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5.xml" ContentType="application/vnd.openxmlformats-officedocument.spreadsheetml.worksheet+xml"/>
  <Override PartName="/xl/worksheets/sheet13.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4.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280" windowWidth="11505" windowHeight="5715" tabRatio="866" activeTab="21"/>
  </bookViews>
  <sheets>
    <sheet name="İÇİNDEKİLER-CONTENT" sheetId="1" r:id="rId1"/>
    <sheet name="1" sheetId="3116" r:id="rId2"/>
    <sheet name="2" sheetId="3121" r:id="rId3"/>
    <sheet name="3" sheetId="3117" r:id="rId4"/>
    <sheet name="4" sheetId="3118" r:id="rId5"/>
    <sheet name="5" sheetId="3119" r:id="rId6"/>
    <sheet name="6" sheetId="3120" r:id="rId7"/>
    <sheet name="7" sheetId="3089" r:id="rId8"/>
    <sheet name="8-9" sheetId="3122" r:id="rId9"/>
    <sheet name="12-13" sheetId="3124" r:id="rId10"/>
    <sheet name="14" sheetId="3123" r:id="rId11"/>
    <sheet name="15" sheetId="3125" r:id="rId12"/>
    <sheet name="16" sheetId="3126" r:id="rId13"/>
    <sheet name="17" sheetId="3081" r:id="rId14"/>
    <sheet name="18" sheetId="3087" r:id="rId15"/>
    <sheet name="19" sheetId="3130" r:id="rId16"/>
    <sheet name="20" sheetId="3131" r:id="rId17"/>
    <sheet name="21" sheetId="3132" r:id="rId18"/>
    <sheet name="22 " sheetId="3127" r:id="rId19"/>
    <sheet name="23" sheetId="3128" r:id="rId20"/>
    <sheet name="24" sheetId="3069" r:id="rId21"/>
    <sheet name="25" sheetId="3070" r:id="rId22"/>
    <sheet name="Sayfa1" sheetId="3133" r:id="rId23"/>
  </sheets>
  <definedNames>
    <definedName name="_xlnm.Print_Area" localSheetId="1">'1'!$A$1:$P$57</definedName>
    <definedName name="_xlnm.Print_Area" localSheetId="9">'12-13'!$B$2:$M$91</definedName>
    <definedName name="_xlnm.Print_Area" localSheetId="10">'14'!$B$2:$G$62</definedName>
    <definedName name="_xlnm.Print_Area" localSheetId="11">'15'!$B$2:$M$259</definedName>
    <definedName name="_xlnm.Print_Area" localSheetId="12">'16'!$B$2:$O$273</definedName>
    <definedName name="_xlnm.Print_Area" localSheetId="13">'17'!$A$1:$O$32</definedName>
    <definedName name="_xlnm.Print_Area" localSheetId="14">'18'!$A$1:$O$32</definedName>
    <definedName name="_xlnm.Print_Area" localSheetId="15">'19'!$A$1:$S$33</definedName>
    <definedName name="_xlnm.Print_Area" localSheetId="2">'2'!$A$1:$BI$18</definedName>
    <definedName name="_xlnm.Print_Area" localSheetId="16">'20'!$A$1:$K$238</definedName>
    <definedName name="_xlnm.Print_Area" localSheetId="17">'21'!$A$1:$P$241</definedName>
    <definedName name="_xlnm.Print_Area" localSheetId="18">'22 '!$A$1:$I$266</definedName>
    <definedName name="_xlnm.Print_Area" localSheetId="19">'23'!$A$1:$E$275</definedName>
    <definedName name="_xlnm.Print_Area" localSheetId="20">'24'!$A$1:$J$22</definedName>
    <definedName name="_xlnm.Print_Area" localSheetId="21">'25'!$A$1:$J$39</definedName>
    <definedName name="_xlnm.Print_Area" localSheetId="3">'3'!$A$1:$M$119</definedName>
    <definedName name="_xlnm.Print_Area" localSheetId="4">'4'!$A$1:$S$74</definedName>
    <definedName name="_xlnm.Print_Area" localSheetId="5">'5'!$A$1:$N$134</definedName>
    <definedName name="_xlnm.Print_Area" localSheetId="6">'6'!$A$1:$X$22</definedName>
    <definedName name="_xlnm.Print_Area" localSheetId="7">'7'!$U$4:$AJ$144,'7'!$B$4:$S$144,'7'!$B$147:$Q$286,'7'!$U$147:$AJ$286,'7'!$AL$4:$BA$144,'7'!$AL$147:$BA$286,'7'!$B$1:$BA$3</definedName>
    <definedName name="_xlnm.Print_Area" localSheetId="8">'8-9'!$A$1:$AE$57</definedName>
    <definedName name="_xlnm.Print_Area" localSheetId="0">'İÇİNDEKİLER-CONTENT'!$A$1:$H$28</definedName>
  </definedNames>
  <calcPr calcId="145621"/>
  <customWorkbookViews>
    <customWorkbookView name="deneme" guid="{3E7871E0-BD06-11D2-A678-008048C4FAEB}" maximized="1" windowWidth="634" windowHeight="346" tabRatio="599" activeSheetId="5"/>
  </customWorkbookViews>
  <fileRecoveryPr autoRecover="0"/>
</workbook>
</file>

<file path=xl/calcChain.xml><?xml version="1.0" encoding="utf-8"?>
<calcChain xmlns="http://schemas.openxmlformats.org/spreadsheetml/2006/main">
  <c r="K232" i="3131" l="1"/>
  <c r="H232" i="3131"/>
  <c r="I232" i="3131" s="1"/>
  <c r="E232" i="3131"/>
  <c r="C232" i="3131"/>
  <c r="K231" i="3131"/>
  <c r="H231" i="3131"/>
  <c r="I231" i="3131" s="1"/>
  <c r="E231" i="3131"/>
  <c r="C231" i="3131"/>
  <c r="K230" i="3131"/>
  <c r="I230" i="3131"/>
  <c r="H230" i="3131"/>
  <c r="E230" i="3131"/>
  <c r="C230" i="3131"/>
  <c r="K229" i="3131"/>
  <c r="H229" i="3131"/>
  <c r="I229" i="3131" s="1"/>
  <c r="E229" i="3131"/>
  <c r="C229" i="3131"/>
  <c r="K228" i="3131"/>
  <c r="H228" i="3131"/>
  <c r="I228" i="3131" s="1"/>
  <c r="E228" i="3131"/>
  <c r="C228" i="3131"/>
  <c r="K227" i="3131"/>
  <c r="H227" i="3131"/>
  <c r="I227" i="3131" s="1"/>
  <c r="E227" i="3131"/>
  <c r="C227" i="3131"/>
  <c r="K226" i="3131"/>
  <c r="I226" i="3131"/>
  <c r="H226" i="3131"/>
  <c r="E226" i="3131"/>
  <c r="C226" i="3131"/>
  <c r="K225" i="3131"/>
  <c r="H225" i="3131"/>
  <c r="I225" i="3131" s="1"/>
  <c r="E225" i="3131"/>
  <c r="C225" i="3131"/>
  <c r="K224" i="3131"/>
  <c r="H224" i="3131"/>
  <c r="I224" i="3131" s="1"/>
  <c r="E224" i="3131"/>
  <c r="C224" i="3131"/>
  <c r="K223" i="3131"/>
  <c r="H223" i="3131"/>
  <c r="I223" i="3131" s="1"/>
  <c r="E223" i="3131"/>
  <c r="C223" i="3131"/>
  <c r="K222" i="3131"/>
  <c r="I222" i="3131"/>
  <c r="H222" i="3131"/>
  <c r="E222" i="3131"/>
  <c r="C222" i="3131"/>
  <c r="K221" i="3131"/>
  <c r="H221" i="3131"/>
  <c r="I221" i="3131" s="1"/>
  <c r="E221" i="3131"/>
  <c r="C221" i="3131"/>
  <c r="K220" i="3131"/>
  <c r="H220" i="3131"/>
  <c r="E220" i="3131"/>
  <c r="C220" i="3131"/>
  <c r="K219" i="3131"/>
  <c r="H219" i="3131"/>
  <c r="I219" i="3131" s="1"/>
  <c r="E219" i="3131"/>
  <c r="C219" i="3131"/>
  <c r="K218" i="3131"/>
  <c r="I218" i="3131"/>
  <c r="H218" i="3131"/>
  <c r="E218" i="3131"/>
  <c r="C218" i="3131"/>
  <c r="K217" i="3131"/>
  <c r="H217" i="3131"/>
  <c r="I217" i="3131" s="1"/>
  <c r="E217" i="3131"/>
  <c r="C217" i="3131"/>
  <c r="K216" i="3131"/>
  <c r="H216" i="3131"/>
  <c r="E216" i="3131"/>
  <c r="C216" i="3131"/>
  <c r="K215" i="3131"/>
  <c r="H215" i="3131"/>
  <c r="I215" i="3131" s="1"/>
  <c r="E215" i="3131"/>
  <c r="C215" i="3131"/>
  <c r="K214" i="3131"/>
  <c r="I214" i="3131"/>
  <c r="H214" i="3131"/>
  <c r="E214" i="3131"/>
  <c r="C214" i="3131"/>
  <c r="K213" i="3131"/>
  <c r="H213" i="3131"/>
  <c r="I213" i="3131" s="1"/>
  <c r="E213" i="3131"/>
  <c r="C213" i="3131"/>
  <c r="K212" i="3131"/>
  <c r="H212" i="3131"/>
  <c r="I212" i="3131" s="1"/>
  <c r="E212" i="3131"/>
  <c r="C212" i="3131"/>
  <c r="K211" i="3131"/>
  <c r="H211" i="3131"/>
  <c r="I211" i="3131" s="1"/>
  <c r="E211" i="3131"/>
  <c r="C211" i="3131"/>
  <c r="K210" i="3131"/>
  <c r="I210" i="3131"/>
  <c r="H210" i="3131"/>
  <c r="E210" i="3131"/>
  <c r="C210" i="3131"/>
  <c r="K209" i="3131"/>
  <c r="H209" i="3131"/>
  <c r="I209" i="3131" s="1"/>
  <c r="E209" i="3131"/>
  <c r="C209" i="3131"/>
  <c r="K208" i="3131"/>
  <c r="H208" i="3131"/>
  <c r="I220" i="3131" s="1"/>
  <c r="E208" i="3131"/>
  <c r="C208" i="3131"/>
  <c r="K207" i="3131"/>
  <c r="H207" i="3131"/>
  <c r="I207" i="3131" s="1"/>
  <c r="E207" i="3131"/>
  <c r="C207" i="3131"/>
  <c r="K206" i="3131"/>
  <c r="I206" i="3131"/>
  <c r="H206" i="3131"/>
  <c r="K205" i="3131"/>
  <c r="H205" i="3131"/>
  <c r="I205" i="3131" s="1"/>
  <c r="K204" i="3131"/>
  <c r="H204" i="3131"/>
  <c r="I216" i="3131" s="1"/>
  <c r="K203" i="3131"/>
  <c r="H203" i="3131"/>
  <c r="I203" i="3131" s="1"/>
  <c r="K202" i="3131"/>
  <c r="I202" i="3131"/>
  <c r="H202" i="3131"/>
  <c r="K201" i="3131"/>
  <c r="H201" i="3131"/>
  <c r="I201" i="3131" s="1"/>
  <c r="K200" i="3131"/>
  <c r="H200" i="3131"/>
  <c r="K199" i="3131"/>
  <c r="H199" i="3131"/>
  <c r="I199" i="3131" s="1"/>
  <c r="K198" i="3131"/>
  <c r="I198" i="3131"/>
  <c r="H198" i="3131"/>
  <c r="K197" i="3131"/>
  <c r="H197" i="3131"/>
  <c r="I197" i="3131" s="1"/>
  <c r="K196" i="3131"/>
  <c r="H196" i="3131"/>
  <c r="K195" i="3131"/>
  <c r="H195" i="3131"/>
  <c r="I195" i="3131" s="1"/>
  <c r="K194" i="3131"/>
  <c r="I194" i="3131"/>
  <c r="H194" i="3131"/>
  <c r="K193" i="3131"/>
  <c r="H193" i="3131"/>
  <c r="I193" i="3131" s="1"/>
  <c r="K192" i="3131"/>
  <c r="H192" i="3131"/>
  <c r="I204" i="3131" s="1"/>
  <c r="K191" i="3131"/>
  <c r="H191" i="3131"/>
  <c r="I191" i="3131" s="1"/>
  <c r="K190" i="3131"/>
  <c r="I190" i="3131"/>
  <c r="H190" i="3131"/>
  <c r="K189" i="3131"/>
  <c r="H189" i="3131"/>
  <c r="I189" i="3131" s="1"/>
  <c r="K188" i="3131"/>
  <c r="H188" i="3131"/>
  <c r="I200" i="3131" s="1"/>
  <c r="K187" i="3131"/>
  <c r="H187" i="3131"/>
  <c r="I187" i="3131" s="1"/>
  <c r="K186" i="3131"/>
  <c r="I186" i="3131"/>
  <c r="H186" i="3131"/>
  <c r="K185" i="3131"/>
  <c r="H185" i="3131"/>
  <c r="I185" i="3131" s="1"/>
  <c r="K184" i="3131"/>
  <c r="H184" i="3131"/>
  <c r="I196" i="3131" s="1"/>
  <c r="K183" i="3131"/>
  <c r="H183" i="3131"/>
  <c r="I183" i="3131" s="1"/>
  <c r="K182" i="3131"/>
  <c r="I182" i="3131"/>
  <c r="H182" i="3131"/>
  <c r="K181" i="3131"/>
  <c r="H181" i="3131"/>
  <c r="I181" i="3131" s="1"/>
  <c r="K180" i="3131"/>
  <c r="H180" i="3131"/>
  <c r="I192" i="3131" s="1"/>
  <c r="K179" i="3131"/>
  <c r="H179" i="3131"/>
  <c r="I179" i="3131" s="1"/>
  <c r="K178" i="3131"/>
  <c r="I178" i="3131"/>
  <c r="H178" i="3131"/>
  <c r="K177" i="3131"/>
  <c r="H177" i="3131"/>
  <c r="I177" i="3131" s="1"/>
  <c r="K176" i="3131"/>
  <c r="H176" i="3131"/>
  <c r="I188" i="3131" s="1"/>
  <c r="K175" i="3131"/>
  <c r="H175" i="3131"/>
  <c r="I175" i="3131" s="1"/>
  <c r="K174" i="3131"/>
  <c r="I174" i="3131"/>
  <c r="H174" i="3131"/>
  <c r="K173" i="3131"/>
  <c r="H173" i="3131"/>
  <c r="I173" i="3131" s="1"/>
  <c r="K172" i="3131"/>
  <c r="H172" i="3131"/>
  <c r="I184" i="3131" s="1"/>
  <c r="K171" i="3131"/>
  <c r="H171" i="3131"/>
  <c r="I171" i="3131" s="1"/>
  <c r="K170" i="3131"/>
  <c r="I170" i="3131"/>
  <c r="H170" i="3131"/>
  <c r="K169" i="3131"/>
  <c r="H169" i="3131"/>
  <c r="I169" i="3131" s="1"/>
  <c r="K168" i="3131"/>
  <c r="H168" i="3131"/>
  <c r="I180" i="3131" s="1"/>
  <c r="K167" i="3131"/>
  <c r="H167" i="3131"/>
  <c r="I167" i="3131" s="1"/>
  <c r="K166" i="3131"/>
  <c r="I166" i="3131"/>
  <c r="H166" i="3131"/>
  <c r="K165" i="3131"/>
  <c r="H165" i="3131"/>
  <c r="I165" i="3131" s="1"/>
  <c r="K164" i="3131"/>
  <c r="H164" i="3131"/>
  <c r="I176" i="3131" s="1"/>
  <c r="K163" i="3131"/>
  <c r="H163" i="3131"/>
  <c r="I163" i="3131" s="1"/>
  <c r="K162" i="3131"/>
  <c r="I162" i="3131"/>
  <c r="H162" i="3131"/>
  <c r="K161" i="3131"/>
  <c r="H161" i="3131"/>
  <c r="I161" i="3131" s="1"/>
  <c r="K160" i="3131"/>
  <c r="H160" i="3131"/>
  <c r="I172" i="3131" s="1"/>
  <c r="K159" i="3131"/>
  <c r="H159" i="3131"/>
  <c r="I159" i="3131" s="1"/>
  <c r="K158" i="3131"/>
  <c r="I158" i="3131"/>
  <c r="H158" i="3131"/>
  <c r="K157" i="3131"/>
  <c r="H157" i="3131"/>
  <c r="I157" i="3131" s="1"/>
  <c r="K156" i="3131"/>
  <c r="H156" i="3131"/>
  <c r="I168" i="3131" s="1"/>
  <c r="K155" i="3131"/>
  <c r="H155" i="3131"/>
  <c r="I155" i="3131" s="1"/>
  <c r="K154" i="3131"/>
  <c r="I154" i="3131"/>
  <c r="H154" i="3131"/>
  <c r="K153" i="3131"/>
  <c r="H153" i="3131"/>
  <c r="I153" i="3131" s="1"/>
  <c r="K152" i="3131"/>
  <c r="H152" i="3131"/>
  <c r="I164" i="3131" s="1"/>
  <c r="K151" i="3131"/>
  <c r="H151" i="3131"/>
  <c r="I151" i="3131" s="1"/>
  <c r="K150" i="3131"/>
  <c r="I150" i="3131"/>
  <c r="H150" i="3131"/>
  <c r="K149" i="3131"/>
  <c r="H149" i="3131"/>
  <c r="I149" i="3131" s="1"/>
  <c r="K148" i="3131"/>
  <c r="H148" i="3131"/>
  <c r="I160" i="3131" s="1"/>
  <c r="K147" i="3131"/>
  <c r="H147" i="3131"/>
  <c r="I147" i="3131" s="1"/>
  <c r="K146" i="3131"/>
  <c r="I146" i="3131"/>
  <c r="H146" i="3131"/>
  <c r="K145" i="3131"/>
  <c r="H145" i="3131"/>
  <c r="I145" i="3131" s="1"/>
  <c r="K144" i="3131"/>
  <c r="H144" i="3131"/>
  <c r="I156" i="3131" s="1"/>
  <c r="K143" i="3131"/>
  <c r="H143" i="3131"/>
  <c r="I143" i="3131" s="1"/>
  <c r="K142" i="3131"/>
  <c r="I142" i="3131"/>
  <c r="H142" i="3131"/>
  <c r="K141" i="3131"/>
  <c r="H141" i="3131"/>
  <c r="I141" i="3131" s="1"/>
  <c r="K140" i="3131"/>
  <c r="H140" i="3131"/>
  <c r="I152" i="3131" s="1"/>
  <c r="K139" i="3131"/>
  <c r="H139" i="3131"/>
  <c r="I139" i="3131" s="1"/>
  <c r="K138" i="3131"/>
  <c r="I138" i="3131"/>
  <c r="H138" i="3131"/>
  <c r="K137" i="3131"/>
  <c r="H137" i="3131"/>
  <c r="I137" i="3131" s="1"/>
  <c r="K136" i="3131"/>
  <c r="H136" i="3131"/>
  <c r="I148" i="3131" s="1"/>
  <c r="K135" i="3131"/>
  <c r="H135" i="3131"/>
  <c r="I135" i="3131" s="1"/>
  <c r="K134" i="3131"/>
  <c r="I134" i="3131"/>
  <c r="H134" i="3131"/>
  <c r="K133" i="3131"/>
  <c r="H133" i="3131"/>
  <c r="I133" i="3131" s="1"/>
  <c r="K132" i="3131"/>
  <c r="H132" i="3131"/>
  <c r="I144" i="3131" s="1"/>
  <c r="K131" i="3131"/>
  <c r="H131" i="3131"/>
  <c r="I131" i="3131" s="1"/>
  <c r="K130" i="3131"/>
  <c r="I130" i="3131"/>
  <c r="H130" i="3131"/>
  <c r="K129" i="3131"/>
  <c r="H129" i="3131"/>
  <c r="I129" i="3131" s="1"/>
  <c r="K128" i="3131"/>
  <c r="H128" i="3131"/>
  <c r="I140" i="3131" s="1"/>
  <c r="K127" i="3131"/>
  <c r="H127" i="3131"/>
  <c r="I127" i="3131" s="1"/>
  <c r="K126" i="3131"/>
  <c r="I126" i="3131"/>
  <c r="H126" i="3131"/>
  <c r="K125" i="3131"/>
  <c r="H125" i="3131"/>
  <c r="I125" i="3131" s="1"/>
  <c r="K124" i="3131"/>
  <c r="H124" i="3131"/>
  <c r="I136" i="3131" s="1"/>
  <c r="K123" i="3131"/>
  <c r="H123" i="3131"/>
  <c r="I123" i="3131" s="1"/>
  <c r="K122" i="3131"/>
  <c r="I122" i="3131"/>
  <c r="H122" i="3131"/>
  <c r="K121" i="3131"/>
  <c r="H121" i="3131"/>
  <c r="I121" i="3131" s="1"/>
  <c r="K120" i="3131"/>
  <c r="H120" i="3131"/>
  <c r="I132" i="3131" s="1"/>
  <c r="K119" i="3131"/>
  <c r="H119" i="3131"/>
  <c r="I119" i="3131" s="1"/>
  <c r="K118" i="3131"/>
  <c r="I118" i="3131"/>
  <c r="H118" i="3131"/>
  <c r="K117" i="3131"/>
  <c r="H117" i="3131"/>
  <c r="I117" i="3131" s="1"/>
  <c r="K116" i="3131"/>
  <c r="H116" i="3131"/>
  <c r="I128" i="3131" s="1"/>
  <c r="K115" i="3131"/>
  <c r="H115" i="3131"/>
  <c r="I115" i="3131" s="1"/>
  <c r="K114" i="3131"/>
  <c r="I114" i="3131"/>
  <c r="H114" i="3131"/>
  <c r="K113" i="3131"/>
  <c r="H113" i="3131"/>
  <c r="I113" i="3131" s="1"/>
  <c r="K112" i="3131"/>
  <c r="H112" i="3131"/>
  <c r="I124" i="3131" s="1"/>
  <c r="K111" i="3131"/>
  <c r="H111" i="3131"/>
  <c r="I111" i="3131" s="1"/>
  <c r="K110" i="3131"/>
  <c r="I110" i="3131"/>
  <c r="H110" i="3131"/>
  <c r="K109" i="3131"/>
  <c r="H109" i="3131"/>
  <c r="I109" i="3131" s="1"/>
  <c r="K108" i="3131"/>
  <c r="H108" i="3131"/>
  <c r="I120" i="3131" s="1"/>
  <c r="K107" i="3131"/>
  <c r="H107" i="3131"/>
  <c r="I107" i="3131" s="1"/>
  <c r="K106" i="3131"/>
  <c r="I106" i="3131"/>
  <c r="H106" i="3131"/>
  <c r="K105" i="3131"/>
  <c r="H105" i="3131"/>
  <c r="I105" i="3131" s="1"/>
  <c r="K104" i="3131"/>
  <c r="H104" i="3131"/>
  <c r="I116" i="3131" s="1"/>
  <c r="K103" i="3131"/>
  <c r="H103" i="3131"/>
  <c r="I103" i="3131" s="1"/>
  <c r="K102" i="3131"/>
  <c r="I102" i="3131"/>
  <c r="H102" i="3131"/>
  <c r="K101" i="3131"/>
  <c r="H101" i="3131"/>
  <c r="I101" i="3131" s="1"/>
  <c r="K100" i="3131"/>
  <c r="H100" i="3131"/>
  <c r="I112" i="3131" s="1"/>
  <c r="K99" i="3131"/>
  <c r="H99" i="3131"/>
  <c r="I99" i="3131" s="1"/>
  <c r="K98" i="3131"/>
  <c r="I98" i="3131"/>
  <c r="H98" i="3131"/>
  <c r="K97" i="3131"/>
  <c r="H97" i="3131"/>
  <c r="I97" i="3131" s="1"/>
  <c r="K96" i="3131"/>
  <c r="H96" i="3131"/>
  <c r="I108" i="3131" s="1"/>
  <c r="K95" i="3131"/>
  <c r="H95" i="3131"/>
  <c r="I95" i="3131" s="1"/>
  <c r="K94" i="3131"/>
  <c r="I94" i="3131"/>
  <c r="H94" i="3131"/>
  <c r="K93" i="3131"/>
  <c r="H93" i="3131"/>
  <c r="I93" i="3131" s="1"/>
  <c r="K92" i="3131"/>
  <c r="H92" i="3131"/>
  <c r="I104" i="3131" s="1"/>
  <c r="K91" i="3131"/>
  <c r="H91" i="3131"/>
  <c r="I91" i="3131" s="1"/>
  <c r="K90" i="3131"/>
  <c r="I90" i="3131"/>
  <c r="H90" i="3131"/>
  <c r="K89" i="3131"/>
  <c r="H89" i="3131"/>
  <c r="I89" i="3131" s="1"/>
  <c r="K88" i="3131"/>
  <c r="H88" i="3131"/>
  <c r="I100" i="3131" s="1"/>
  <c r="K87" i="3131"/>
  <c r="H87" i="3131"/>
  <c r="I87" i="3131" s="1"/>
  <c r="K86" i="3131"/>
  <c r="I86" i="3131"/>
  <c r="H86" i="3131"/>
  <c r="K85" i="3131"/>
  <c r="H85" i="3131"/>
  <c r="I85" i="3131" s="1"/>
  <c r="K84" i="3131"/>
  <c r="H84" i="3131"/>
  <c r="I96" i="3131" s="1"/>
  <c r="K83" i="3131"/>
  <c r="H83" i="3131"/>
  <c r="I83" i="3131" s="1"/>
  <c r="K82" i="3131"/>
  <c r="I82" i="3131"/>
  <c r="H82" i="3131"/>
  <c r="K81" i="3131"/>
  <c r="H81" i="3131"/>
  <c r="I81" i="3131" s="1"/>
  <c r="K80" i="3131"/>
  <c r="H80" i="3131"/>
  <c r="I92" i="3131" s="1"/>
  <c r="K79" i="3131"/>
  <c r="H79" i="3131"/>
  <c r="I79" i="3131" s="1"/>
  <c r="K78" i="3131"/>
  <c r="I78" i="3131"/>
  <c r="H78" i="3131"/>
  <c r="K77" i="3131"/>
  <c r="H77" i="3131"/>
  <c r="I77" i="3131" s="1"/>
  <c r="K76" i="3131"/>
  <c r="H76" i="3131"/>
  <c r="I88" i="3131" s="1"/>
  <c r="K75" i="3131"/>
  <c r="H75" i="3131"/>
  <c r="I75" i="3131" s="1"/>
  <c r="K74" i="3131"/>
  <c r="I74" i="3131"/>
  <c r="H74" i="3131"/>
  <c r="K73" i="3131"/>
  <c r="H73" i="3131"/>
  <c r="I73" i="3131" s="1"/>
  <c r="K72" i="3131"/>
  <c r="H72" i="3131"/>
  <c r="I84" i="3131" s="1"/>
  <c r="K71" i="3131"/>
  <c r="H71" i="3131"/>
  <c r="I71" i="3131" s="1"/>
  <c r="K70" i="3131"/>
  <c r="I70" i="3131"/>
  <c r="H70" i="3131"/>
  <c r="K69" i="3131"/>
  <c r="H69" i="3131"/>
  <c r="I69" i="3131" s="1"/>
  <c r="K68" i="3131"/>
  <c r="H68" i="3131"/>
  <c r="I80" i="3131" s="1"/>
  <c r="K67" i="3131"/>
  <c r="H67" i="3131"/>
  <c r="I67" i="3131" s="1"/>
  <c r="K66" i="3131"/>
  <c r="I66" i="3131"/>
  <c r="H66" i="3131"/>
  <c r="K65" i="3131"/>
  <c r="H65" i="3131"/>
  <c r="I65" i="3131" s="1"/>
  <c r="K64" i="3131"/>
  <c r="H64" i="3131"/>
  <c r="I76" i="3131" s="1"/>
  <c r="K63" i="3131"/>
  <c r="H63" i="3131"/>
  <c r="I63" i="3131" s="1"/>
  <c r="K62" i="3131"/>
  <c r="I62" i="3131"/>
  <c r="H62" i="3131"/>
  <c r="K61" i="3131"/>
  <c r="H61" i="3131"/>
  <c r="I61" i="3131" s="1"/>
  <c r="K60" i="3131"/>
  <c r="H60" i="3131"/>
  <c r="I72" i="3131" s="1"/>
  <c r="K59" i="3131"/>
  <c r="H59" i="3131"/>
  <c r="I59" i="3131" s="1"/>
  <c r="K58" i="3131"/>
  <c r="I58" i="3131"/>
  <c r="H58" i="3131"/>
  <c r="K57" i="3131"/>
  <c r="H57" i="3131"/>
  <c r="I57" i="3131" s="1"/>
  <c r="K56" i="3131"/>
  <c r="H56" i="3131"/>
  <c r="I68" i="3131" s="1"/>
  <c r="K55" i="3131"/>
  <c r="H55" i="3131"/>
  <c r="I55" i="3131" s="1"/>
  <c r="K54" i="3131"/>
  <c r="I54" i="3131"/>
  <c r="H54" i="3131"/>
  <c r="K53" i="3131"/>
  <c r="H53" i="3131"/>
  <c r="I53" i="3131" s="1"/>
  <c r="K52" i="3131"/>
  <c r="H52" i="3131"/>
  <c r="I64" i="3131" s="1"/>
  <c r="K51" i="3131"/>
  <c r="H51" i="3131"/>
  <c r="I51" i="3131" s="1"/>
  <c r="K50" i="3131"/>
  <c r="I50" i="3131"/>
  <c r="H50" i="3131"/>
  <c r="K49" i="3131"/>
  <c r="H49" i="3131"/>
  <c r="I49" i="3131" s="1"/>
  <c r="K48" i="3131"/>
  <c r="H48" i="3131"/>
  <c r="I60" i="3131" s="1"/>
  <c r="K47" i="3131"/>
  <c r="H47" i="3131"/>
  <c r="I47" i="3131" s="1"/>
  <c r="K46" i="3131"/>
  <c r="I46" i="3131"/>
  <c r="H46" i="3131"/>
  <c r="K45" i="3131"/>
  <c r="H45" i="3131"/>
  <c r="I45" i="3131" s="1"/>
  <c r="K44" i="3131"/>
  <c r="H44" i="3131"/>
  <c r="I56" i="3131" s="1"/>
  <c r="K43" i="3131"/>
  <c r="H43" i="3131"/>
  <c r="I43" i="3131" s="1"/>
  <c r="K42" i="3131"/>
  <c r="I42" i="3131"/>
  <c r="H42" i="3131"/>
  <c r="K41" i="3131"/>
  <c r="H41" i="3131"/>
  <c r="I41" i="3131" s="1"/>
  <c r="K40" i="3131"/>
  <c r="H40" i="3131"/>
  <c r="I52" i="3131" s="1"/>
  <c r="K39" i="3131"/>
  <c r="H39" i="3131"/>
  <c r="I39" i="3131" s="1"/>
  <c r="K38" i="3131"/>
  <c r="I38" i="3131"/>
  <c r="H38" i="3131"/>
  <c r="K37" i="3131"/>
  <c r="H37" i="3131"/>
  <c r="I37" i="3131" s="1"/>
  <c r="K36" i="3131"/>
  <c r="H36" i="3131"/>
  <c r="I48" i="3131" s="1"/>
  <c r="K35" i="3131"/>
  <c r="H35" i="3131"/>
  <c r="I35" i="3131" s="1"/>
  <c r="K34" i="3131"/>
  <c r="I34" i="3131"/>
  <c r="H34" i="3131"/>
  <c r="K33" i="3131"/>
  <c r="H33" i="3131"/>
  <c r="I33" i="3131" s="1"/>
  <c r="K32" i="3131"/>
  <c r="H32" i="3131"/>
  <c r="I44" i="3131" s="1"/>
  <c r="K31" i="3131"/>
  <c r="H31" i="3131"/>
  <c r="I31" i="3131" s="1"/>
  <c r="H30" i="3131"/>
  <c r="H29" i="3131"/>
  <c r="H28" i="3131"/>
  <c r="I40" i="3131" s="1"/>
  <c r="H27" i="3131"/>
  <c r="H26" i="3131"/>
  <c r="H25" i="3131"/>
  <c r="H24" i="3131"/>
  <c r="I36" i="3131" s="1"/>
  <c r="H23" i="3131"/>
  <c r="H22" i="3131"/>
  <c r="H21" i="3131"/>
  <c r="H20" i="3131"/>
  <c r="I32" i="3131" s="1"/>
  <c r="K19" i="3131"/>
  <c r="H19" i="3131"/>
  <c r="I19" i="3131" s="1"/>
  <c r="H18" i="3131"/>
  <c r="H17" i="3131"/>
  <c r="H16" i="3131"/>
  <c r="H15" i="3131"/>
  <c r="H14" i="3131"/>
  <c r="H13" i="3131"/>
  <c r="H12" i="3131"/>
  <c r="H11" i="3131"/>
  <c r="H10" i="3131"/>
  <c r="H9" i="3131"/>
  <c r="H8" i="3131"/>
  <c r="H7" i="3131"/>
  <c r="H6" i="3131"/>
  <c r="I208" i="3131" l="1"/>
  <c r="D31" i="3130" l="1"/>
  <c r="D30" i="3130"/>
  <c r="B30" i="3130"/>
  <c r="B29" i="3130"/>
  <c r="O57" i="3120" l="1"/>
  <c r="N57" i="3120"/>
  <c r="M57" i="3120"/>
  <c r="L57" i="3120"/>
  <c r="K57" i="3120"/>
  <c r="J57" i="3120"/>
  <c r="I57" i="3120"/>
  <c r="H57" i="3120"/>
  <c r="G57" i="3120"/>
  <c r="F57" i="3120"/>
  <c r="E57" i="3120"/>
  <c r="D57" i="3120"/>
  <c r="C57" i="3120"/>
  <c r="B57" i="3120"/>
  <c r="O39" i="3120"/>
  <c r="N39" i="3120"/>
  <c r="M39" i="3120"/>
  <c r="L39" i="3120"/>
  <c r="K39" i="3120"/>
  <c r="J39" i="3120"/>
  <c r="I39" i="3120"/>
  <c r="H39" i="3120"/>
  <c r="G39" i="3120"/>
  <c r="F39" i="3120"/>
  <c r="E39" i="3120"/>
  <c r="D39" i="3120"/>
  <c r="C39" i="3120"/>
  <c r="B39" i="3120"/>
  <c r="U21" i="3120"/>
  <c r="T21" i="3120"/>
  <c r="S21" i="3120"/>
  <c r="R21" i="3120"/>
  <c r="Q21" i="3120"/>
  <c r="P21" i="3120"/>
  <c r="O21" i="3120"/>
  <c r="N21" i="3120"/>
  <c r="M21" i="3120"/>
  <c r="L21" i="3120"/>
  <c r="K21" i="3120"/>
  <c r="J21" i="3120"/>
  <c r="I21" i="3120"/>
  <c r="H21" i="3120"/>
  <c r="G21" i="3120"/>
  <c r="F21" i="3120"/>
  <c r="E21" i="3120"/>
  <c r="D21" i="3120"/>
  <c r="C21" i="3120"/>
  <c r="B21" i="3120"/>
  <c r="W283" i="3089" l="1"/>
  <c r="X283" i="3089"/>
  <c r="Y283" i="3089"/>
  <c r="Z283" i="3089"/>
  <c r="AB283" i="3089"/>
  <c r="AC283" i="3089"/>
  <c r="AD283" i="3089"/>
  <c r="AE283" i="3089"/>
  <c r="AG283" i="3089"/>
  <c r="AH283" i="3089"/>
  <c r="AI283" i="3089"/>
  <c r="AJ283" i="3089"/>
  <c r="I68" i="3089"/>
  <c r="I21" i="3089" s="1"/>
  <c r="I69" i="3089"/>
  <c r="I70" i="3089"/>
  <c r="I71" i="3089"/>
  <c r="I72" i="3089"/>
  <c r="I73" i="3089"/>
  <c r="I74" i="3089"/>
  <c r="I75" i="3089"/>
  <c r="I76" i="3089"/>
  <c r="I140" i="3089" s="1"/>
  <c r="P68" i="3089"/>
  <c r="P69" i="3089"/>
  <c r="P70" i="3089"/>
  <c r="P21" i="3089" s="1"/>
  <c r="P71" i="3089"/>
  <c r="P72" i="3089"/>
  <c r="P73" i="3089"/>
  <c r="P22" i="3089" s="1"/>
  <c r="P74" i="3089"/>
  <c r="P75" i="3089"/>
  <c r="P139" i="3089" s="1"/>
  <c r="P76" i="3089"/>
  <c r="E10" i="3089"/>
  <c r="F10" i="3089"/>
  <c r="G10" i="3089"/>
  <c r="I10" i="3089"/>
  <c r="J10" i="3089"/>
  <c r="K10" i="3089"/>
  <c r="L10" i="3089"/>
  <c r="P10" i="3089"/>
  <c r="Q10" i="3089"/>
  <c r="R10" i="3089"/>
  <c r="S10" i="3089"/>
  <c r="W10" i="3089"/>
  <c r="X10" i="3089"/>
  <c r="Y10" i="3089"/>
  <c r="Z10" i="3089"/>
  <c r="AB10" i="3089"/>
  <c r="AC10" i="3089"/>
  <c r="AD10" i="3089"/>
  <c r="AE10" i="3089"/>
  <c r="AG10" i="3089"/>
  <c r="AH10" i="3089"/>
  <c r="AI10" i="3089"/>
  <c r="AJ10" i="3089"/>
  <c r="AN10" i="3089"/>
  <c r="AO10" i="3089"/>
  <c r="AP10" i="3089"/>
  <c r="AQ10" i="3089"/>
  <c r="AS10" i="3089"/>
  <c r="AT10" i="3089"/>
  <c r="AU10" i="3089"/>
  <c r="AV10" i="3089"/>
  <c r="AX10" i="3089"/>
  <c r="AY10" i="3089"/>
  <c r="AZ10" i="3089"/>
  <c r="BA10" i="3089"/>
  <c r="E11" i="3089"/>
  <c r="F11" i="3089"/>
  <c r="G11" i="3089"/>
  <c r="I11" i="3089"/>
  <c r="J11" i="3089"/>
  <c r="K11" i="3089"/>
  <c r="L11" i="3089"/>
  <c r="P11" i="3089"/>
  <c r="Q11" i="3089"/>
  <c r="R11" i="3089"/>
  <c r="S11" i="3089"/>
  <c r="W11" i="3089"/>
  <c r="X11" i="3089"/>
  <c r="Y11" i="3089"/>
  <c r="Z11" i="3089"/>
  <c r="AB11" i="3089"/>
  <c r="AC11" i="3089"/>
  <c r="AD11" i="3089"/>
  <c r="AE11" i="3089"/>
  <c r="AG11" i="3089"/>
  <c r="AH11" i="3089"/>
  <c r="AI11" i="3089"/>
  <c r="AJ11" i="3089"/>
  <c r="AN11" i="3089"/>
  <c r="AO11" i="3089"/>
  <c r="AP11" i="3089"/>
  <c r="AQ11" i="3089"/>
  <c r="AS11" i="3089"/>
  <c r="AT11" i="3089"/>
  <c r="AU11" i="3089"/>
  <c r="AV11" i="3089"/>
  <c r="AX11" i="3089"/>
  <c r="AY11" i="3089"/>
  <c r="AZ11" i="3089"/>
  <c r="BA11" i="3089"/>
  <c r="E12" i="3089"/>
  <c r="F12" i="3089"/>
  <c r="G12" i="3089"/>
  <c r="I12" i="3089"/>
  <c r="J12" i="3089"/>
  <c r="K12" i="3089"/>
  <c r="L12" i="3089"/>
  <c r="P12" i="3089"/>
  <c r="Q12" i="3089"/>
  <c r="R12" i="3089"/>
  <c r="S12" i="3089"/>
  <c r="W12" i="3089"/>
  <c r="X12" i="3089"/>
  <c r="Y12" i="3089"/>
  <c r="Z12" i="3089"/>
  <c r="AB12" i="3089"/>
  <c r="AC12" i="3089"/>
  <c r="AD12" i="3089"/>
  <c r="AE12" i="3089"/>
  <c r="AG12" i="3089"/>
  <c r="AH12" i="3089"/>
  <c r="AI12" i="3089"/>
  <c r="AJ12" i="3089"/>
  <c r="AN12" i="3089"/>
  <c r="AO12" i="3089"/>
  <c r="AP12" i="3089"/>
  <c r="AQ12" i="3089"/>
  <c r="AS12" i="3089"/>
  <c r="AT12" i="3089"/>
  <c r="AU12" i="3089"/>
  <c r="AV12" i="3089"/>
  <c r="AX12" i="3089"/>
  <c r="AY12" i="3089"/>
  <c r="AZ12" i="3089"/>
  <c r="BA12" i="3089"/>
  <c r="E13" i="3089"/>
  <c r="F13" i="3089"/>
  <c r="G13" i="3089"/>
  <c r="I13" i="3089"/>
  <c r="J13" i="3089"/>
  <c r="K13" i="3089"/>
  <c r="L13" i="3089"/>
  <c r="P13" i="3089"/>
  <c r="Q13" i="3089"/>
  <c r="R13" i="3089"/>
  <c r="S13" i="3089"/>
  <c r="W13" i="3089"/>
  <c r="X13" i="3089"/>
  <c r="Y13" i="3089"/>
  <c r="Z13" i="3089"/>
  <c r="AB13" i="3089"/>
  <c r="AC13" i="3089"/>
  <c r="AD13" i="3089"/>
  <c r="AE13" i="3089"/>
  <c r="AG13" i="3089"/>
  <c r="AH13" i="3089"/>
  <c r="AI13" i="3089"/>
  <c r="AJ13" i="3089"/>
  <c r="AN13" i="3089"/>
  <c r="AO13" i="3089"/>
  <c r="AP13" i="3089"/>
  <c r="AQ13" i="3089"/>
  <c r="AS13" i="3089"/>
  <c r="AT13" i="3089"/>
  <c r="AU13" i="3089"/>
  <c r="AV13" i="3089"/>
  <c r="AX13" i="3089"/>
  <c r="AY13" i="3089"/>
  <c r="AZ13" i="3089"/>
  <c r="BA13" i="3089"/>
  <c r="E14" i="3089"/>
  <c r="F14" i="3089"/>
  <c r="G14" i="3089"/>
  <c r="I14" i="3089"/>
  <c r="J14" i="3089"/>
  <c r="K14" i="3089"/>
  <c r="L14" i="3089"/>
  <c r="P14" i="3089"/>
  <c r="Q14" i="3089"/>
  <c r="R14" i="3089"/>
  <c r="S14" i="3089"/>
  <c r="W14" i="3089"/>
  <c r="X14" i="3089"/>
  <c r="Y14" i="3089"/>
  <c r="Z14" i="3089"/>
  <c r="AB14" i="3089"/>
  <c r="AC14" i="3089"/>
  <c r="AD14" i="3089"/>
  <c r="AE14" i="3089"/>
  <c r="AG14" i="3089"/>
  <c r="AH14" i="3089"/>
  <c r="AI14" i="3089"/>
  <c r="AJ14" i="3089"/>
  <c r="AN14" i="3089"/>
  <c r="AO14" i="3089"/>
  <c r="AP14" i="3089"/>
  <c r="AQ14" i="3089"/>
  <c r="AS14" i="3089"/>
  <c r="AT14" i="3089"/>
  <c r="AU14" i="3089"/>
  <c r="AV14" i="3089"/>
  <c r="AX14" i="3089"/>
  <c r="AY14" i="3089"/>
  <c r="AZ14" i="3089"/>
  <c r="BA14" i="3089"/>
  <c r="E15" i="3089"/>
  <c r="F15" i="3089"/>
  <c r="G15" i="3089"/>
  <c r="I15" i="3089"/>
  <c r="J15" i="3089"/>
  <c r="K15" i="3089"/>
  <c r="L15" i="3089"/>
  <c r="P15" i="3089"/>
  <c r="Q15" i="3089"/>
  <c r="R15" i="3089"/>
  <c r="S15" i="3089"/>
  <c r="W15" i="3089"/>
  <c r="X15" i="3089"/>
  <c r="Y15" i="3089"/>
  <c r="Z15" i="3089"/>
  <c r="AB15" i="3089"/>
  <c r="AC15" i="3089"/>
  <c r="AD15" i="3089"/>
  <c r="AE15" i="3089"/>
  <c r="AG15" i="3089"/>
  <c r="AH15" i="3089"/>
  <c r="AI15" i="3089"/>
  <c r="AJ15" i="3089"/>
  <c r="AN15" i="3089"/>
  <c r="AO15" i="3089"/>
  <c r="AP15" i="3089"/>
  <c r="AQ15" i="3089"/>
  <c r="AS15" i="3089"/>
  <c r="AT15" i="3089"/>
  <c r="AU15" i="3089"/>
  <c r="AV15" i="3089"/>
  <c r="AX15" i="3089"/>
  <c r="AY15" i="3089"/>
  <c r="AZ15" i="3089"/>
  <c r="BA15" i="3089"/>
  <c r="E16" i="3089"/>
  <c r="F16" i="3089"/>
  <c r="G16" i="3089"/>
  <c r="I16" i="3089"/>
  <c r="J16" i="3089"/>
  <c r="K16" i="3089"/>
  <c r="L16" i="3089"/>
  <c r="P16" i="3089"/>
  <c r="Q16" i="3089"/>
  <c r="R16" i="3089"/>
  <c r="S16" i="3089"/>
  <c r="W16" i="3089"/>
  <c r="X16" i="3089"/>
  <c r="Y16" i="3089"/>
  <c r="Z16" i="3089"/>
  <c r="AB16" i="3089"/>
  <c r="AC16" i="3089"/>
  <c r="AD16" i="3089"/>
  <c r="AE16" i="3089"/>
  <c r="AG16" i="3089"/>
  <c r="AH16" i="3089"/>
  <c r="AI16" i="3089"/>
  <c r="AJ16" i="3089"/>
  <c r="AN16" i="3089"/>
  <c r="AO16" i="3089"/>
  <c r="AP16" i="3089"/>
  <c r="AQ16" i="3089"/>
  <c r="AS16" i="3089"/>
  <c r="AT16" i="3089"/>
  <c r="AU16" i="3089"/>
  <c r="AV16" i="3089"/>
  <c r="AX16" i="3089"/>
  <c r="AY16" i="3089"/>
  <c r="AZ16" i="3089"/>
  <c r="BA16" i="3089"/>
  <c r="E17" i="3089"/>
  <c r="F17" i="3089"/>
  <c r="G17" i="3089"/>
  <c r="I17" i="3089"/>
  <c r="J17" i="3089"/>
  <c r="K17" i="3089"/>
  <c r="L17" i="3089"/>
  <c r="P17" i="3089"/>
  <c r="Q17" i="3089"/>
  <c r="R17" i="3089"/>
  <c r="S17" i="3089"/>
  <c r="W17" i="3089"/>
  <c r="X17" i="3089"/>
  <c r="Y17" i="3089"/>
  <c r="Z17" i="3089"/>
  <c r="AB17" i="3089"/>
  <c r="AC17" i="3089"/>
  <c r="AD17" i="3089"/>
  <c r="AE17" i="3089"/>
  <c r="AG17" i="3089"/>
  <c r="AH17" i="3089"/>
  <c r="AI17" i="3089"/>
  <c r="AJ17" i="3089"/>
  <c r="AN17" i="3089"/>
  <c r="AO17" i="3089"/>
  <c r="AP17" i="3089"/>
  <c r="AQ17" i="3089"/>
  <c r="AS17" i="3089"/>
  <c r="AT17" i="3089"/>
  <c r="AU17" i="3089"/>
  <c r="AV17" i="3089"/>
  <c r="AX17" i="3089"/>
  <c r="AY17" i="3089"/>
  <c r="AZ17" i="3089"/>
  <c r="BA17" i="3089"/>
  <c r="E18" i="3089"/>
  <c r="F18" i="3089"/>
  <c r="G18" i="3089"/>
  <c r="I18" i="3089"/>
  <c r="J18" i="3089"/>
  <c r="K18" i="3089"/>
  <c r="L18" i="3089"/>
  <c r="P18" i="3089"/>
  <c r="Q18" i="3089"/>
  <c r="R18" i="3089"/>
  <c r="S18" i="3089"/>
  <c r="W18" i="3089"/>
  <c r="X18" i="3089"/>
  <c r="Y18" i="3089"/>
  <c r="Z18" i="3089"/>
  <c r="AB18" i="3089"/>
  <c r="AC18" i="3089"/>
  <c r="AD18" i="3089"/>
  <c r="AE18" i="3089"/>
  <c r="AG18" i="3089"/>
  <c r="AH18" i="3089"/>
  <c r="AI18" i="3089"/>
  <c r="AJ18" i="3089"/>
  <c r="AN18" i="3089"/>
  <c r="AO18" i="3089"/>
  <c r="AP18" i="3089"/>
  <c r="AQ18" i="3089"/>
  <c r="AS18" i="3089"/>
  <c r="AT18" i="3089"/>
  <c r="AU18" i="3089"/>
  <c r="AV18" i="3089"/>
  <c r="AX18" i="3089"/>
  <c r="AY18" i="3089"/>
  <c r="AZ18" i="3089"/>
  <c r="BA18" i="3089"/>
  <c r="E19" i="3089"/>
  <c r="F19" i="3089"/>
  <c r="G19" i="3089"/>
  <c r="I19" i="3089"/>
  <c r="J19" i="3089"/>
  <c r="K19" i="3089"/>
  <c r="L19" i="3089"/>
  <c r="P19" i="3089"/>
  <c r="Q19" i="3089"/>
  <c r="R19" i="3089"/>
  <c r="S19" i="3089"/>
  <c r="W19" i="3089"/>
  <c r="X19" i="3089"/>
  <c r="Y19" i="3089"/>
  <c r="Z19" i="3089"/>
  <c r="AB19" i="3089"/>
  <c r="AC19" i="3089"/>
  <c r="AD19" i="3089"/>
  <c r="AE19" i="3089"/>
  <c r="AG19" i="3089"/>
  <c r="AH19" i="3089"/>
  <c r="AI19" i="3089"/>
  <c r="AJ19" i="3089"/>
  <c r="AN19" i="3089"/>
  <c r="AO19" i="3089"/>
  <c r="AP19" i="3089"/>
  <c r="AQ19" i="3089"/>
  <c r="AS19" i="3089"/>
  <c r="AT19" i="3089"/>
  <c r="AU19" i="3089"/>
  <c r="AV19" i="3089"/>
  <c r="AX19" i="3089"/>
  <c r="AY19" i="3089"/>
  <c r="AZ19" i="3089"/>
  <c r="BA19" i="3089"/>
  <c r="E20" i="3089"/>
  <c r="F20" i="3089"/>
  <c r="G20" i="3089"/>
  <c r="I20" i="3089"/>
  <c r="J20" i="3089"/>
  <c r="K20" i="3089"/>
  <c r="L20" i="3089"/>
  <c r="P20" i="3089"/>
  <c r="Q20" i="3089"/>
  <c r="R20" i="3089"/>
  <c r="S20" i="3089"/>
  <c r="W20" i="3089"/>
  <c r="X20" i="3089"/>
  <c r="Y20" i="3089"/>
  <c r="Z20" i="3089"/>
  <c r="AB20" i="3089"/>
  <c r="AC20" i="3089"/>
  <c r="AD20" i="3089"/>
  <c r="AE20" i="3089"/>
  <c r="AG20" i="3089"/>
  <c r="AH20" i="3089"/>
  <c r="AI20" i="3089"/>
  <c r="AJ20" i="3089"/>
  <c r="AN20" i="3089"/>
  <c r="AO20" i="3089"/>
  <c r="AP20" i="3089"/>
  <c r="AQ20" i="3089"/>
  <c r="AS20" i="3089"/>
  <c r="AT20" i="3089"/>
  <c r="AU20" i="3089"/>
  <c r="AV20" i="3089"/>
  <c r="AX20" i="3089"/>
  <c r="AY20" i="3089"/>
  <c r="AZ20" i="3089"/>
  <c r="BA20" i="3089"/>
  <c r="E21" i="3089"/>
  <c r="F21" i="3089"/>
  <c r="G21" i="3089"/>
  <c r="J21" i="3089"/>
  <c r="K21" i="3089"/>
  <c r="L21" i="3089"/>
  <c r="Q21" i="3089"/>
  <c r="R21" i="3089"/>
  <c r="S21" i="3089"/>
  <c r="W21" i="3089"/>
  <c r="X21" i="3089"/>
  <c r="Y21" i="3089"/>
  <c r="Z21" i="3089"/>
  <c r="AB21" i="3089"/>
  <c r="AC21" i="3089"/>
  <c r="AD21" i="3089"/>
  <c r="AE21" i="3089"/>
  <c r="AG21" i="3089"/>
  <c r="AH21" i="3089"/>
  <c r="AI21" i="3089"/>
  <c r="AJ21" i="3089"/>
  <c r="AN21" i="3089"/>
  <c r="AO21" i="3089"/>
  <c r="AP21" i="3089"/>
  <c r="AQ21" i="3089"/>
  <c r="AS21" i="3089"/>
  <c r="AT21" i="3089"/>
  <c r="AU21" i="3089"/>
  <c r="AV21" i="3089"/>
  <c r="AX21" i="3089"/>
  <c r="AY21" i="3089"/>
  <c r="AZ21" i="3089"/>
  <c r="BA21" i="3089"/>
  <c r="E22" i="3089"/>
  <c r="F22" i="3089"/>
  <c r="G22" i="3089"/>
  <c r="I22" i="3089"/>
  <c r="J22" i="3089"/>
  <c r="K22" i="3089"/>
  <c r="L22" i="3089"/>
  <c r="Q22" i="3089"/>
  <c r="R22" i="3089"/>
  <c r="S22" i="3089"/>
  <c r="W22" i="3089"/>
  <c r="X22" i="3089"/>
  <c r="Y22" i="3089"/>
  <c r="Z22" i="3089"/>
  <c r="AB22" i="3089"/>
  <c r="AC22" i="3089"/>
  <c r="AD22" i="3089"/>
  <c r="AE22" i="3089"/>
  <c r="AG22" i="3089"/>
  <c r="AH22" i="3089"/>
  <c r="AI22" i="3089"/>
  <c r="AJ22" i="3089"/>
  <c r="AN22" i="3089"/>
  <c r="AO22" i="3089"/>
  <c r="AP22" i="3089"/>
  <c r="AQ22" i="3089"/>
  <c r="AS22" i="3089"/>
  <c r="AT22" i="3089"/>
  <c r="AU22" i="3089"/>
  <c r="AV22" i="3089"/>
  <c r="AX22" i="3089"/>
  <c r="AY22" i="3089"/>
  <c r="AZ22" i="3089"/>
  <c r="BA22" i="3089"/>
  <c r="D17" i="3089"/>
  <c r="D16" i="3089"/>
  <c r="D15" i="3089"/>
  <c r="D14" i="3089"/>
  <c r="D13" i="3089"/>
  <c r="D12" i="3089"/>
  <c r="D11" i="3089"/>
  <c r="D18" i="3089"/>
  <c r="D216" i="3089"/>
  <c r="D165" i="3089" s="1"/>
  <c r="D217" i="3089"/>
  <c r="D218" i="3089"/>
  <c r="D219" i="3089"/>
  <c r="X153" i="3089"/>
  <c r="Y153" i="3089"/>
  <c r="Z153" i="3089"/>
  <c r="AB153" i="3089"/>
  <c r="AC153" i="3089"/>
  <c r="AD153" i="3089"/>
  <c r="AE153" i="3089"/>
  <c r="AF153" i="3089"/>
  <c r="AG153" i="3089"/>
  <c r="AH153" i="3089"/>
  <c r="AI153" i="3089"/>
  <c r="AJ153" i="3089"/>
  <c r="AN153" i="3089"/>
  <c r="AO153" i="3089"/>
  <c r="AP153" i="3089"/>
  <c r="AQ153" i="3089"/>
  <c r="AS153" i="3089"/>
  <c r="AT153" i="3089"/>
  <c r="AU153" i="3089"/>
  <c r="AV153" i="3089"/>
  <c r="AX153" i="3089"/>
  <c r="AY153" i="3089"/>
  <c r="AZ153" i="3089"/>
  <c r="BA153" i="3089"/>
  <c r="X154" i="3089"/>
  <c r="Y154" i="3089"/>
  <c r="Z154" i="3089"/>
  <c r="AB154" i="3089"/>
  <c r="AC154" i="3089"/>
  <c r="AD154" i="3089"/>
  <c r="AE154" i="3089"/>
  <c r="AF154" i="3089"/>
  <c r="AG154" i="3089"/>
  <c r="AH154" i="3089"/>
  <c r="AI154" i="3089"/>
  <c r="AJ154" i="3089"/>
  <c r="AN154" i="3089"/>
  <c r="AO154" i="3089"/>
  <c r="AP154" i="3089"/>
  <c r="AQ154" i="3089"/>
  <c r="AS154" i="3089"/>
  <c r="AT154" i="3089"/>
  <c r="AU154" i="3089"/>
  <c r="AV154" i="3089"/>
  <c r="AX154" i="3089"/>
  <c r="AY154" i="3089"/>
  <c r="AZ154" i="3089"/>
  <c r="BA154" i="3089"/>
  <c r="X155" i="3089"/>
  <c r="Y155" i="3089"/>
  <c r="Z155" i="3089"/>
  <c r="AB155" i="3089"/>
  <c r="AC155" i="3089"/>
  <c r="AD155" i="3089"/>
  <c r="AE155" i="3089"/>
  <c r="AF155" i="3089"/>
  <c r="AG155" i="3089"/>
  <c r="AH155" i="3089"/>
  <c r="AI155" i="3089"/>
  <c r="AJ155" i="3089"/>
  <c r="AN155" i="3089"/>
  <c r="AO155" i="3089"/>
  <c r="AP155" i="3089"/>
  <c r="AQ155" i="3089"/>
  <c r="AS155" i="3089"/>
  <c r="AT155" i="3089"/>
  <c r="AU155" i="3089"/>
  <c r="AV155" i="3089"/>
  <c r="AX155" i="3089"/>
  <c r="AY155" i="3089"/>
  <c r="AZ155" i="3089"/>
  <c r="BA155" i="3089"/>
  <c r="X156" i="3089"/>
  <c r="Y156" i="3089"/>
  <c r="Z156" i="3089"/>
  <c r="AB156" i="3089"/>
  <c r="AC156" i="3089"/>
  <c r="AD156" i="3089"/>
  <c r="AE156" i="3089"/>
  <c r="AF156" i="3089"/>
  <c r="AG156" i="3089"/>
  <c r="AH156" i="3089"/>
  <c r="AI156" i="3089"/>
  <c r="AJ156" i="3089"/>
  <c r="AN156" i="3089"/>
  <c r="AO156" i="3089"/>
  <c r="AP156" i="3089"/>
  <c r="AQ156" i="3089"/>
  <c r="AS156" i="3089"/>
  <c r="AT156" i="3089"/>
  <c r="AU156" i="3089"/>
  <c r="AV156" i="3089"/>
  <c r="AX156" i="3089"/>
  <c r="AY156" i="3089"/>
  <c r="AZ156" i="3089"/>
  <c r="BA156" i="3089"/>
  <c r="X157" i="3089"/>
  <c r="Y157" i="3089"/>
  <c r="Z157" i="3089"/>
  <c r="AB157" i="3089"/>
  <c r="AC157" i="3089"/>
  <c r="AD157" i="3089"/>
  <c r="AE157" i="3089"/>
  <c r="AF157" i="3089"/>
  <c r="AG157" i="3089"/>
  <c r="AH157" i="3089"/>
  <c r="AI157" i="3089"/>
  <c r="AJ157" i="3089"/>
  <c r="AN157" i="3089"/>
  <c r="AO157" i="3089"/>
  <c r="AP157" i="3089"/>
  <c r="AQ157" i="3089"/>
  <c r="AS157" i="3089"/>
  <c r="AT157" i="3089"/>
  <c r="AU157" i="3089"/>
  <c r="AV157" i="3089"/>
  <c r="AX157" i="3089"/>
  <c r="AY157" i="3089"/>
  <c r="AZ157" i="3089"/>
  <c r="BA157" i="3089"/>
  <c r="X158" i="3089"/>
  <c r="Y158" i="3089"/>
  <c r="Z158" i="3089"/>
  <c r="AB158" i="3089"/>
  <c r="AC158" i="3089"/>
  <c r="AD158" i="3089"/>
  <c r="AE158" i="3089"/>
  <c r="AF158" i="3089"/>
  <c r="AG158" i="3089"/>
  <c r="AH158" i="3089"/>
  <c r="AI158" i="3089"/>
  <c r="AJ158" i="3089"/>
  <c r="AN158" i="3089"/>
  <c r="AO158" i="3089"/>
  <c r="AP158" i="3089"/>
  <c r="AQ158" i="3089"/>
  <c r="AS158" i="3089"/>
  <c r="AT158" i="3089"/>
  <c r="AU158" i="3089"/>
  <c r="AV158" i="3089"/>
  <c r="AX158" i="3089"/>
  <c r="AY158" i="3089"/>
  <c r="AZ158" i="3089"/>
  <c r="BA158" i="3089"/>
  <c r="X159" i="3089"/>
  <c r="Y159" i="3089"/>
  <c r="Z159" i="3089"/>
  <c r="AB159" i="3089"/>
  <c r="AC159" i="3089"/>
  <c r="AD159" i="3089"/>
  <c r="AE159" i="3089"/>
  <c r="AF159" i="3089"/>
  <c r="AG159" i="3089"/>
  <c r="AH159" i="3089"/>
  <c r="AI159" i="3089"/>
  <c r="AJ159" i="3089"/>
  <c r="AN159" i="3089"/>
  <c r="AO159" i="3089"/>
  <c r="AP159" i="3089"/>
  <c r="AQ159" i="3089"/>
  <c r="AS159" i="3089"/>
  <c r="AT159" i="3089"/>
  <c r="AU159" i="3089"/>
  <c r="AV159" i="3089"/>
  <c r="AX159" i="3089"/>
  <c r="AY159" i="3089"/>
  <c r="AZ159" i="3089"/>
  <c r="BA159" i="3089"/>
  <c r="X160" i="3089"/>
  <c r="Y160" i="3089"/>
  <c r="Z160" i="3089"/>
  <c r="AB160" i="3089"/>
  <c r="AC160" i="3089"/>
  <c r="AD160" i="3089"/>
  <c r="AE160" i="3089"/>
  <c r="AF160" i="3089"/>
  <c r="AG160" i="3089"/>
  <c r="AH160" i="3089"/>
  <c r="AI160" i="3089"/>
  <c r="AJ160" i="3089"/>
  <c r="AN160" i="3089"/>
  <c r="AO160" i="3089"/>
  <c r="AP160" i="3089"/>
  <c r="AQ160" i="3089"/>
  <c r="AS160" i="3089"/>
  <c r="AT160" i="3089"/>
  <c r="AU160" i="3089"/>
  <c r="AV160" i="3089"/>
  <c r="AX160" i="3089"/>
  <c r="AY160" i="3089"/>
  <c r="AZ160" i="3089"/>
  <c r="BA160" i="3089"/>
  <c r="X161" i="3089"/>
  <c r="Y161" i="3089"/>
  <c r="Z161" i="3089"/>
  <c r="AB161" i="3089"/>
  <c r="AC161" i="3089"/>
  <c r="AD161" i="3089"/>
  <c r="AE161" i="3089"/>
  <c r="AF161" i="3089"/>
  <c r="AG161" i="3089"/>
  <c r="AH161" i="3089"/>
  <c r="AI161" i="3089"/>
  <c r="AJ161" i="3089"/>
  <c r="AN161" i="3089"/>
  <c r="AO161" i="3089"/>
  <c r="AP161" i="3089"/>
  <c r="AQ161" i="3089"/>
  <c r="AS161" i="3089"/>
  <c r="AT161" i="3089"/>
  <c r="AU161" i="3089"/>
  <c r="AV161" i="3089"/>
  <c r="AX161" i="3089"/>
  <c r="AY161" i="3089"/>
  <c r="AZ161" i="3089"/>
  <c r="BA161" i="3089"/>
  <c r="X162" i="3089"/>
  <c r="Y162" i="3089"/>
  <c r="Z162" i="3089"/>
  <c r="AB162" i="3089"/>
  <c r="AC162" i="3089"/>
  <c r="AD162" i="3089"/>
  <c r="AE162" i="3089"/>
  <c r="AF162" i="3089"/>
  <c r="AG162" i="3089"/>
  <c r="AH162" i="3089"/>
  <c r="AI162" i="3089"/>
  <c r="AJ162" i="3089"/>
  <c r="AN162" i="3089"/>
  <c r="AO162" i="3089"/>
  <c r="AP162" i="3089"/>
  <c r="AQ162" i="3089"/>
  <c r="AS162" i="3089"/>
  <c r="AT162" i="3089"/>
  <c r="AU162" i="3089"/>
  <c r="AV162" i="3089"/>
  <c r="AX162" i="3089"/>
  <c r="AY162" i="3089"/>
  <c r="AZ162" i="3089"/>
  <c r="BA162" i="3089"/>
  <c r="X163" i="3089"/>
  <c r="Y163" i="3089"/>
  <c r="Z163" i="3089"/>
  <c r="AB163" i="3089"/>
  <c r="AC163" i="3089"/>
  <c r="AD163" i="3089"/>
  <c r="AE163" i="3089"/>
  <c r="AF163" i="3089"/>
  <c r="AG163" i="3089"/>
  <c r="AH163" i="3089"/>
  <c r="AI163" i="3089"/>
  <c r="AJ163" i="3089"/>
  <c r="AN163" i="3089"/>
  <c r="AO163" i="3089"/>
  <c r="AP163" i="3089"/>
  <c r="AQ163" i="3089"/>
  <c r="AS163" i="3089"/>
  <c r="AT163" i="3089"/>
  <c r="AU163" i="3089"/>
  <c r="AV163" i="3089"/>
  <c r="AX163" i="3089"/>
  <c r="AY163" i="3089"/>
  <c r="AZ163" i="3089"/>
  <c r="BA163" i="3089"/>
  <c r="X164" i="3089"/>
  <c r="Y164" i="3089"/>
  <c r="Z164" i="3089"/>
  <c r="AB164" i="3089"/>
  <c r="AC164" i="3089"/>
  <c r="AD164" i="3089"/>
  <c r="AE164" i="3089"/>
  <c r="AF164" i="3089"/>
  <c r="AG164" i="3089"/>
  <c r="AH164" i="3089"/>
  <c r="AI164" i="3089"/>
  <c r="AJ164" i="3089"/>
  <c r="AN164" i="3089"/>
  <c r="AO164" i="3089"/>
  <c r="AP164" i="3089"/>
  <c r="AQ164" i="3089"/>
  <c r="AS164" i="3089"/>
  <c r="AT164" i="3089"/>
  <c r="AU164" i="3089"/>
  <c r="AV164" i="3089"/>
  <c r="AX164" i="3089"/>
  <c r="AY164" i="3089"/>
  <c r="AZ164" i="3089"/>
  <c r="BA164" i="3089"/>
  <c r="X165" i="3089"/>
  <c r="Y165" i="3089"/>
  <c r="Z165" i="3089"/>
  <c r="AB165" i="3089"/>
  <c r="AC165" i="3089"/>
  <c r="AD165" i="3089"/>
  <c r="AE165" i="3089"/>
  <c r="AF165" i="3089"/>
  <c r="AG165" i="3089"/>
  <c r="AH165" i="3089"/>
  <c r="AI165" i="3089"/>
  <c r="AJ165" i="3089"/>
  <c r="AN165" i="3089"/>
  <c r="AO165" i="3089"/>
  <c r="AP165" i="3089"/>
  <c r="AQ165" i="3089"/>
  <c r="AS165" i="3089"/>
  <c r="AT165" i="3089"/>
  <c r="AU165" i="3089"/>
  <c r="AV165" i="3089"/>
  <c r="AX165" i="3089"/>
  <c r="AY165" i="3089"/>
  <c r="AZ165" i="3089"/>
  <c r="BA165" i="3089"/>
  <c r="W153" i="3089"/>
  <c r="W154" i="3089"/>
  <c r="W155" i="3089"/>
  <c r="W156" i="3089"/>
  <c r="W157" i="3089"/>
  <c r="W158" i="3089"/>
  <c r="W159" i="3089"/>
  <c r="W160" i="3089"/>
  <c r="W161" i="3089"/>
  <c r="W162" i="3089"/>
  <c r="W163" i="3089"/>
  <c r="W164" i="3089"/>
  <c r="W165" i="3089"/>
  <c r="D153" i="3089"/>
  <c r="E153" i="3089"/>
  <c r="F153" i="3089"/>
  <c r="G153" i="3089"/>
  <c r="D154" i="3089"/>
  <c r="E154" i="3089"/>
  <c r="F154" i="3089"/>
  <c r="G154" i="3089"/>
  <c r="D155" i="3089"/>
  <c r="E155" i="3089"/>
  <c r="F155" i="3089"/>
  <c r="G155" i="3089"/>
  <c r="D156" i="3089"/>
  <c r="E156" i="3089"/>
  <c r="F156" i="3089"/>
  <c r="G156" i="3089"/>
  <c r="D157" i="3089"/>
  <c r="E157" i="3089"/>
  <c r="F157" i="3089"/>
  <c r="G157" i="3089"/>
  <c r="D158" i="3089"/>
  <c r="E158" i="3089"/>
  <c r="F158" i="3089"/>
  <c r="G158" i="3089"/>
  <c r="D159" i="3089"/>
  <c r="E159" i="3089"/>
  <c r="F159" i="3089"/>
  <c r="G159" i="3089"/>
  <c r="D160" i="3089"/>
  <c r="E160" i="3089"/>
  <c r="F160" i="3089"/>
  <c r="G160" i="3089"/>
  <c r="D161" i="3089"/>
  <c r="E161" i="3089"/>
  <c r="F161" i="3089"/>
  <c r="G161" i="3089"/>
  <c r="D162" i="3089"/>
  <c r="E162" i="3089"/>
  <c r="F162" i="3089"/>
  <c r="G162" i="3089"/>
  <c r="D163" i="3089"/>
  <c r="E163" i="3089"/>
  <c r="F163" i="3089"/>
  <c r="G163" i="3089"/>
  <c r="D164" i="3089"/>
  <c r="E164" i="3089"/>
  <c r="F164" i="3089"/>
  <c r="G164" i="3089"/>
  <c r="E165" i="3089"/>
  <c r="F165" i="3089"/>
  <c r="G165" i="3089"/>
  <c r="N153" i="3089"/>
  <c r="O153" i="3089"/>
  <c r="P153" i="3089"/>
  <c r="Q153" i="3089"/>
  <c r="N154" i="3089"/>
  <c r="O154" i="3089"/>
  <c r="P154" i="3089"/>
  <c r="Q154" i="3089"/>
  <c r="N155" i="3089"/>
  <c r="O155" i="3089"/>
  <c r="P155" i="3089"/>
  <c r="Q155" i="3089"/>
  <c r="N156" i="3089"/>
  <c r="O156" i="3089"/>
  <c r="P156" i="3089"/>
  <c r="Q156" i="3089"/>
  <c r="N157" i="3089"/>
  <c r="O157" i="3089"/>
  <c r="P157" i="3089"/>
  <c r="Q157" i="3089"/>
  <c r="N158" i="3089"/>
  <c r="O158" i="3089"/>
  <c r="P158" i="3089"/>
  <c r="Q158" i="3089"/>
  <c r="N159" i="3089"/>
  <c r="O159" i="3089"/>
  <c r="P159" i="3089"/>
  <c r="Q159" i="3089"/>
  <c r="N160" i="3089"/>
  <c r="O160" i="3089"/>
  <c r="P160" i="3089"/>
  <c r="Q160" i="3089"/>
  <c r="N161" i="3089"/>
  <c r="O161" i="3089"/>
  <c r="P161" i="3089"/>
  <c r="Q161" i="3089"/>
  <c r="N162" i="3089"/>
  <c r="O162" i="3089"/>
  <c r="P162" i="3089"/>
  <c r="Q162" i="3089"/>
  <c r="N163" i="3089"/>
  <c r="O163" i="3089"/>
  <c r="P163" i="3089"/>
  <c r="Q163" i="3089"/>
  <c r="N164" i="3089"/>
  <c r="O164" i="3089"/>
  <c r="P164" i="3089"/>
  <c r="Q164" i="3089"/>
  <c r="N165" i="3089"/>
  <c r="O165" i="3089"/>
  <c r="P165" i="3089"/>
  <c r="Q165" i="3089"/>
  <c r="J153" i="3089"/>
  <c r="K153" i="3089"/>
  <c r="L153" i="3089"/>
  <c r="J154" i="3089"/>
  <c r="K154" i="3089"/>
  <c r="L154" i="3089"/>
  <c r="J155" i="3089"/>
  <c r="K155" i="3089"/>
  <c r="L155" i="3089"/>
  <c r="J156" i="3089"/>
  <c r="K156" i="3089"/>
  <c r="L156" i="3089"/>
  <c r="J157" i="3089"/>
  <c r="K157" i="3089"/>
  <c r="L157" i="3089"/>
  <c r="J158" i="3089"/>
  <c r="K158" i="3089"/>
  <c r="L158" i="3089"/>
  <c r="J159" i="3089"/>
  <c r="K159" i="3089"/>
  <c r="L159" i="3089"/>
  <c r="J160" i="3089"/>
  <c r="K160" i="3089"/>
  <c r="L160" i="3089"/>
  <c r="J161" i="3089"/>
  <c r="K161" i="3089"/>
  <c r="L161" i="3089"/>
  <c r="J162" i="3089"/>
  <c r="K162" i="3089"/>
  <c r="L162" i="3089"/>
  <c r="J163" i="3089"/>
  <c r="K163" i="3089"/>
  <c r="L163" i="3089"/>
  <c r="J164" i="3089"/>
  <c r="K164" i="3089"/>
  <c r="L164" i="3089"/>
  <c r="J165" i="3089"/>
  <c r="K165" i="3089"/>
  <c r="L165" i="3089"/>
  <c r="I165" i="3089"/>
  <c r="I160" i="3089"/>
  <c r="I158" i="3089"/>
  <c r="I157" i="3089"/>
  <c r="I156" i="3089"/>
  <c r="I155" i="3089"/>
  <c r="I154" i="3089"/>
  <c r="I153" i="3089"/>
  <c r="I213" i="3089"/>
  <c r="I214" i="3089"/>
  <c r="I215" i="3089"/>
  <c r="I216" i="3089"/>
  <c r="I217" i="3089"/>
  <c r="I218" i="3089"/>
  <c r="I219" i="3089"/>
  <c r="I283" i="3089" s="1"/>
  <c r="N216" i="3089"/>
  <c r="N217" i="3089"/>
  <c r="N218" i="3089"/>
  <c r="N219" i="3089"/>
  <c r="AG214" i="3089"/>
  <c r="AG215" i="3089"/>
  <c r="AG216" i="3089"/>
  <c r="AG217" i="3089"/>
  <c r="AG218" i="3089"/>
  <c r="AG219" i="3089"/>
  <c r="AB210" i="3089"/>
  <c r="AB211" i="3089"/>
  <c r="AB212" i="3089"/>
  <c r="AB213" i="3089"/>
  <c r="AB214" i="3089"/>
  <c r="AB215" i="3089"/>
  <c r="AB216" i="3089"/>
  <c r="AB217" i="3089"/>
  <c r="AB218" i="3089"/>
  <c r="AB219" i="3089"/>
  <c r="W213" i="3089"/>
  <c r="W214" i="3089"/>
  <c r="W215" i="3089"/>
  <c r="W216" i="3089"/>
  <c r="W217" i="3089"/>
  <c r="W218" i="3089"/>
  <c r="W219" i="3089"/>
  <c r="D283" i="3089"/>
  <c r="E283" i="3089"/>
  <c r="F283" i="3089"/>
  <c r="G283" i="3089"/>
  <c r="J283" i="3089"/>
  <c r="K283" i="3089"/>
  <c r="L283" i="3089"/>
  <c r="N283" i="3089"/>
  <c r="O283" i="3089"/>
  <c r="P283" i="3089"/>
  <c r="Q283" i="3089"/>
  <c r="AO283" i="3089"/>
  <c r="AP283" i="3089"/>
  <c r="AQ283" i="3089"/>
  <c r="AT283" i="3089"/>
  <c r="AU283" i="3089"/>
  <c r="AV283" i="3089"/>
  <c r="AY283" i="3089"/>
  <c r="AZ283" i="3089"/>
  <c r="BA283" i="3089"/>
  <c r="AN213" i="3089"/>
  <c r="AN214" i="3089"/>
  <c r="AN215" i="3089"/>
  <c r="AN216" i="3089"/>
  <c r="AN217" i="3089"/>
  <c r="AN218" i="3089"/>
  <c r="AN219" i="3089"/>
  <c r="AN283" i="3089" s="1"/>
  <c r="AS213" i="3089"/>
  <c r="AS214" i="3089"/>
  <c r="AS215" i="3089"/>
  <c r="AS216" i="3089"/>
  <c r="AS217" i="3089"/>
  <c r="AS218" i="3089"/>
  <c r="AS219" i="3089"/>
  <c r="AS283" i="3089" s="1"/>
  <c r="AX212" i="3089"/>
  <c r="AX213" i="3089"/>
  <c r="AX214" i="3089"/>
  <c r="AX215" i="3089"/>
  <c r="AX216" i="3089"/>
  <c r="AX217" i="3089"/>
  <c r="AX218" i="3089"/>
  <c r="AX219" i="3089"/>
  <c r="AX283" i="3089" s="1"/>
  <c r="AO140" i="3089"/>
  <c r="AP140" i="3089"/>
  <c r="AQ140" i="3089"/>
  <c r="AT140" i="3089"/>
  <c r="AU140" i="3089"/>
  <c r="AV140" i="3089"/>
  <c r="AY140" i="3089"/>
  <c r="AZ140" i="3089"/>
  <c r="BA140" i="3089"/>
  <c r="AN72" i="3089"/>
  <c r="AN73" i="3089"/>
  <c r="AN74" i="3089"/>
  <c r="AN75" i="3089"/>
  <c r="AN76" i="3089"/>
  <c r="AN140" i="3089" s="1"/>
  <c r="AS71" i="3089"/>
  <c r="AS72" i="3089"/>
  <c r="AS73" i="3089"/>
  <c r="AS74" i="3089"/>
  <c r="AS75" i="3089"/>
  <c r="AS76" i="3089"/>
  <c r="AS140" i="3089" s="1"/>
  <c r="AX71" i="3089"/>
  <c r="AX72" i="3089"/>
  <c r="AX73" i="3089"/>
  <c r="AX74" i="3089"/>
  <c r="AX75" i="3089"/>
  <c r="AX76" i="3089"/>
  <c r="AX140" i="3089" s="1"/>
  <c r="X135" i="3089"/>
  <c r="Y135" i="3089"/>
  <c r="Z135" i="3089"/>
  <c r="AC135" i="3089"/>
  <c r="AD135" i="3089"/>
  <c r="AE135" i="3089"/>
  <c r="AH135" i="3089"/>
  <c r="AI135" i="3089"/>
  <c r="AJ135" i="3089"/>
  <c r="X136" i="3089"/>
  <c r="Y136" i="3089"/>
  <c r="Z136" i="3089"/>
  <c r="AC136" i="3089"/>
  <c r="AD136" i="3089"/>
  <c r="AE136" i="3089"/>
  <c r="AH136" i="3089"/>
  <c r="AI136" i="3089"/>
  <c r="AJ136" i="3089"/>
  <c r="X137" i="3089"/>
  <c r="Y137" i="3089"/>
  <c r="Z137" i="3089"/>
  <c r="AC137" i="3089"/>
  <c r="AD137" i="3089"/>
  <c r="AE137" i="3089"/>
  <c r="AH137" i="3089"/>
  <c r="AI137" i="3089"/>
  <c r="AJ137" i="3089"/>
  <c r="X138" i="3089"/>
  <c r="Y138" i="3089"/>
  <c r="Z138" i="3089"/>
  <c r="AC138" i="3089"/>
  <c r="AD138" i="3089"/>
  <c r="AE138" i="3089"/>
  <c r="AH138" i="3089"/>
  <c r="AI138" i="3089"/>
  <c r="AJ138" i="3089"/>
  <c r="X139" i="3089"/>
  <c r="Y139" i="3089"/>
  <c r="Z139" i="3089"/>
  <c r="AC139" i="3089"/>
  <c r="AD139" i="3089"/>
  <c r="AE139" i="3089"/>
  <c r="AH139" i="3089"/>
  <c r="AI139" i="3089"/>
  <c r="AJ139" i="3089"/>
  <c r="X140" i="3089"/>
  <c r="Y140" i="3089"/>
  <c r="Z140" i="3089"/>
  <c r="AC140" i="3089"/>
  <c r="AD140" i="3089"/>
  <c r="AE140" i="3089"/>
  <c r="AH140" i="3089"/>
  <c r="AI140" i="3089"/>
  <c r="AJ140" i="3089"/>
  <c r="W76" i="3089"/>
  <c r="W71" i="3089"/>
  <c r="W72" i="3089"/>
  <c r="W73" i="3089"/>
  <c r="W74" i="3089"/>
  <c r="W75" i="3089"/>
  <c r="W139" i="3089" s="1"/>
  <c r="AB71" i="3089"/>
  <c r="AB72" i="3089"/>
  <c r="AB73" i="3089"/>
  <c r="AB74" i="3089"/>
  <c r="AB75" i="3089"/>
  <c r="AB139" i="3089" s="1"/>
  <c r="AB76" i="3089"/>
  <c r="AB140" i="3089" s="1"/>
  <c r="AG72" i="3089"/>
  <c r="AG73" i="3089"/>
  <c r="AG74" i="3089"/>
  <c r="AG75" i="3089"/>
  <c r="AG76" i="3089"/>
  <c r="AG140" i="3089" s="1"/>
  <c r="E136" i="3089"/>
  <c r="F136" i="3089"/>
  <c r="G136" i="3089"/>
  <c r="J136" i="3089"/>
  <c r="K136" i="3089"/>
  <c r="L136" i="3089"/>
  <c r="Q136" i="3089"/>
  <c r="R136" i="3089"/>
  <c r="S136" i="3089"/>
  <c r="E137" i="3089"/>
  <c r="F137" i="3089"/>
  <c r="G137" i="3089"/>
  <c r="J137" i="3089"/>
  <c r="K137" i="3089"/>
  <c r="L137" i="3089"/>
  <c r="Q137" i="3089"/>
  <c r="R137" i="3089"/>
  <c r="S137" i="3089"/>
  <c r="E138" i="3089"/>
  <c r="F138" i="3089"/>
  <c r="G138" i="3089"/>
  <c r="J138" i="3089"/>
  <c r="K138" i="3089"/>
  <c r="L138" i="3089"/>
  <c r="Q138" i="3089"/>
  <c r="R138" i="3089"/>
  <c r="S138" i="3089"/>
  <c r="E139" i="3089"/>
  <c r="F139" i="3089"/>
  <c r="G139" i="3089"/>
  <c r="I139" i="3089"/>
  <c r="J139" i="3089"/>
  <c r="K139" i="3089"/>
  <c r="L139" i="3089"/>
  <c r="Q139" i="3089"/>
  <c r="R139" i="3089"/>
  <c r="S139" i="3089"/>
  <c r="E140" i="3089"/>
  <c r="F140" i="3089"/>
  <c r="G140" i="3089"/>
  <c r="J140" i="3089"/>
  <c r="K140" i="3089"/>
  <c r="L140" i="3089"/>
  <c r="P140" i="3089"/>
  <c r="Q140" i="3089"/>
  <c r="R140" i="3089"/>
  <c r="S140" i="3089"/>
  <c r="D74" i="3089"/>
  <c r="D75" i="3089"/>
  <c r="D76" i="3089"/>
  <c r="W140" i="3089" l="1"/>
  <c r="X282" i="3089" l="1"/>
  <c r="Y282" i="3089"/>
  <c r="Z282" i="3089"/>
  <c r="AC282" i="3089"/>
  <c r="AD282" i="3089"/>
  <c r="AE282" i="3089"/>
  <c r="AH282" i="3089"/>
  <c r="AI282" i="3089"/>
  <c r="AJ282" i="3089"/>
  <c r="E282" i="3089"/>
  <c r="F282" i="3089"/>
  <c r="G282" i="3089"/>
  <c r="J282" i="3089"/>
  <c r="K282" i="3089"/>
  <c r="L282" i="3089"/>
  <c r="O282" i="3089"/>
  <c r="P282" i="3089"/>
  <c r="Q282" i="3089"/>
  <c r="AO139" i="3089"/>
  <c r="AP139" i="3089"/>
  <c r="AQ139" i="3089"/>
  <c r="AT139" i="3089"/>
  <c r="AU139" i="3089"/>
  <c r="AV139" i="3089"/>
  <c r="AY139" i="3089"/>
  <c r="AZ139" i="3089"/>
  <c r="BA139" i="3089"/>
  <c r="AO282" i="3089"/>
  <c r="AP282" i="3089"/>
  <c r="AQ282" i="3089"/>
  <c r="AT282" i="3089"/>
  <c r="AU282" i="3089"/>
  <c r="AV282" i="3089"/>
  <c r="AY282" i="3089"/>
  <c r="AZ282" i="3089"/>
  <c r="BA282" i="3089"/>
  <c r="AN68" i="3089"/>
  <c r="AS68" i="3089"/>
  <c r="AX68" i="3089"/>
  <c r="AN69" i="3089"/>
  <c r="AS69" i="3089"/>
  <c r="AX69" i="3089"/>
  <c r="AN70" i="3089"/>
  <c r="AS70" i="3089"/>
  <c r="AX70" i="3089"/>
  <c r="AN71" i="3089"/>
  <c r="AN139" i="3089" s="1"/>
  <c r="AS139" i="3089"/>
  <c r="AX139" i="3089"/>
  <c r="BA281" i="3089" l="1"/>
  <c r="AZ281" i="3089"/>
  <c r="AY281" i="3089"/>
  <c r="AV281" i="3089"/>
  <c r="AU281" i="3089"/>
  <c r="AT281" i="3089"/>
  <c r="AQ281" i="3089"/>
  <c r="AP281" i="3089"/>
  <c r="AO281" i="3089"/>
  <c r="BA280" i="3089"/>
  <c r="AZ280" i="3089"/>
  <c r="AY280" i="3089"/>
  <c r="AV280" i="3089"/>
  <c r="AU280" i="3089"/>
  <c r="AT280" i="3089"/>
  <c r="AQ280" i="3089"/>
  <c r="AP280" i="3089"/>
  <c r="AO280" i="3089"/>
  <c r="BA279" i="3089"/>
  <c r="AZ279" i="3089"/>
  <c r="AY279" i="3089"/>
  <c r="AV279" i="3089"/>
  <c r="AU279" i="3089"/>
  <c r="AT279" i="3089"/>
  <c r="AQ279" i="3089"/>
  <c r="AP279" i="3089"/>
  <c r="AO279" i="3089"/>
  <c r="BA278" i="3089"/>
  <c r="AZ278" i="3089"/>
  <c r="AY278" i="3089"/>
  <c r="AV278" i="3089"/>
  <c r="AU278" i="3089"/>
  <c r="AT278" i="3089"/>
  <c r="AQ278" i="3089"/>
  <c r="AP278" i="3089"/>
  <c r="AO278" i="3089"/>
  <c r="BA277" i="3089"/>
  <c r="AZ277" i="3089"/>
  <c r="AY277" i="3089"/>
  <c r="AV277" i="3089"/>
  <c r="AU277" i="3089"/>
  <c r="AT277" i="3089"/>
  <c r="AQ277" i="3089"/>
  <c r="AP277" i="3089"/>
  <c r="AO277" i="3089"/>
  <c r="BA276" i="3089"/>
  <c r="AZ276" i="3089"/>
  <c r="AY276" i="3089"/>
  <c r="AV276" i="3089"/>
  <c r="AU276" i="3089"/>
  <c r="AT276" i="3089"/>
  <c r="AQ276" i="3089"/>
  <c r="AP276" i="3089"/>
  <c r="AO276" i="3089"/>
  <c r="BA275" i="3089"/>
  <c r="AZ275" i="3089"/>
  <c r="AY275" i="3089"/>
  <c r="AV275" i="3089"/>
  <c r="AU275" i="3089"/>
  <c r="AT275" i="3089"/>
  <c r="AQ275" i="3089"/>
  <c r="AP275" i="3089"/>
  <c r="AO275" i="3089"/>
  <c r="BA274" i="3089"/>
  <c r="AZ274" i="3089"/>
  <c r="AY274" i="3089"/>
  <c r="AV274" i="3089"/>
  <c r="AU274" i="3089"/>
  <c r="AT274" i="3089"/>
  <c r="AQ274" i="3089"/>
  <c r="AP274" i="3089"/>
  <c r="AO274" i="3089"/>
  <c r="BA273" i="3089"/>
  <c r="AZ273" i="3089"/>
  <c r="AY273" i="3089"/>
  <c r="AV273" i="3089"/>
  <c r="AU273" i="3089"/>
  <c r="AT273" i="3089"/>
  <c r="AQ273" i="3089"/>
  <c r="AP273" i="3089"/>
  <c r="AO273" i="3089"/>
  <c r="BA272" i="3089"/>
  <c r="AZ272" i="3089"/>
  <c r="AY272" i="3089"/>
  <c r="AV272" i="3089"/>
  <c r="AU272" i="3089"/>
  <c r="AT272" i="3089"/>
  <c r="AQ272" i="3089"/>
  <c r="AP272" i="3089"/>
  <c r="AO272" i="3089"/>
  <c r="BA271" i="3089"/>
  <c r="AZ271" i="3089"/>
  <c r="AY271" i="3089"/>
  <c r="AV271" i="3089"/>
  <c r="AU271" i="3089"/>
  <c r="AT271" i="3089"/>
  <c r="AQ271" i="3089"/>
  <c r="AP271" i="3089"/>
  <c r="AO271" i="3089"/>
  <c r="BA270" i="3089"/>
  <c r="AZ270" i="3089"/>
  <c r="AY270" i="3089"/>
  <c r="AV270" i="3089"/>
  <c r="AU270" i="3089"/>
  <c r="AT270" i="3089"/>
  <c r="AQ270" i="3089"/>
  <c r="AP270" i="3089"/>
  <c r="AO270" i="3089"/>
  <c r="BA269" i="3089"/>
  <c r="AZ269" i="3089"/>
  <c r="AY269" i="3089"/>
  <c r="AV269" i="3089"/>
  <c r="AU269" i="3089"/>
  <c r="AT269" i="3089"/>
  <c r="AQ269" i="3089"/>
  <c r="AP269" i="3089"/>
  <c r="AO269" i="3089"/>
  <c r="BA268" i="3089"/>
  <c r="AZ268" i="3089"/>
  <c r="AY268" i="3089"/>
  <c r="AV268" i="3089"/>
  <c r="AU268" i="3089"/>
  <c r="AT268" i="3089"/>
  <c r="AQ268" i="3089"/>
  <c r="AP268" i="3089"/>
  <c r="AO268" i="3089"/>
  <c r="BA267" i="3089"/>
  <c r="AZ267" i="3089"/>
  <c r="AY267" i="3089"/>
  <c r="AV267" i="3089"/>
  <c r="AU267" i="3089"/>
  <c r="AT267" i="3089"/>
  <c r="AQ267" i="3089"/>
  <c r="AP267" i="3089"/>
  <c r="AO267" i="3089"/>
  <c r="BA266" i="3089"/>
  <c r="AZ266" i="3089"/>
  <c r="AY266" i="3089"/>
  <c r="AV266" i="3089"/>
  <c r="AU266" i="3089"/>
  <c r="AT266" i="3089"/>
  <c r="AQ266" i="3089"/>
  <c r="AP266" i="3089"/>
  <c r="AO266" i="3089"/>
  <c r="BA265" i="3089"/>
  <c r="AZ265" i="3089"/>
  <c r="AY265" i="3089"/>
  <c r="AV265" i="3089"/>
  <c r="AU265" i="3089"/>
  <c r="AT265" i="3089"/>
  <c r="AQ265" i="3089"/>
  <c r="AP265" i="3089"/>
  <c r="AO265" i="3089"/>
  <c r="BA264" i="3089"/>
  <c r="AZ264" i="3089"/>
  <c r="AY264" i="3089"/>
  <c r="AV264" i="3089"/>
  <c r="AU264" i="3089"/>
  <c r="AT264" i="3089"/>
  <c r="AQ264" i="3089"/>
  <c r="AP264" i="3089"/>
  <c r="AO264" i="3089"/>
  <c r="BA263" i="3089"/>
  <c r="AZ263" i="3089"/>
  <c r="AY263" i="3089"/>
  <c r="AV263" i="3089"/>
  <c r="AU263" i="3089"/>
  <c r="AT263" i="3089"/>
  <c r="AQ263" i="3089"/>
  <c r="AP263" i="3089"/>
  <c r="AO263" i="3089"/>
  <c r="BA262" i="3089"/>
  <c r="AZ262" i="3089"/>
  <c r="AY262" i="3089"/>
  <c r="AV262" i="3089"/>
  <c r="AU262" i="3089"/>
  <c r="AT262" i="3089"/>
  <c r="AQ262" i="3089"/>
  <c r="AP262" i="3089"/>
  <c r="AO262" i="3089"/>
  <c r="BA261" i="3089"/>
  <c r="AZ261" i="3089"/>
  <c r="AY261" i="3089"/>
  <c r="AV261" i="3089"/>
  <c r="AU261" i="3089"/>
  <c r="AT261" i="3089"/>
  <c r="AQ261" i="3089"/>
  <c r="AP261" i="3089"/>
  <c r="AO261" i="3089"/>
  <c r="BA260" i="3089"/>
  <c r="AZ260" i="3089"/>
  <c r="AY260" i="3089"/>
  <c r="AV260" i="3089"/>
  <c r="AU260" i="3089"/>
  <c r="AT260" i="3089"/>
  <c r="AQ260" i="3089"/>
  <c r="AP260" i="3089"/>
  <c r="AO260" i="3089"/>
  <c r="BA259" i="3089"/>
  <c r="AZ259" i="3089"/>
  <c r="AY259" i="3089"/>
  <c r="AV259" i="3089"/>
  <c r="AU259" i="3089"/>
  <c r="AT259" i="3089"/>
  <c r="AQ259" i="3089"/>
  <c r="AP259" i="3089"/>
  <c r="AO259" i="3089"/>
  <c r="BA258" i="3089"/>
  <c r="AZ258" i="3089"/>
  <c r="AY258" i="3089"/>
  <c r="AV258" i="3089"/>
  <c r="AU258" i="3089"/>
  <c r="AT258" i="3089"/>
  <c r="AQ258" i="3089"/>
  <c r="AP258" i="3089"/>
  <c r="AO258" i="3089"/>
  <c r="BA257" i="3089"/>
  <c r="AZ257" i="3089"/>
  <c r="AY257" i="3089"/>
  <c r="AV257" i="3089"/>
  <c r="AU257" i="3089"/>
  <c r="AT257" i="3089"/>
  <c r="AQ257" i="3089"/>
  <c r="AP257" i="3089"/>
  <c r="AO257" i="3089"/>
  <c r="BA256" i="3089"/>
  <c r="AZ256" i="3089"/>
  <c r="AY256" i="3089"/>
  <c r="AV256" i="3089"/>
  <c r="AU256" i="3089"/>
  <c r="AT256" i="3089"/>
  <c r="AQ256" i="3089"/>
  <c r="AP256" i="3089"/>
  <c r="AO256" i="3089"/>
  <c r="BA255" i="3089"/>
  <c r="AZ255" i="3089"/>
  <c r="AY255" i="3089"/>
  <c r="AV255" i="3089"/>
  <c r="AU255" i="3089"/>
  <c r="AT255" i="3089"/>
  <c r="AQ255" i="3089"/>
  <c r="AP255" i="3089"/>
  <c r="AO255" i="3089"/>
  <c r="BA254" i="3089"/>
  <c r="AZ254" i="3089"/>
  <c r="AY254" i="3089"/>
  <c r="AV254" i="3089"/>
  <c r="AU254" i="3089"/>
  <c r="AT254" i="3089"/>
  <c r="AQ254" i="3089"/>
  <c r="AP254" i="3089"/>
  <c r="AO254" i="3089"/>
  <c r="BA253" i="3089"/>
  <c r="AZ253" i="3089"/>
  <c r="AY253" i="3089"/>
  <c r="AV253" i="3089"/>
  <c r="AU253" i="3089"/>
  <c r="AT253" i="3089"/>
  <c r="AQ253" i="3089"/>
  <c r="AP253" i="3089"/>
  <c r="AO253" i="3089"/>
  <c r="BA252" i="3089"/>
  <c r="AZ252" i="3089"/>
  <c r="AY252" i="3089"/>
  <c r="AV252" i="3089"/>
  <c r="AU252" i="3089"/>
  <c r="AT252" i="3089"/>
  <c r="AQ252" i="3089"/>
  <c r="AP252" i="3089"/>
  <c r="AO252" i="3089"/>
  <c r="BA251" i="3089"/>
  <c r="AZ251" i="3089"/>
  <c r="AY251" i="3089"/>
  <c r="AV251" i="3089"/>
  <c r="AU251" i="3089"/>
  <c r="AT251" i="3089"/>
  <c r="AQ251" i="3089"/>
  <c r="AP251" i="3089"/>
  <c r="AO251" i="3089"/>
  <c r="BA250" i="3089"/>
  <c r="AZ250" i="3089"/>
  <c r="AY250" i="3089"/>
  <c r="AV250" i="3089"/>
  <c r="AU250" i="3089"/>
  <c r="AT250" i="3089"/>
  <c r="AQ250" i="3089"/>
  <c r="AP250" i="3089"/>
  <c r="AO250" i="3089"/>
  <c r="BA249" i="3089"/>
  <c r="AZ249" i="3089"/>
  <c r="AY249" i="3089"/>
  <c r="AV249" i="3089"/>
  <c r="AU249" i="3089"/>
  <c r="AT249" i="3089"/>
  <c r="AQ249" i="3089"/>
  <c r="AP249" i="3089"/>
  <c r="AO249" i="3089"/>
  <c r="BA248" i="3089"/>
  <c r="AZ248" i="3089"/>
  <c r="AY248" i="3089"/>
  <c r="AV248" i="3089"/>
  <c r="AU248" i="3089"/>
  <c r="AT248" i="3089"/>
  <c r="AQ248" i="3089"/>
  <c r="AP248" i="3089"/>
  <c r="AO248" i="3089"/>
  <c r="BA247" i="3089"/>
  <c r="AZ247" i="3089"/>
  <c r="AY247" i="3089"/>
  <c r="AV247" i="3089"/>
  <c r="AU247" i="3089"/>
  <c r="AT247" i="3089"/>
  <c r="AQ247" i="3089"/>
  <c r="AP247" i="3089"/>
  <c r="AO247" i="3089"/>
  <c r="BA246" i="3089"/>
  <c r="AZ246" i="3089"/>
  <c r="AY246" i="3089"/>
  <c r="AV246" i="3089"/>
  <c r="AU246" i="3089"/>
  <c r="AT246" i="3089"/>
  <c r="AQ246" i="3089"/>
  <c r="AP246" i="3089"/>
  <c r="AO246" i="3089"/>
  <c r="BA245" i="3089"/>
  <c r="AZ245" i="3089"/>
  <c r="AY245" i="3089"/>
  <c r="AV245" i="3089"/>
  <c r="AU245" i="3089"/>
  <c r="AT245" i="3089"/>
  <c r="AQ245" i="3089"/>
  <c r="AP245" i="3089"/>
  <c r="AO245" i="3089"/>
  <c r="BA244" i="3089"/>
  <c r="AZ244" i="3089"/>
  <c r="AY244" i="3089"/>
  <c r="AV244" i="3089"/>
  <c r="AU244" i="3089"/>
  <c r="AT244" i="3089"/>
  <c r="AQ244" i="3089"/>
  <c r="AP244" i="3089"/>
  <c r="AO244" i="3089"/>
  <c r="BA243" i="3089"/>
  <c r="AZ243" i="3089"/>
  <c r="AY243" i="3089"/>
  <c r="AV243" i="3089"/>
  <c r="AU243" i="3089"/>
  <c r="AT243" i="3089"/>
  <c r="AQ243" i="3089"/>
  <c r="AP243" i="3089"/>
  <c r="AO243" i="3089"/>
  <c r="BA242" i="3089"/>
  <c r="AZ242" i="3089"/>
  <c r="AV242" i="3089"/>
  <c r="AU242" i="3089"/>
  <c r="AQ242" i="3089"/>
  <c r="AP242" i="3089"/>
  <c r="BA241" i="3089"/>
  <c r="AZ241" i="3089"/>
  <c r="AY241" i="3089"/>
  <c r="AV241" i="3089"/>
  <c r="AU241" i="3089"/>
  <c r="AT241" i="3089"/>
  <c r="AQ241" i="3089"/>
  <c r="AP241" i="3089"/>
  <c r="AO241" i="3089"/>
  <c r="BA240" i="3089"/>
  <c r="AZ240" i="3089"/>
  <c r="AY240" i="3089"/>
  <c r="AV240" i="3089"/>
  <c r="AU240" i="3089"/>
  <c r="AT240" i="3089"/>
  <c r="AQ240" i="3089"/>
  <c r="AP240" i="3089"/>
  <c r="AO240" i="3089"/>
  <c r="BA239" i="3089"/>
  <c r="AZ239" i="3089"/>
  <c r="AY239" i="3089"/>
  <c r="AV239" i="3089"/>
  <c r="AU239" i="3089"/>
  <c r="AT239" i="3089"/>
  <c r="AQ239" i="3089"/>
  <c r="AP239" i="3089"/>
  <c r="AO239" i="3089"/>
  <c r="BA238" i="3089"/>
  <c r="AZ238" i="3089"/>
  <c r="AY238" i="3089"/>
  <c r="AV238" i="3089"/>
  <c r="AU238" i="3089"/>
  <c r="AT238" i="3089"/>
  <c r="AQ238" i="3089"/>
  <c r="AP238" i="3089"/>
  <c r="AO238" i="3089"/>
  <c r="BA237" i="3089"/>
  <c r="AZ237" i="3089"/>
  <c r="AY237" i="3089"/>
  <c r="AV237" i="3089"/>
  <c r="AU237" i="3089"/>
  <c r="AT237" i="3089"/>
  <c r="AQ237" i="3089"/>
  <c r="AP237" i="3089"/>
  <c r="AO237" i="3089"/>
  <c r="BA236" i="3089"/>
  <c r="AZ236" i="3089"/>
  <c r="AY236" i="3089"/>
  <c r="AV236" i="3089"/>
  <c r="AU236" i="3089"/>
  <c r="AT236" i="3089"/>
  <c r="AQ236" i="3089"/>
  <c r="AP236" i="3089"/>
  <c r="AO236" i="3089"/>
  <c r="BA235" i="3089"/>
  <c r="AZ235" i="3089"/>
  <c r="AY235" i="3089"/>
  <c r="AV235" i="3089"/>
  <c r="AU235" i="3089"/>
  <c r="AT235" i="3089"/>
  <c r="AQ235" i="3089"/>
  <c r="AP235" i="3089"/>
  <c r="AO235" i="3089"/>
  <c r="AX282" i="3089"/>
  <c r="AS282" i="3089"/>
  <c r="AN282" i="3089"/>
  <c r="AS212" i="3089"/>
  <c r="AN212" i="3089"/>
  <c r="AX211" i="3089"/>
  <c r="AS211" i="3089"/>
  <c r="AN211" i="3089"/>
  <c r="AX210" i="3089"/>
  <c r="AS210" i="3089"/>
  <c r="AN210" i="3089"/>
  <c r="AX209" i="3089"/>
  <c r="AS209" i="3089"/>
  <c r="AN209" i="3089"/>
  <c r="AX208" i="3089"/>
  <c r="AS208" i="3089"/>
  <c r="AN208" i="3089"/>
  <c r="AX207" i="3089"/>
  <c r="AS207" i="3089"/>
  <c r="AN207" i="3089"/>
  <c r="AX206" i="3089"/>
  <c r="AS206" i="3089"/>
  <c r="AN206" i="3089"/>
  <c r="AX205" i="3089"/>
  <c r="AS205" i="3089"/>
  <c r="AN205" i="3089"/>
  <c r="AX204" i="3089"/>
  <c r="AS204" i="3089"/>
  <c r="AN204" i="3089"/>
  <c r="AX203" i="3089"/>
  <c r="AS203" i="3089"/>
  <c r="AN203" i="3089"/>
  <c r="AX202" i="3089"/>
  <c r="AS202" i="3089"/>
  <c r="AN202" i="3089"/>
  <c r="AX201" i="3089"/>
  <c r="AS201" i="3089"/>
  <c r="AN201" i="3089"/>
  <c r="AX200" i="3089"/>
  <c r="AS200" i="3089"/>
  <c r="AN200" i="3089"/>
  <c r="AX199" i="3089"/>
  <c r="AS199" i="3089"/>
  <c r="AN199" i="3089"/>
  <c r="AX198" i="3089"/>
  <c r="AS198" i="3089"/>
  <c r="AN198" i="3089"/>
  <c r="AX197" i="3089"/>
  <c r="AS197" i="3089"/>
  <c r="AN197" i="3089"/>
  <c r="AX196" i="3089"/>
  <c r="AS196" i="3089"/>
  <c r="AN196" i="3089"/>
  <c r="AX195" i="3089"/>
  <c r="AS195" i="3089"/>
  <c r="AN195" i="3089"/>
  <c r="AX194" i="3089"/>
  <c r="AS194" i="3089"/>
  <c r="AN194" i="3089"/>
  <c r="AX193" i="3089"/>
  <c r="AS193" i="3089"/>
  <c r="AN193" i="3089"/>
  <c r="AX192" i="3089"/>
  <c r="AS192" i="3089"/>
  <c r="AN192" i="3089"/>
  <c r="AX191" i="3089"/>
  <c r="AS191" i="3089"/>
  <c r="AN191" i="3089"/>
  <c r="AX190" i="3089"/>
  <c r="AS190" i="3089"/>
  <c r="AN190" i="3089"/>
  <c r="AX189" i="3089"/>
  <c r="AS189" i="3089"/>
  <c r="AN189" i="3089"/>
  <c r="AX188" i="3089"/>
  <c r="AS188" i="3089"/>
  <c r="AN188" i="3089"/>
  <c r="AX187" i="3089"/>
  <c r="AS187" i="3089"/>
  <c r="AN187" i="3089"/>
  <c r="AX186" i="3089"/>
  <c r="AS186" i="3089"/>
  <c r="AN186" i="3089"/>
  <c r="AX185" i="3089"/>
  <c r="AS185" i="3089"/>
  <c r="AN185" i="3089"/>
  <c r="AX184" i="3089"/>
  <c r="AS184" i="3089"/>
  <c r="AN184" i="3089"/>
  <c r="AX183" i="3089"/>
  <c r="AS183" i="3089"/>
  <c r="AN183" i="3089"/>
  <c r="AX182" i="3089"/>
  <c r="AS182" i="3089"/>
  <c r="AN182" i="3089"/>
  <c r="AX181" i="3089"/>
  <c r="AS181" i="3089"/>
  <c r="AN181" i="3089"/>
  <c r="AX180" i="3089"/>
  <c r="AS180" i="3089"/>
  <c r="AN180" i="3089"/>
  <c r="AX179" i="3089"/>
  <c r="AS179" i="3089"/>
  <c r="AN179" i="3089"/>
  <c r="AX178" i="3089"/>
  <c r="AS178" i="3089"/>
  <c r="AN178" i="3089"/>
  <c r="AX177" i="3089"/>
  <c r="AS177" i="3089"/>
  <c r="AN177" i="3089"/>
  <c r="AX176" i="3089"/>
  <c r="AS176" i="3089"/>
  <c r="AN176" i="3089"/>
  <c r="AX175" i="3089"/>
  <c r="AS175" i="3089"/>
  <c r="AN175" i="3089"/>
  <c r="AX174" i="3089"/>
  <c r="AS174" i="3089"/>
  <c r="AN174" i="3089"/>
  <c r="AX173" i="3089"/>
  <c r="AS173" i="3089"/>
  <c r="AN173" i="3089"/>
  <c r="AX172" i="3089"/>
  <c r="AS172" i="3089"/>
  <c r="AN172" i="3089"/>
  <c r="AX171" i="3089"/>
  <c r="AS171" i="3089"/>
  <c r="AN171" i="3089"/>
  <c r="AX170" i="3089"/>
  <c r="AS170" i="3089"/>
  <c r="AN170" i="3089"/>
  <c r="AX169" i="3089"/>
  <c r="AS169" i="3089"/>
  <c r="AN169" i="3089"/>
  <c r="AX168" i="3089"/>
  <c r="AS168" i="3089"/>
  <c r="AN168" i="3089"/>
  <c r="AX167" i="3089"/>
  <c r="AS167" i="3089"/>
  <c r="AN167" i="3089"/>
  <c r="BA138" i="3089"/>
  <c r="AZ138" i="3089"/>
  <c r="AY138" i="3089"/>
  <c r="AV138" i="3089"/>
  <c r="AU138" i="3089"/>
  <c r="AT138" i="3089"/>
  <c r="AQ138" i="3089"/>
  <c r="AP138" i="3089"/>
  <c r="AO138" i="3089"/>
  <c r="BA137" i="3089"/>
  <c r="AZ137" i="3089"/>
  <c r="AY137" i="3089"/>
  <c r="AV137" i="3089"/>
  <c r="AU137" i="3089"/>
  <c r="AT137" i="3089"/>
  <c r="AQ137" i="3089"/>
  <c r="AP137" i="3089"/>
  <c r="AO137" i="3089"/>
  <c r="BA136" i="3089"/>
  <c r="AZ136" i="3089"/>
  <c r="AY136" i="3089"/>
  <c r="AV136" i="3089"/>
  <c r="AU136" i="3089"/>
  <c r="AT136" i="3089"/>
  <c r="AQ136" i="3089"/>
  <c r="AP136" i="3089"/>
  <c r="AO136" i="3089"/>
  <c r="BA135" i="3089"/>
  <c r="AZ135" i="3089"/>
  <c r="AY135" i="3089"/>
  <c r="AV135" i="3089"/>
  <c r="AU135" i="3089"/>
  <c r="AT135" i="3089"/>
  <c r="AQ135" i="3089"/>
  <c r="AP135" i="3089"/>
  <c r="AO135" i="3089"/>
  <c r="BA134" i="3089"/>
  <c r="AZ134" i="3089"/>
  <c r="AY134" i="3089"/>
  <c r="AV134" i="3089"/>
  <c r="AU134" i="3089"/>
  <c r="AT134" i="3089"/>
  <c r="AQ134" i="3089"/>
  <c r="AP134" i="3089"/>
  <c r="AO134" i="3089"/>
  <c r="BA133" i="3089"/>
  <c r="AZ133" i="3089"/>
  <c r="AY133" i="3089"/>
  <c r="AV133" i="3089"/>
  <c r="AU133" i="3089"/>
  <c r="AT133" i="3089"/>
  <c r="AQ133" i="3089"/>
  <c r="AP133" i="3089"/>
  <c r="AO133" i="3089"/>
  <c r="BA132" i="3089"/>
  <c r="AZ132" i="3089"/>
  <c r="AY132" i="3089"/>
  <c r="AV132" i="3089"/>
  <c r="AU132" i="3089"/>
  <c r="AT132" i="3089"/>
  <c r="AQ132" i="3089"/>
  <c r="AP132" i="3089"/>
  <c r="AO132" i="3089"/>
  <c r="BA131" i="3089"/>
  <c r="AZ131" i="3089"/>
  <c r="AY131" i="3089"/>
  <c r="AV131" i="3089"/>
  <c r="AU131" i="3089"/>
  <c r="AT131" i="3089"/>
  <c r="AQ131" i="3089"/>
  <c r="AP131" i="3089"/>
  <c r="AO131" i="3089"/>
  <c r="BA130" i="3089"/>
  <c r="AZ130" i="3089"/>
  <c r="AY130" i="3089"/>
  <c r="AV130" i="3089"/>
  <c r="AU130" i="3089"/>
  <c r="AT130" i="3089"/>
  <c r="AQ130" i="3089"/>
  <c r="AP130" i="3089"/>
  <c r="AO130" i="3089"/>
  <c r="BA129" i="3089"/>
  <c r="AZ129" i="3089"/>
  <c r="AY129" i="3089"/>
  <c r="AV129" i="3089"/>
  <c r="AU129" i="3089"/>
  <c r="AT129" i="3089"/>
  <c r="AQ129" i="3089"/>
  <c r="AP129" i="3089"/>
  <c r="AO129" i="3089"/>
  <c r="BA128" i="3089"/>
  <c r="AZ128" i="3089"/>
  <c r="AY128" i="3089"/>
  <c r="AV128" i="3089"/>
  <c r="AU128" i="3089"/>
  <c r="AT128" i="3089"/>
  <c r="AQ128" i="3089"/>
  <c r="AP128" i="3089"/>
  <c r="AO128" i="3089"/>
  <c r="BA127" i="3089"/>
  <c r="AZ127" i="3089"/>
  <c r="AY127" i="3089"/>
  <c r="AV127" i="3089"/>
  <c r="AU127" i="3089"/>
  <c r="AT127" i="3089"/>
  <c r="AQ127" i="3089"/>
  <c r="AP127" i="3089"/>
  <c r="AO127" i="3089"/>
  <c r="BA126" i="3089"/>
  <c r="AZ126" i="3089"/>
  <c r="AY126" i="3089"/>
  <c r="AV126" i="3089"/>
  <c r="AU126" i="3089"/>
  <c r="AT126" i="3089"/>
  <c r="AQ126" i="3089"/>
  <c r="AP126" i="3089"/>
  <c r="AO126" i="3089"/>
  <c r="BA125" i="3089"/>
  <c r="AZ125" i="3089"/>
  <c r="AY125" i="3089"/>
  <c r="AV125" i="3089"/>
  <c r="AU125" i="3089"/>
  <c r="AT125" i="3089"/>
  <c r="AQ125" i="3089"/>
  <c r="AP125" i="3089"/>
  <c r="AO125" i="3089"/>
  <c r="BA124" i="3089"/>
  <c r="AZ124" i="3089"/>
  <c r="AY124" i="3089"/>
  <c r="AV124" i="3089"/>
  <c r="AU124" i="3089"/>
  <c r="AT124" i="3089"/>
  <c r="AQ124" i="3089"/>
  <c r="AP124" i="3089"/>
  <c r="AO124" i="3089"/>
  <c r="BA123" i="3089"/>
  <c r="AZ123" i="3089"/>
  <c r="AY123" i="3089"/>
  <c r="AV123" i="3089"/>
  <c r="AU123" i="3089"/>
  <c r="AT123" i="3089"/>
  <c r="AQ123" i="3089"/>
  <c r="AP123" i="3089"/>
  <c r="AO123" i="3089"/>
  <c r="BA122" i="3089"/>
  <c r="AZ122" i="3089"/>
  <c r="AY122" i="3089"/>
  <c r="AV122" i="3089"/>
  <c r="AU122" i="3089"/>
  <c r="AT122" i="3089"/>
  <c r="AQ122" i="3089"/>
  <c r="AP122" i="3089"/>
  <c r="AO122" i="3089"/>
  <c r="BA121" i="3089"/>
  <c r="AZ121" i="3089"/>
  <c r="AY121" i="3089"/>
  <c r="AV121" i="3089"/>
  <c r="AU121" i="3089"/>
  <c r="AT121" i="3089"/>
  <c r="AQ121" i="3089"/>
  <c r="AP121" i="3089"/>
  <c r="AO121" i="3089"/>
  <c r="BA120" i="3089"/>
  <c r="AZ120" i="3089"/>
  <c r="AY120" i="3089"/>
  <c r="AV120" i="3089"/>
  <c r="AU120" i="3089"/>
  <c r="AT120" i="3089"/>
  <c r="AQ120" i="3089"/>
  <c r="AP120" i="3089"/>
  <c r="AO120" i="3089"/>
  <c r="BA119" i="3089"/>
  <c r="AZ119" i="3089"/>
  <c r="AY119" i="3089"/>
  <c r="AV119" i="3089"/>
  <c r="AU119" i="3089"/>
  <c r="AT119" i="3089"/>
  <c r="AQ119" i="3089"/>
  <c r="AP119" i="3089"/>
  <c r="AO119" i="3089"/>
  <c r="BA118" i="3089"/>
  <c r="AZ118" i="3089"/>
  <c r="AY118" i="3089"/>
  <c r="AV118" i="3089"/>
  <c r="AU118" i="3089"/>
  <c r="AT118" i="3089"/>
  <c r="AQ118" i="3089"/>
  <c r="AP118" i="3089"/>
  <c r="AO118" i="3089"/>
  <c r="BA117" i="3089"/>
  <c r="AZ117" i="3089"/>
  <c r="AY117" i="3089"/>
  <c r="AV117" i="3089"/>
  <c r="AU117" i="3089"/>
  <c r="AT117" i="3089"/>
  <c r="AQ117" i="3089"/>
  <c r="AP117" i="3089"/>
  <c r="AO117" i="3089"/>
  <c r="BA116" i="3089"/>
  <c r="AZ116" i="3089"/>
  <c r="AY116" i="3089"/>
  <c r="AV116" i="3089"/>
  <c r="AU116" i="3089"/>
  <c r="AT116" i="3089"/>
  <c r="AQ116" i="3089"/>
  <c r="AP116" i="3089"/>
  <c r="AO116" i="3089"/>
  <c r="BA115" i="3089"/>
  <c r="AZ115" i="3089"/>
  <c r="AY115" i="3089"/>
  <c r="AV115" i="3089"/>
  <c r="AU115" i="3089"/>
  <c r="AT115" i="3089"/>
  <c r="AQ115" i="3089"/>
  <c r="AP115" i="3089"/>
  <c r="AO115" i="3089"/>
  <c r="BA114" i="3089"/>
  <c r="AZ114" i="3089"/>
  <c r="AY114" i="3089"/>
  <c r="AV114" i="3089"/>
  <c r="AU114" i="3089"/>
  <c r="AT114" i="3089"/>
  <c r="AQ114" i="3089"/>
  <c r="AP114" i="3089"/>
  <c r="AO114" i="3089"/>
  <c r="BA113" i="3089"/>
  <c r="AZ113" i="3089"/>
  <c r="AY113" i="3089"/>
  <c r="AV113" i="3089"/>
  <c r="AU113" i="3089"/>
  <c r="AT113" i="3089"/>
  <c r="AQ113" i="3089"/>
  <c r="AP113" i="3089"/>
  <c r="AO113" i="3089"/>
  <c r="BA112" i="3089"/>
  <c r="AZ112" i="3089"/>
  <c r="AY112" i="3089"/>
  <c r="AV112" i="3089"/>
  <c r="AU112" i="3089"/>
  <c r="AT112" i="3089"/>
  <c r="AQ112" i="3089"/>
  <c r="AP112" i="3089"/>
  <c r="AO112" i="3089"/>
  <c r="BA111" i="3089"/>
  <c r="AZ111" i="3089"/>
  <c r="AY111" i="3089"/>
  <c r="AV111" i="3089"/>
  <c r="AU111" i="3089"/>
  <c r="AT111" i="3089"/>
  <c r="AQ111" i="3089"/>
  <c r="AP111" i="3089"/>
  <c r="AO111" i="3089"/>
  <c r="BA110" i="3089"/>
  <c r="AZ110" i="3089"/>
  <c r="AY110" i="3089"/>
  <c r="AV110" i="3089"/>
  <c r="AU110" i="3089"/>
  <c r="AT110" i="3089"/>
  <c r="AQ110" i="3089"/>
  <c r="AP110" i="3089"/>
  <c r="AO110" i="3089"/>
  <c r="BA109" i="3089"/>
  <c r="AZ109" i="3089"/>
  <c r="AY109" i="3089"/>
  <c r="AV109" i="3089"/>
  <c r="AU109" i="3089"/>
  <c r="AT109" i="3089"/>
  <c r="AQ109" i="3089"/>
  <c r="AP109" i="3089"/>
  <c r="AO109" i="3089"/>
  <c r="BA108" i="3089"/>
  <c r="AZ108" i="3089"/>
  <c r="AY108" i="3089"/>
  <c r="AV108" i="3089"/>
  <c r="AU108" i="3089"/>
  <c r="AT108" i="3089"/>
  <c r="AQ108" i="3089"/>
  <c r="AP108" i="3089"/>
  <c r="AO108" i="3089"/>
  <c r="BA107" i="3089"/>
  <c r="AZ107" i="3089"/>
  <c r="AY107" i="3089"/>
  <c r="AV107" i="3089"/>
  <c r="AU107" i="3089"/>
  <c r="AT107" i="3089"/>
  <c r="AQ107" i="3089"/>
  <c r="AP107" i="3089"/>
  <c r="AO107" i="3089"/>
  <c r="BA106" i="3089"/>
  <c r="AZ106" i="3089"/>
  <c r="AY106" i="3089"/>
  <c r="AV106" i="3089"/>
  <c r="AU106" i="3089"/>
  <c r="AT106" i="3089"/>
  <c r="AQ106" i="3089"/>
  <c r="AP106" i="3089"/>
  <c r="AO106" i="3089"/>
  <c r="BA105" i="3089"/>
  <c r="AZ105" i="3089"/>
  <c r="AY105" i="3089"/>
  <c r="AV105" i="3089"/>
  <c r="AU105" i="3089"/>
  <c r="AT105" i="3089"/>
  <c r="AQ105" i="3089"/>
  <c r="AP105" i="3089"/>
  <c r="AO105" i="3089"/>
  <c r="BA104" i="3089"/>
  <c r="AZ104" i="3089"/>
  <c r="AY104" i="3089"/>
  <c r="AV104" i="3089"/>
  <c r="AU104" i="3089"/>
  <c r="AT104" i="3089"/>
  <c r="AQ104" i="3089"/>
  <c r="AP104" i="3089"/>
  <c r="AO104" i="3089"/>
  <c r="BA103" i="3089"/>
  <c r="AZ103" i="3089"/>
  <c r="AY103" i="3089"/>
  <c r="AV103" i="3089"/>
  <c r="AU103" i="3089"/>
  <c r="AT103" i="3089"/>
  <c r="AQ103" i="3089"/>
  <c r="AP103" i="3089"/>
  <c r="AO103" i="3089"/>
  <c r="BA102" i="3089"/>
  <c r="AZ102" i="3089"/>
  <c r="AY102" i="3089"/>
  <c r="AV102" i="3089"/>
  <c r="AU102" i="3089"/>
  <c r="AT102" i="3089"/>
  <c r="AQ102" i="3089"/>
  <c r="AP102" i="3089"/>
  <c r="AO102" i="3089"/>
  <c r="BA101" i="3089"/>
  <c r="AZ101" i="3089"/>
  <c r="AY101" i="3089"/>
  <c r="AV101" i="3089"/>
  <c r="AU101" i="3089"/>
  <c r="AT101" i="3089"/>
  <c r="AQ101" i="3089"/>
  <c r="AP101" i="3089"/>
  <c r="AO101" i="3089"/>
  <c r="BA100" i="3089"/>
  <c r="AZ100" i="3089"/>
  <c r="AY100" i="3089"/>
  <c r="AV100" i="3089"/>
  <c r="AU100" i="3089"/>
  <c r="AT100" i="3089"/>
  <c r="AQ100" i="3089"/>
  <c r="AP100" i="3089"/>
  <c r="AO100" i="3089"/>
  <c r="BA99" i="3089"/>
  <c r="AZ99" i="3089"/>
  <c r="AY99" i="3089"/>
  <c r="AV99" i="3089"/>
  <c r="AU99" i="3089"/>
  <c r="AT99" i="3089"/>
  <c r="AQ99" i="3089"/>
  <c r="AP99" i="3089"/>
  <c r="AO99" i="3089"/>
  <c r="BA98" i="3089"/>
  <c r="AZ98" i="3089"/>
  <c r="AY98" i="3089"/>
  <c r="AV98" i="3089"/>
  <c r="AU98" i="3089"/>
  <c r="AT98" i="3089"/>
  <c r="AQ98" i="3089"/>
  <c r="AP98" i="3089"/>
  <c r="AO98" i="3089"/>
  <c r="BA97" i="3089"/>
  <c r="AZ97" i="3089"/>
  <c r="AY97" i="3089"/>
  <c r="AV97" i="3089"/>
  <c r="AU97" i="3089"/>
  <c r="AT97" i="3089"/>
  <c r="AQ97" i="3089"/>
  <c r="AP97" i="3089"/>
  <c r="AO97" i="3089"/>
  <c r="BA96" i="3089"/>
  <c r="AZ96" i="3089"/>
  <c r="AY96" i="3089"/>
  <c r="AV96" i="3089"/>
  <c r="AU96" i="3089"/>
  <c r="AT96" i="3089"/>
  <c r="AQ96" i="3089"/>
  <c r="AP96" i="3089"/>
  <c r="AO96" i="3089"/>
  <c r="BA95" i="3089"/>
  <c r="AZ95" i="3089"/>
  <c r="AY95" i="3089"/>
  <c r="AV95" i="3089"/>
  <c r="AU95" i="3089"/>
  <c r="AT95" i="3089"/>
  <c r="AQ95" i="3089"/>
  <c r="AP95" i="3089"/>
  <c r="AO95" i="3089"/>
  <c r="BA94" i="3089"/>
  <c r="AZ94" i="3089"/>
  <c r="AY94" i="3089"/>
  <c r="AV94" i="3089"/>
  <c r="AU94" i="3089"/>
  <c r="AT94" i="3089"/>
  <c r="AQ94" i="3089"/>
  <c r="AP94" i="3089"/>
  <c r="AO94" i="3089"/>
  <c r="BA93" i="3089"/>
  <c r="AZ93" i="3089"/>
  <c r="AY93" i="3089"/>
  <c r="AV93" i="3089"/>
  <c r="AU93" i="3089"/>
  <c r="AT93" i="3089"/>
  <c r="AQ93" i="3089"/>
  <c r="AP93" i="3089"/>
  <c r="AO93" i="3089"/>
  <c r="BA92" i="3089"/>
  <c r="AZ92" i="3089"/>
  <c r="AY92" i="3089"/>
  <c r="AV92" i="3089"/>
  <c r="AU92" i="3089"/>
  <c r="AT92" i="3089"/>
  <c r="AQ92" i="3089"/>
  <c r="AP92" i="3089"/>
  <c r="AO92" i="3089"/>
  <c r="AS138" i="3089"/>
  <c r="AN138" i="3089"/>
  <c r="AN137" i="3089"/>
  <c r="AX136" i="3089"/>
  <c r="AX67" i="3089"/>
  <c r="AX135" i="3089" s="1"/>
  <c r="AS67" i="3089"/>
  <c r="AN67" i="3089"/>
  <c r="AX66" i="3089"/>
  <c r="AS66" i="3089"/>
  <c r="AN66" i="3089"/>
  <c r="AN134" i="3089" s="1"/>
  <c r="AX65" i="3089"/>
  <c r="AS65" i="3089"/>
  <c r="AN65" i="3089"/>
  <c r="AN133" i="3089" s="1"/>
  <c r="AX64" i="3089"/>
  <c r="AS64" i="3089"/>
  <c r="AN64" i="3089"/>
  <c r="AX63" i="3089"/>
  <c r="AS63" i="3089"/>
  <c r="AN63" i="3089"/>
  <c r="AX62" i="3089"/>
  <c r="AS62" i="3089"/>
  <c r="AN62" i="3089"/>
  <c r="AX61" i="3089"/>
  <c r="AS61" i="3089"/>
  <c r="AN61" i="3089"/>
  <c r="AX60" i="3089"/>
  <c r="AS60" i="3089"/>
  <c r="AN60" i="3089"/>
  <c r="AX59" i="3089"/>
  <c r="AS59" i="3089"/>
  <c r="AN59" i="3089"/>
  <c r="AX58" i="3089"/>
  <c r="AS58" i="3089"/>
  <c r="AN58" i="3089"/>
  <c r="AX57" i="3089"/>
  <c r="AS57" i="3089"/>
  <c r="AN57" i="3089"/>
  <c r="AX56" i="3089"/>
  <c r="AS56" i="3089"/>
  <c r="AN56" i="3089"/>
  <c r="AX55" i="3089"/>
  <c r="AS55" i="3089"/>
  <c r="AN55" i="3089"/>
  <c r="AX54" i="3089"/>
  <c r="AS54" i="3089"/>
  <c r="AN54" i="3089"/>
  <c r="AX53" i="3089"/>
  <c r="AS53" i="3089"/>
  <c r="AN53" i="3089"/>
  <c r="AX52" i="3089"/>
  <c r="AS52" i="3089"/>
  <c r="AN52" i="3089"/>
  <c r="AX51" i="3089"/>
  <c r="AS51" i="3089"/>
  <c r="AN51" i="3089"/>
  <c r="AX50" i="3089"/>
  <c r="AS50" i="3089"/>
  <c r="AN50" i="3089"/>
  <c r="AX49" i="3089"/>
  <c r="AS49" i="3089"/>
  <c r="AN49" i="3089"/>
  <c r="AX48" i="3089"/>
  <c r="AS48" i="3089"/>
  <c r="AN48" i="3089"/>
  <c r="AX47" i="3089"/>
  <c r="AS47" i="3089"/>
  <c r="AN47" i="3089"/>
  <c r="AX46" i="3089"/>
  <c r="AS46" i="3089"/>
  <c r="AN46" i="3089"/>
  <c r="AX45" i="3089"/>
  <c r="AS45" i="3089"/>
  <c r="AN45" i="3089"/>
  <c r="AX44" i="3089"/>
  <c r="AS44" i="3089"/>
  <c r="AN44" i="3089"/>
  <c r="AX43" i="3089"/>
  <c r="AS43" i="3089"/>
  <c r="AN43" i="3089"/>
  <c r="AX42" i="3089"/>
  <c r="AS42" i="3089"/>
  <c r="AN42" i="3089"/>
  <c r="AX41" i="3089"/>
  <c r="AS41" i="3089"/>
  <c r="AN41" i="3089"/>
  <c r="AX40" i="3089"/>
  <c r="AS40" i="3089"/>
  <c r="AN40" i="3089"/>
  <c r="AX39" i="3089"/>
  <c r="AS39" i="3089"/>
  <c r="AN39" i="3089"/>
  <c r="AX38" i="3089"/>
  <c r="AS38" i="3089"/>
  <c r="AN38" i="3089"/>
  <c r="AX37" i="3089"/>
  <c r="AS37" i="3089"/>
  <c r="AN37" i="3089"/>
  <c r="AX36" i="3089"/>
  <c r="AS36" i="3089"/>
  <c r="AN36" i="3089"/>
  <c r="AX35" i="3089"/>
  <c r="AS35" i="3089"/>
  <c r="AN35" i="3089"/>
  <c r="AX34" i="3089"/>
  <c r="AS34" i="3089"/>
  <c r="AN34" i="3089"/>
  <c r="AX33" i="3089"/>
  <c r="AS33" i="3089"/>
  <c r="AN33" i="3089"/>
  <c r="AX32" i="3089"/>
  <c r="AS32" i="3089"/>
  <c r="AN32" i="3089"/>
  <c r="AX31" i="3089"/>
  <c r="AS31" i="3089"/>
  <c r="AN31" i="3089"/>
  <c r="AX30" i="3089"/>
  <c r="AS30" i="3089"/>
  <c r="AN30" i="3089"/>
  <c r="AX29" i="3089"/>
  <c r="AS29" i="3089"/>
  <c r="AN29" i="3089"/>
  <c r="AX28" i="3089"/>
  <c r="AS28" i="3089"/>
  <c r="AN28" i="3089"/>
  <c r="AX27" i="3089"/>
  <c r="AX95" i="3089" s="1"/>
  <c r="AS27" i="3089"/>
  <c r="AN27" i="3089"/>
  <c r="AX26" i="3089"/>
  <c r="AS26" i="3089"/>
  <c r="AN26" i="3089"/>
  <c r="AX25" i="3089"/>
  <c r="AS25" i="3089"/>
  <c r="AN25" i="3089"/>
  <c r="AX24" i="3089"/>
  <c r="AS24" i="3089"/>
  <c r="AN24" i="3089"/>
  <c r="AV90" i="3089"/>
  <c r="AU90" i="3089"/>
  <c r="AJ281" i="3089"/>
  <c r="AI281" i="3089"/>
  <c r="AH281" i="3089"/>
  <c r="AE281" i="3089"/>
  <c r="AD281" i="3089"/>
  <c r="AC281" i="3089"/>
  <c r="Z281" i="3089"/>
  <c r="Y281" i="3089"/>
  <c r="X281" i="3089"/>
  <c r="AJ280" i="3089"/>
  <c r="AI280" i="3089"/>
  <c r="AH280" i="3089"/>
  <c r="AE280" i="3089"/>
  <c r="AD280" i="3089"/>
  <c r="AC280" i="3089"/>
  <c r="Z280" i="3089"/>
  <c r="Y280" i="3089"/>
  <c r="X280" i="3089"/>
  <c r="AJ279" i="3089"/>
  <c r="AI279" i="3089"/>
  <c r="AH279" i="3089"/>
  <c r="AE279" i="3089"/>
  <c r="AD279" i="3089"/>
  <c r="AC279" i="3089"/>
  <c r="Z279" i="3089"/>
  <c r="Y279" i="3089"/>
  <c r="X279" i="3089"/>
  <c r="AJ278" i="3089"/>
  <c r="AI278" i="3089"/>
  <c r="AH278" i="3089"/>
  <c r="AE278" i="3089"/>
  <c r="AD278" i="3089"/>
  <c r="AC278" i="3089"/>
  <c r="Z278" i="3089"/>
  <c r="Y278" i="3089"/>
  <c r="X278" i="3089"/>
  <c r="AJ277" i="3089"/>
  <c r="AI277" i="3089"/>
  <c r="AH277" i="3089"/>
  <c r="AE277" i="3089"/>
  <c r="AD277" i="3089"/>
  <c r="AC277" i="3089"/>
  <c r="Z277" i="3089"/>
  <c r="Y277" i="3089"/>
  <c r="X277" i="3089"/>
  <c r="AJ276" i="3089"/>
  <c r="AI276" i="3089"/>
  <c r="AH276" i="3089"/>
  <c r="AE276" i="3089"/>
  <c r="AD276" i="3089"/>
  <c r="AC276" i="3089"/>
  <c r="Z276" i="3089"/>
  <c r="Y276" i="3089"/>
  <c r="X276" i="3089"/>
  <c r="AJ275" i="3089"/>
  <c r="AI275" i="3089"/>
  <c r="AH275" i="3089"/>
  <c r="AE275" i="3089"/>
  <c r="AD275" i="3089"/>
  <c r="AC275" i="3089"/>
  <c r="Z275" i="3089"/>
  <c r="Y275" i="3089"/>
  <c r="X275" i="3089"/>
  <c r="AJ274" i="3089"/>
  <c r="AI274" i="3089"/>
  <c r="AH274" i="3089"/>
  <c r="AE274" i="3089"/>
  <c r="AD274" i="3089"/>
  <c r="AC274" i="3089"/>
  <c r="Z274" i="3089"/>
  <c r="Y274" i="3089"/>
  <c r="X274" i="3089"/>
  <c r="AJ273" i="3089"/>
  <c r="AI273" i="3089"/>
  <c r="AH273" i="3089"/>
  <c r="AE273" i="3089"/>
  <c r="AD273" i="3089"/>
  <c r="AC273" i="3089"/>
  <c r="Z273" i="3089"/>
  <c r="Y273" i="3089"/>
  <c r="X273" i="3089"/>
  <c r="AJ272" i="3089"/>
  <c r="AI272" i="3089"/>
  <c r="AH272" i="3089"/>
  <c r="AE272" i="3089"/>
  <c r="AD272" i="3089"/>
  <c r="AC272" i="3089"/>
  <c r="Z272" i="3089"/>
  <c r="Y272" i="3089"/>
  <c r="X272" i="3089"/>
  <c r="AJ271" i="3089"/>
  <c r="AI271" i="3089"/>
  <c r="AH271" i="3089"/>
  <c r="AE271" i="3089"/>
  <c r="AD271" i="3089"/>
  <c r="AC271" i="3089"/>
  <c r="Z271" i="3089"/>
  <c r="Y271" i="3089"/>
  <c r="X271" i="3089"/>
  <c r="AJ270" i="3089"/>
  <c r="AI270" i="3089"/>
  <c r="AH270" i="3089"/>
  <c r="AE270" i="3089"/>
  <c r="AD270" i="3089"/>
  <c r="AC270" i="3089"/>
  <c r="Z270" i="3089"/>
  <c r="Y270" i="3089"/>
  <c r="X270" i="3089"/>
  <c r="AJ269" i="3089"/>
  <c r="AI269" i="3089"/>
  <c r="AH269" i="3089"/>
  <c r="AE269" i="3089"/>
  <c r="AD269" i="3089"/>
  <c r="AC269" i="3089"/>
  <c r="Z269" i="3089"/>
  <c r="Y269" i="3089"/>
  <c r="X269" i="3089"/>
  <c r="AJ268" i="3089"/>
  <c r="AI268" i="3089"/>
  <c r="AH268" i="3089"/>
  <c r="AE268" i="3089"/>
  <c r="AD268" i="3089"/>
  <c r="AC268" i="3089"/>
  <c r="Z268" i="3089"/>
  <c r="Y268" i="3089"/>
  <c r="X268" i="3089"/>
  <c r="AJ267" i="3089"/>
  <c r="AI267" i="3089"/>
  <c r="AH267" i="3089"/>
  <c r="AE267" i="3089"/>
  <c r="AD267" i="3089"/>
  <c r="AC267" i="3089"/>
  <c r="Z267" i="3089"/>
  <c r="Y267" i="3089"/>
  <c r="X267" i="3089"/>
  <c r="AJ266" i="3089"/>
  <c r="AI266" i="3089"/>
  <c r="AH266" i="3089"/>
  <c r="AE266" i="3089"/>
  <c r="AD266" i="3089"/>
  <c r="AC266" i="3089"/>
  <c r="Z266" i="3089"/>
  <c r="Y266" i="3089"/>
  <c r="X266" i="3089"/>
  <c r="AJ265" i="3089"/>
  <c r="AI265" i="3089"/>
  <c r="AH265" i="3089"/>
  <c r="AE265" i="3089"/>
  <c r="AD265" i="3089"/>
  <c r="AC265" i="3089"/>
  <c r="Z265" i="3089"/>
  <c r="Y265" i="3089"/>
  <c r="X265" i="3089"/>
  <c r="AJ264" i="3089"/>
  <c r="AI264" i="3089"/>
  <c r="AH264" i="3089"/>
  <c r="AE264" i="3089"/>
  <c r="AD264" i="3089"/>
  <c r="AC264" i="3089"/>
  <c r="Z264" i="3089"/>
  <c r="Y264" i="3089"/>
  <c r="X264" i="3089"/>
  <c r="AJ263" i="3089"/>
  <c r="AI263" i="3089"/>
  <c r="AH263" i="3089"/>
  <c r="AE263" i="3089"/>
  <c r="AD263" i="3089"/>
  <c r="AC263" i="3089"/>
  <c r="Z263" i="3089"/>
  <c r="Y263" i="3089"/>
  <c r="X263" i="3089"/>
  <c r="AJ262" i="3089"/>
  <c r="AI262" i="3089"/>
  <c r="AH262" i="3089"/>
  <c r="AE262" i="3089"/>
  <c r="AD262" i="3089"/>
  <c r="AC262" i="3089"/>
  <c r="Z262" i="3089"/>
  <c r="Y262" i="3089"/>
  <c r="X262" i="3089"/>
  <c r="AJ261" i="3089"/>
  <c r="AI261" i="3089"/>
  <c r="AH261" i="3089"/>
  <c r="AE261" i="3089"/>
  <c r="AD261" i="3089"/>
  <c r="AC261" i="3089"/>
  <c r="Z261" i="3089"/>
  <c r="Y261" i="3089"/>
  <c r="X261" i="3089"/>
  <c r="AJ260" i="3089"/>
  <c r="AI260" i="3089"/>
  <c r="AH260" i="3089"/>
  <c r="AE260" i="3089"/>
  <c r="AD260" i="3089"/>
  <c r="AC260" i="3089"/>
  <c r="Z260" i="3089"/>
  <c r="Y260" i="3089"/>
  <c r="X260" i="3089"/>
  <c r="AJ259" i="3089"/>
  <c r="AI259" i="3089"/>
  <c r="AH259" i="3089"/>
  <c r="AE259" i="3089"/>
  <c r="AD259" i="3089"/>
  <c r="AC259" i="3089"/>
  <c r="Z259" i="3089"/>
  <c r="Y259" i="3089"/>
  <c r="X259" i="3089"/>
  <c r="AJ258" i="3089"/>
  <c r="AI258" i="3089"/>
  <c r="AH258" i="3089"/>
  <c r="AE258" i="3089"/>
  <c r="AD258" i="3089"/>
  <c r="AC258" i="3089"/>
  <c r="Z258" i="3089"/>
  <c r="Y258" i="3089"/>
  <c r="X258" i="3089"/>
  <c r="AJ257" i="3089"/>
  <c r="AI257" i="3089"/>
  <c r="AH257" i="3089"/>
  <c r="AE257" i="3089"/>
  <c r="AD257" i="3089"/>
  <c r="AC257" i="3089"/>
  <c r="Z257" i="3089"/>
  <c r="Y257" i="3089"/>
  <c r="X257" i="3089"/>
  <c r="AJ256" i="3089"/>
  <c r="AI256" i="3089"/>
  <c r="AH256" i="3089"/>
  <c r="AE256" i="3089"/>
  <c r="AD256" i="3089"/>
  <c r="AC256" i="3089"/>
  <c r="Z256" i="3089"/>
  <c r="Y256" i="3089"/>
  <c r="X256" i="3089"/>
  <c r="AJ255" i="3089"/>
  <c r="AI255" i="3089"/>
  <c r="AH255" i="3089"/>
  <c r="AE255" i="3089"/>
  <c r="AD255" i="3089"/>
  <c r="AC255" i="3089"/>
  <c r="Z255" i="3089"/>
  <c r="Y255" i="3089"/>
  <c r="X255" i="3089"/>
  <c r="AJ254" i="3089"/>
  <c r="AI254" i="3089"/>
  <c r="AH254" i="3089"/>
  <c r="AE254" i="3089"/>
  <c r="AD254" i="3089"/>
  <c r="AC254" i="3089"/>
  <c r="Z254" i="3089"/>
  <c r="Y254" i="3089"/>
  <c r="X254" i="3089"/>
  <c r="AJ253" i="3089"/>
  <c r="AI253" i="3089"/>
  <c r="AH253" i="3089"/>
  <c r="AE253" i="3089"/>
  <c r="AD253" i="3089"/>
  <c r="AC253" i="3089"/>
  <c r="Z253" i="3089"/>
  <c r="Y253" i="3089"/>
  <c r="X253" i="3089"/>
  <c r="AJ252" i="3089"/>
  <c r="AI252" i="3089"/>
  <c r="AH252" i="3089"/>
  <c r="AE252" i="3089"/>
  <c r="AD252" i="3089"/>
  <c r="AC252" i="3089"/>
  <c r="Z252" i="3089"/>
  <c r="Y252" i="3089"/>
  <c r="X252" i="3089"/>
  <c r="AJ251" i="3089"/>
  <c r="AI251" i="3089"/>
  <c r="AH251" i="3089"/>
  <c r="AE251" i="3089"/>
  <c r="AD251" i="3089"/>
  <c r="AC251" i="3089"/>
  <c r="Z251" i="3089"/>
  <c r="Y251" i="3089"/>
  <c r="X251" i="3089"/>
  <c r="AJ250" i="3089"/>
  <c r="AI250" i="3089"/>
  <c r="AH250" i="3089"/>
  <c r="AE250" i="3089"/>
  <c r="AD250" i="3089"/>
  <c r="AC250" i="3089"/>
  <c r="Z250" i="3089"/>
  <c r="Y250" i="3089"/>
  <c r="X250" i="3089"/>
  <c r="AJ249" i="3089"/>
  <c r="AI249" i="3089"/>
  <c r="AH249" i="3089"/>
  <c r="AE249" i="3089"/>
  <c r="AD249" i="3089"/>
  <c r="AC249" i="3089"/>
  <c r="Z249" i="3089"/>
  <c r="Y249" i="3089"/>
  <c r="X249" i="3089"/>
  <c r="AJ248" i="3089"/>
  <c r="AI248" i="3089"/>
  <c r="AH248" i="3089"/>
  <c r="AE248" i="3089"/>
  <c r="AD248" i="3089"/>
  <c r="AC248" i="3089"/>
  <c r="Z248" i="3089"/>
  <c r="Y248" i="3089"/>
  <c r="X248" i="3089"/>
  <c r="AJ247" i="3089"/>
  <c r="AI247" i="3089"/>
  <c r="AH247" i="3089"/>
  <c r="AE247" i="3089"/>
  <c r="AD247" i="3089"/>
  <c r="AC247" i="3089"/>
  <c r="Z247" i="3089"/>
  <c r="Y247" i="3089"/>
  <c r="X247" i="3089"/>
  <c r="AJ246" i="3089"/>
  <c r="AI246" i="3089"/>
  <c r="AH246" i="3089"/>
  <c r="AE246" i="3089"/>
  <c r="AD246" i="3089"/>
  <c r="AC246" i="3089"/>
  <c r="Z246" i="3089"/>
  <c r="Y246" i="3089"/>
  <c r="X246" i="3089"/>
  <c r="AJ245" i="3089"/>
  <c r="AI245" i="3089"/>
  <c r="AH245" i="3089"/>
  <c r="AE245" i="3089"/>
  <c r="AD245" i="3089"/>
  <c r="AC245" i="3089"/>
  <c r="Z245" i="3089"/>
  <c r="Y245" i="3089"/>
  <c r="X245" i="3089"/>
  <c r="AJ244" i="3089"/>
  <c r="AI244" i="3089"/>
  <c r="AH244" i="3089"/>
  <c r="AE244" i="3089"/>
  <c r="AD244" i="3089"/>
  <c r="AC244" i="3089"/>
  <c r="Z244" i="3089"/>
  <c r="Y244" i="3089"/>
  <c r="X244" i="3089"/>
  <c r="AJ243" i="3089"/>
  <c r="AI243" i="3089"/>
  <c r="AH243" i="3089"/>
  <c r="AE243" i="3089"/>
  <c r="AD243" i="3089"/>
  <c r="AC243" i="3089"/>
  <c r="Z243" i="3089"/>
  <c r="Y243" i="3089"/>
  <c r="X243" i="3089"/>
  <c r="AJ242" i="3089"/>
  <c r="AI242" i="3089"/>
  <c r="AH242" i="3089"/>
  <c r="AE242" i="3089"/>
  <c r="AD242" i="3089"/>
  <c r="AC242" i="3089"/>
  <c r="Z242" i="3089"/>
  <c r="Y242" i="3089"/>
  <c r="X242" i="3089"/>
  <c r="AJ241" i="3089"/>
  <c r="AI241" i="3089"/>
  <c r="AH241" i="3089"/>
  <c r="AE241" i="3089"/>
  <c r="AD241" i="3089"/>
  <c r="AC241" i="3089"/>
  <c r="Z241" i="3089"/>
  <c r="Y241" i="3089"/>
  <c r="X241" i="3089"/>
  <c r="AJ240" i="3089"/>
  <c r="AI240" i="3089"/>
  <c r="AH240" i="3089"/>
  <c r="AE240" i="3089"/>
  <c r="AD240" i="3089"/>
  <c r="AC240" i="3089"/>
  <c r="Z240" i="3089"/>
  <c r="Y240" i="3089"/>
  <c r="X240" i="3089"/>
  <c r="AJ239" i="3089"/>
  <c r="AI239" i="3089"/>
  <c r="AH239" i="3089"/>
  <c r="AE239" i="3089"/>
  <c r="AD239" i="3089"/>
  <c r="AC239" i="3089"/>
  <c r="Z239" i="3089"/>
  <c r="Y239" i="3089"/>
  <c r="X239" i="3089"/>
  <c r="AJ238" i="3089"/>
  <c r="AI238" i="3089"/>
  <c r="AH238" i="3089"/>
  <c r="AE238" i="3089"/>
  <c r="AD238" i="3089"/>
  <c r="AC238" i="3089"/>
  <c r="Z238" i="3089"/>
  <c r="Y238" i="3089"/>
  <c r="X238" i="3089"/>
  <c r="AJ237" i="3089"/>
  <c r="AI237" i="3089"/>
  <c r="AH237" i="3089"/>
  <c r="AE237" i="3089"/>
  <c r="AD237" i="3089"/>
  <c r="AC237" i="3089"/>
  <c r="Z237" i="3089"/>
  <c r="Y237" i="3089"/>
  <c r="X237" i="3089"/>
  <c r="AJ236" i="3089"/>
  <c r="AI236" i="3089"/>
  <c r="AH236" i="3089"/>
  <c r="AE236" i="3089"/>
  <c r="AD236" i="3089"/>
  <c r="AC236" i="3089"/>
  <c r="Z236" i="3089"/>
  <c r="Y236" i="3089"/>
  <c r="X236" i="3089"/>
  <c r="AJ235" i="3089"/>
  <c r="AI235" i="3089"/>
  <c r="AH235" i="3089"/>
  <c r="AE235" i="3089"/>
  <c r="AD235" i="3089"/>
  <c r="AC235" i="3089"/>
  <c r="Z235" i="3089"/>
  <c r="Y235" i="3089"/>
  <c r="X235" i="3089"/>
  <c r="AG282" i="3089"/>
  <c r="AB282" i="3089"/>
  <c r="W282" i="3089"/>
  <c r="AG213" i="3089"/>
  <c r="AG212" i="3089"/>
  <c r="W212" i="3089"/>
  <c r="AG211" i="3089"/>
  <c r="W211" i="3089"/>
  <c r="AG210" i="3089"/>
  <c r="W210" i="3089"/>
  <c r="AG209" i="3089"/>
  <c r="AB209" i="3089"/>
  <c r="W209" i="3089"/>
  <c r="AG208" i="3089"/>
  <c r="AB208" i="3089"/>
  <c r="W208" i="3089"/>
  <c r="AG207" i="3089"/>
  <c r="AB207" i="3089"/>
  <c r="W207" i="3089"/>
  <c r="AG206" i="3089"/>
  <c r="AB206" i="3089"/>
  <c r="W206" i="3089"/>
  <c r="AG205" i="3089"/>
  <c r="AB205" i="3089"/>
  <c r="W205" i="3089"/>
  <c r="AG204" i="3089"/>
  <c r="AB204" i="3089"/>
  <c r="W204" i="3089"/>
  <c r="AG203" i="3089"/>
  <c r="AB203" i="3089"/>
  <c r="W203" i="3089"/>
  <c r="AG202" i="3089"/>
  <c r="AB202" i="3089"/>
  <c r="W202" i="3089"/>
  <c r="AG201" i="3089"/>
  <c r="AB201" i="3089"/>
  <c r="W201" i="3089"/>
  <c r="AG200" i="3089"/>
  <c r="AB200" i="3089"/>
  <c r="W200" i="3089"/>
  <c r="AG199" i="3089"/>
  <c r="AB199" i="3089"/>
  <c r="W199" i="3089"/>
  <c r="AG198" i="3089"/>
  <c r="AB198" i="3089"/>
  <c r="W198" i="3089"/>
  <c r="AG197" i="3089"/>
  <c r="AB197" i="3089"/>
  <c r="W197" i="3089"/>
  <c r="AG196" i="3089"/>
  <c r="AB196" i="3089"/>
  <c r="W196" i="3089"/>
  <c r="AG195" i="3089"/>
  <c r="AB195" i="3089"/>
  <c r="W195" i="3089"/>
  <c r="AG194" i="3089"/>
  <c r="AB194" i="3089"/>
  <c r="W194" i="3089"/>
  <c r="AG193" i="3089"/>
  <c r="AB193" i="3089"/>
  <c r="W193" i="3089"/>
  <c r="AG192" i="3089"/>
  <c r="AB192" i="3089"/>
  <c r="W192" i="3089"/>
  <c r="AG191" i="3089"/>
  <c r="AB191" i="3089"/>
  <c r="W191" i="3089"/>
  <c r="AG190" i="3089"/>
  <c r="AB190" i="3089"/>
  <c r="W190" i="3089"/>
  <c r="AG189" i="3089"/>
  <c r="AB189" i="3089"/>
  <c r="W189" i="3089"/>
  <c r="AG188" i="3089"/>
  <c r="AB188" i="3089"/>
  <c r="W188" i="3089"/>
  <c r="AG187" i="3089"/>
  <c r="AB187" i="3089"/>
  <c r="W187" i="3089"/>
  <c r="AG186" i="3089"/>
  <c r="AB186" i="3089"/>
  <c r="W186" i="3089"/>
  <c r="AG185" i="3089"/>
  <c r="AB185" i="3089"/>
  <c r="W185" i="3089"/>
  <c r="AG184" i="3089"/>
  <c r="AB184" i="3089"/>
  <c r="W184" i="3089"/>
  <c r="AG183" i="3089"/>
  <c r="AB183" i="3089"/>
  <c r="W183" i="3089"/>
  <c r="AG182" i="3089"/>
  <c r="AB182" i="3089"/>
  <c r="W182" i="3089"/>
  <c r="AG181" i="3089"/>
  <c r="AB181" i="3089"/>
  <c r="W181" i="3089"/>
  <c r="AG180" i="3089"/>
  <c r="AB180" i="3089"/>
  <c r="W180" i="3089"/>
  <c r="AG179" i="3089"/>
  <c r="AB179" i="3089"/>
  <c r="W179" i="3089"/>
  <c r="AG178" i="3089"/>
  <c r="AB178" i="3089"/>
  <c r="W178" i="3089"/>
  <c r="AG177" i="3089"/>
  <c r="AB177" i="3089"/>
  <c r="W177" i="3089"/>
  <c r="AG176" i="3089"/>
  <c r="AB176" i="3089"/>
  <c r="W176" i="3089"/>
  <c r="AG175" i="3089"/>
  <c r="AB175" i="3089"/>
  <c r="W175" i="3089"/>
  <c r="AG174" i="3089"/>
  <c r="AB174" i="3089"/>
  <c r="W174" i="3089"/>
  <c r="AG173" i="3089"/>
  <c r="AB173" i="3089"/>
  <c r="W173" i="3089"/>
  <c r="AG172" i="3089"/>
  <c r="AB172" i="3089"/>
  <c r="W172" i="3089"/>
  <c r="AG171" i="3089"/>
  <c r="AB171" i="3089"/>
  <c r="W171" i="3089"/>
  <c r="AG170" i="3089"/>
  <c r="AB170" i="3089"/>
  <c r="W170" i="3089"/>
  <c r="AG169" i="3089"/>
  <c r="AB169" i="3089"/>
  <c r="W169" i="3089"/>
  <c r="AG168" i="3089"/>
  <c r="AB168" i="3089"/>
  <c r="W168" i="3089"/>
  <c r="AG167" i="3089"/>
  <c r="AB167" i="3089"/>
  <c r="W167" i="3089"/>
  <c r="AJ233" i="3089"/>
  <c r="AH233" i="3089"/>
  <c r="AD233" i="3089"/>
  <c r="Z233" i="3089"/>
  <c r="Y233" i="3089"/>
  <c r="X233" i="3089"/>
  <c r="Q281" i="3089"/>
  <c r="P281" i="3089"/>
  <c r="O281" i="3089"/>
  <c r="L281" i="3089"/>
  <c r="K281" i="3089"/>
  <c r="J281" i="3089"/>
  <c r="G281" i="3089"/>
  <c r="F281" i="3089"/>
  <c r="E281" i="3089"/>
  <c r="Q280" i="3089"/>
  <c r="P280" i="3089"/>
  <c r="O280" i="3089"/>
  <c r="L280" i="3089"/>
  <c r="K280" i="3089"/>
  <c r="J280" i="3089"/>
  <c r="G280" i="3089"/>
  <c r="F280" i="3089"/>
  <c r="E280" i="3089"/>
  <c r="Q279" i="3089"/>
  <c r="P279" i="3089"/>
  <c r="O279" i="3089"/>
  <c r="L279" i="3089"/>
  <c r="K279" i="3089"/>
  <c r="J279" i="3089"/>
  <c r="G279" i="3089"/>
  <c r="F279" i="3089"/>
  <c r="E279" i="3089"/>
  <c r="Q278" i="3089"/>
  <c r="P278" i="3089"/>
  <c r="O278" i="3089"/>
  <c r="L278" i="3089"/>
  <c r="K278" i="3089"/>
  <c r="J278" i="3089"/>
  <c r="G278" i="3089"/>
  <c r="F278" i="3089"/>
  <c r="E278" i="3089"/>
  <c r="Q277" i="3089"/>
  <c r="P277" i="3089"/>
  <c r="O277" i="3089"/>
  <c r="L277" i="3089"/>
  <c r="K277" i="3089"/>
  <c r="J277" i="3089"/>
  <c r="G277" i="3089"/>
  <c r="F277" i="3089"/>
  <c r="E277" i="3089"/>
  <c r="Q276" i="3089"/>
  <c r="P276" i="3089"/>
  <c r="O276" i="3089"/>
  <c r="L276" i="3089"/>
  <c r="K276" i="3089"/>
  <c r="J276" i="3089"/>
  <c r="G276" i="3089"/>
  <c r="F276" i="3089"/>
  <c r="E276" i="3089"/>
  <c r="Q275" i="3089"/>
  <c r="P275" i="3089"/>
  <c r="O275" i="3089"/>
  <c r="L275" i="3089"/>
  <c r="K275" i="3089"/>
  <c r="J275" i="3089"/>
  <c r="G275" i="3089"/>
  <c r="F275" i="3089"/>
  <c r="E275" i="3089"/>
  <c r="Q274" i="3089"/>
  <c r="P274" i="3089"/>
  <c r="O274" i="3089"/>
  <c r="L274" i="3089"/>
  <c r="K274" i="3089"/>
  <c r="J274" i="3089"/>
  <c r="G274" i="3089"/>
  <c r="F274" i="3089"/>
  <c r="E274" i="3089"/>
  <c r="Q273" i="3089"/>
  <c r="P273" i="3089"/>
  <c r="O273" i="3089"/>
  <c r="L273" i="3089"/>
  <c r="K273" i="3089"/>
  <c r="J273" i="3089"/>
  <c r="G273" i="3089"/>
  <c r="F273" i="3089"/>
  <c r="E273" i="3089"/>
  <c r="Q272" i="3089"/>
  <c r="P272" i="3089"/>
  <c r="O272" i="3089"/>
  <c r="L272" i="3089"/>
  <c r="K272" i="3089"/>
  <c r="J272" i="3089"/>
  <c r="G272" i="3089"/>
  <c r="F272" i="3089"/>
  <c r="E272" i="3089"/>
  <c r="Q271" i="3089"/>
  <c r="P271" i="3089"/>
  <c r="O271" i="3089"/>
  <c r="L271" i="3089"/>
  <c r="K271" i="3089"/>
  <c r="J271" i="3089"/>
  <c r="G271" i="3089"/>
  <c r="F271" i="3089"/>
  <c r="E271" i="3089"/>
  <c r="Q270" i="3089"/>
  <c r="P270" i="3089"/>
  <c r="O270" i="3089"/>
  <c r="L270" i="3089"/>
  <c r="K270" i="3089"/>
  <c r="J270" i="3089"/>
  <c r="G270" i="3089"/>
  <c r="F270" i="3089"/>
  <c r="E270" i="3089"/>
  <c r="Q269" i="3089"/>
  <c r="P269" i="3089"/>
  <c r="O269" i="3089"/>
  <c r="L269" i="3089"/>
  <c r="K269" i="3089"/>
  <c r="J269" i="3089"/>
  <c r="G269" i="3089"/>
  <c r="F269" i="3089"/>
  <c r="E269" i="3089"/>
  <c r="Q268" i="3089"/>
  <c r="P268" i="3089"/>
  <c r="O268" i="3089"/>
  <c r="L268" i="3089"/>
  <c r="K268" i="3089"/>
  <c r="J268" i="3089"/>
  <c r="G268" i="3089"/>
  <c r="F268" i="3089"/>
  <c r="E268" i="3089"/>
  <c r="Q267" i="3089"/>
  <c r="P267" i="3089"/>
  <c r="O267" i="3089"/>
  <c r="L267" i="3089"/>
  <c r="K267" i="3089"/>
  <c r="J267" i="3089"/>
  <c r="G267" i="3089"/>
  <c r="F267" i="3089"/>
  <c r="E267" i="3089"/>
  <c r="Q266" i="3089"/>
  <c r="P266" i="3089"/>
  <c r="O266" i="3089"/>
  <c r="L266" i="3089"/>
  <c r="K266" i="3089"/>
  <c r="J266" i="3089"/>
  <c r="G266" i="3089"/>
  <c r="F266" i="3089"/>
  <c r="E266" i="3089"/>
  <c r="Q265" i="3089"/>
  <c r="P265" i="3089"/>
  <c r="O265" i="3089"/>
  <c r="L265" i="3089"/>
  <c r="K265" i="3089"/>
  <c r="J265" i="3089"/>
  <c r="G265" i="3089"/>
  <c r="F265" i="3089"/>
  <c r="E265" i="3089"/>
  <c r="Q264" i="3089"/>
  <c r="P264" i="3089"/>
  <c r="O264" i="3089"/>
  <c r="L264" i="3089"/>
  <c r="K264" i="3089"/>
  <c r="J264" i="3089"/>
  <c r="G264" i="3089"/>
  <c r="F264" i="3089"/>
  <c r="E264" i="3089"/>
  <c r="Q263" i="3089"/>
  <c r="P263" i="3089"/>
  <c r="O263" i="3089"/>
  <c r="L263" i="3089"/>
  <c r="K263" i="3089"/>
  <c r="J263" i="3089"/>
  <c r="G263" i="3089"/>
  <c r="F263" i="3089"/>
  <c r="E263" i="3089"/>
  <c r="Q262" i="3089"/>
  <c r="P262" i="3089"/>
  <c r="O262" i="3089"/>
  <c r="L262" i="3089"/>
  <c r="K262" i="3089"/>
  <c r="J262" i="3089"/>
  <c r="G262" i="3089"/>
  <c r="F262" i="3089"/>
  <c r="E262" i="3089"/>
  <c r="Q261" i="3089"/>
  <c r="P261" i="3089"/>
  <c r="O261" i="3089"/>
  <c r="L261" i="3089"/>
  <c r="K261" i="3089"/>
  <c r="J261" i="3089"/>
  <c r="G261" i="3089"/>
  <c r="F261" i="3089"/>
  <c r="E261" i="3089"/>
  <c r="Q260" i="3089"/>
  <c r="P260" i="3089"/>
  <c r="O260" i="3089"/>
  <c r="L260" i="3089"/>
  <c r="K260" i="3089"/>
  <c r="J260" i="3089"/>
  <c r="G260" i="3089"/>
  <c r="F260" i="3089"/>
  <c r="E260" i="3089"/>
  <c r="Q259" i="3089"/>
  <c r="P259" i="3089"/>
  <c r="O259" i="3089"/>
  <c r="L259" i="3089"/>
  <c r="K259" i="3089"/>
  <c r="J259" i="3089"/>
  <c r="G259" i="3089"/>
  <c r="F259" i="3089"/>
  <c r="E259" i="3089"/>
  <c r="Q258" i="3089"/>
  <c r="P258" i="3089"/>
  <c r="O258" i="3089"/>
  <c r="L258" i="3089"/>
  <c r="K258" i="3089"/>
  <c r="J258" i="3089"/>
  <c r="G258" i="3089"/>
  <c r="F258" i="3089"/>
  <c r="E258" i="3089"/>
  <c r="Q257" i="3089"/>
  <c r="P257" i="3089"/>
  <c r="O257" i="3089"/>
  <c r="L257" i="3089"/>
  <c r="K257" i="3089"/>
  <c r="J257" i="3089"/>
  <c r="G257" i="3089"/>
  <c r="F257" i="3089"/>
  <c r="E257" i="3089"/>
  <c r="Q256" i="3089"/>
  <c r="P256" i="3089"/>
  <c r="O256" i="3089"/>
  <c r="L256" i="3089"/>
  <c r="K256" i="3089"/>
  <c r="J256" i="3089"/>
  <c r="G256" i="3089"/>
  <c r="F256" i="3089"/>
  <c r="E256" i="3089"/>
  <c r="Q255" i="3089"/>
  <c r="P255" i="3089"/>
  <c r="O255" i="3089"/>
  <c r="L255" i="3089"/>
  <c r="K255" i="3089"/>
  <c r="J255" i="3089"/>
  <c r="G255" i="3089"/>
  <c r="F255" i="3089"/>
  <c r="E255" i="3089"/>
  <c r="Q254" i="3089"/>
  <c r="P254" i="3089"/>
  <c r="O254" i="3089"/>
  <c r="L254" i="3089"/>
  <c r="K254" i="3089"/>
  <c r="J254" i="3089"/>
  <c r="G254" i="3089"/>
  <c r="F254" i="3089"/>
  <c r="E254" i="3089"/>
  <c r="Q253" i="3089"/>
  <c r="P253" i="3089"/>
  <c r="O253" i="3089"/>
  <c r="L253" i="3089"/>
  <c r="K253" i="3089"/>
  <c r="J253" i="3089"/>
  <c r="G253" i="3089"/>
  <c r="F253" i="3089"/>
  <c r="E253" i="3089"/>
  <c r="Q252" i="3089"/>
  <c r="P252" i="3089"/>
  <c r="O252" i="3089"/>
  <c r="L252" i="3089"/>
  <c r="K252" i="3089"/>
  <c r="J252" i="3089"/>
  <c r="G252" i="3089"/>
  <c r="F252" i="3089"/>
  <c r="E252" i="3089"/>
  <c r="Q251" i="3089"/>
  <c r="P251" i="3089"/>
  <c r="O251" i="3089"/>
  <c r="L251" i="3089"/>
  <c r="K251" i="3089"/>
  <c r="J251" i="3089"/>
  <c r="G251" i="3089"/>
  <c r="F251" i="3089"/>
  <c r="E251" i="3089"/>
  <c r="Q250" i="3089"/>
  <c r="P250" i="3089"/>
  <c r="O250" i="3089"/>
  <c r="L250" i="3089"/>
  <c r="K250" i="3089"/>
  <c r="J250" i="3089"/>
  <c r="G250" i="3089"/>
  <c r="F250" i="3089"/>
  <c r="E250" i="3089"/>
  <c r="Q249" i="3089"/>
  <c r="P249" i="3089"/>
  <c r="O249" i="3089"/>
  <c r="L249" i="3089"/>
  <c r="K249" i="3089"/>
  <c r="J249" i="3089"/>
  <c r="G249" i="3089"/>
  <c r="F249" i="3089"/>
  <c r="E249" i="3089"/>
  <c r="Q248" i="3089"/>
  <c r="P248" i="3089"/>
  <c r="O248" i="3089"/>
  <c r="L248" i="3089"/>
  <c r="K248" i="3089"/>
  <c r="J248" i="3089"/>
  <c r="G248" i="3089"/>
  <c r="F248" i="3089"/>
  <c r="E248" i="3089"/>
  <c r="Q247" i="3089"/>
  <c r="P247" i="3089"/>
  <c r="O247" i="3089"/>
  <c r="L247" i="3089"/>
  <c r="K247" i="3089"/>
  <c r="J247" i="3089"/>
  <c r="G247" i="3089"/>
  <c r="F247" i="3089"/>
  <c r="E247" i="3089"/>
  <c r="Q246" i="3089"/>
  <c r="P246" i="3089"/>
  <c r="O246" i="3089"/>
  <c r="L246" i="3089"/>
  <c r="K246" i="3089"/>
  <c r="J246" i="3089"/>
  <c r="G246" i="3089"/>
  <c r="F246" i="3089"/>
  <c r="E246" i="3089"/>
  <c r="Q245" i="3089"/>
  <c r="P245" i="3089"/>
  <c r="O245" i="3089"/>
  <c r="L245" i="3089"/>
  <c r="K245" i="3089"/>
  <c r="J245" i="3089"/>
  <c r="G245" i="3089"/>
  <c r="F245" i="3089"/>
  <c r="E245" i="3089"/>
  <c r="Q244" i="3089"/>
  <c r="P244" i="3089"/>
  <c r="O244" i="3089"/>
  <c r="L244" i="3089"/>
  <c r="K244" i="3089"/>
  <c r="J244" i="3089"/>
  <c r="G244" i="3089"/>
  <c r="F244" i="3089"/>
  <c r="E244" i="3089"/>
  <c r="Q243" i="3089"/>
  <c r="P243" i="3089"/>
  <c r="O243" i="3089"/>
  <c r="L243" i="3089"/>
  <c r="K243" i="3089"/>
  <c r="J243" i="3089"/>
  <c r="G243" i="3089"/>
  <c r="F243" i="3089"/>
  <c r="E243" i="3089"/>
  <c r="Q242" i="3089"/>
  <c r="P242" i="3089"/>
  <c r="O242" i="3089"/>
  <c r="L242" i="3089"/>
  <c r="K242" i="3089"/>
  <c r="J242" i="3089"/>
  <c r="G242" i="3089"/>
  <c r="F242" i="3089"/>
  <c r="E242" i="3089"/>
  <c r="Q241" i="3089"/>
  <c r="P241" i="3089"/>
  <c r="O241" i="3089"/>
  <c r="L241" i="3089"/>
  <c r="K241" i="3089"/>
  <c r="J241" i="3089"/>
  <c r="G241" i="3089"/>
  <c r="F241" i="3089"/>
  <c r="E241" i="3089"/>
  <c r="Q240" i="3089"/>
  <c r="P240" i="3089"/>
  <c r="O240" i="3089"/>
  <c r="L240" i="3089"/>
  <c r="K240" i="3089"/>
  <c r="J240" i="3089"/>
  <c r="G240" i="3089"/>
  <c r="F240" i="3089"/>
  <c r="E240" i="3089"/>
  <c r="Q239" i="3089"/>
  <c r="P239" i="3089"/>
  <c r="O239" i="3089"/>
  <c r="L239" i="3089"/>
  <c r="K239" i="3089"/>
  <c r="J239" i="3089"/>
  <c r="G239" i="3089"/>
  <c r="F239" i="3089"/>
  <c r="E239" i="3089"/>
  <c r="Q238" i="3089"/>
  <c r="P238" i="3089"/>
  <c r="O238" i="3089"/>
  <c r="L238" i="3089"/>
  <c r="K238" i="3089"/>
  <c r="J238" i="3089"/>
  <c r="G238" i="3089"/>
  <c r="F238" i="3089"/>
  <c r="E238" i="3089"/>
  <c r="Q237" i="3089"/>
  <c r="P237" i="3089"/>
  <c r="O237" i="3089"/>
  <c r="L237" i="3089"/>
  <c r="K237" i="3089"/>
  <c r="J237" i="3089"/>
  <c r="G237" i="3089"/>
  <c r="F237" i="3089"/>
  <c r="E237" i="3089"/>
  <c r="Q236" i="3089"/>
  <c r="P236" i="3089"/>
  <c r="O236" i="3089"/>
  <c r="L236" i="3089"/>
  <c r="K236" i="3089"/>
  <c r="J236" i="3089"/>
  <c r="G236" i="3089"/>
  <c r="F236" i="3089"/>
  <c r="E236" i="3089"/>
  <c r="Q235" i="3089"/>
  <c r="P235" i="3089"/>
  <c r="O235" i="3089"/>
  <c r="L235" i="3089"/>
  <c r="K235" i="3089"/>
  <c r="J235" i="3089"/>
  <c r="G235" i="3089"/>
  <c r="F235" i="3089"/>
  <c r="E235" i="3089"/>
  <c r="N215" i="3089"/>
  <c r="D215" i="3089"/>
  <c r="N214" i="3089"/>
  <c r="N282" i="3089" s="1"/>
  <c r="I282" i="3089"/>
  <c r="D214" i="3089"/>
  <c r="D282" i="3089" s="1"/>
  <c r="N213" i="3089"/>
  <c r="D213" i="3089"/>
  <c r="N212" i="3089"/>
  <c r="I212" i="3089"/>
  <c r="D212" i="3089"/>
  <c r="N211" i="3089"/>
  <c r="I211" i="3089"/>
  <c r="D211" i="3089"/>
  <c r="N210" i="3089"/>
  <c r="I210" i="3089"/>
  <c r="D210" i="3089"/>
  <c r="N209" i="3089"/>
  <c r="I209" i="3089"/>
  <c r="D209" i="3089"/>
  <c r="N208" i="3089"/>
  <c r="I208" i="3089"/>
  <c r="D208" i="3089"/>
  <c r="N207" i="3089"/>
  <c r="I207" i="3089"/>
  <c r="D207" i="3089"/>
  <c r="N206" i="3089"/>
  <c r="I206" i="3089"/>
  <c r="D206" i="3089"/>
  <c r="N205" i="3089"/>
  <c r="I205" i="3089"/>
  <c r="D205" i="3089"/>
  <c r="N204" i="3089"/>
  <c r="I204" i="3089"/>
  <c r="D204" i="3089"/>
  <c r="N203" i="3089"/>
  <c r="I203" i="3089"/>
  <c r="D203" i="3089"/>
  <c r="N202" i="3089"/>
  <c r="I202" i="3089"/>
  <c r="D202" i="3089"/>
  <c r="N201" i="3089"/>
  <c r="I201" i="3089"/>
  <c r="D201" i="3089"/>
  <c r="N200" i="3089"/>
  <c r="I200" i="3089"/>
  <c r="D200" i="3089"/>
  <c r="N199" i="3089"/>
  <c r="I199" i="3089"/>
  <c r="D199" i="3089"/>
  <c r="N198" i="3089"/>
  <c r="I198" i="3089"/>
  <c r="D198" i="3089"/>
  <c r="N197" i="3089"/>
  <c r="I197" i="3089"/>
  <c r="D197" i="3089"/>
  <c r="N196" i="3089"/>
  <c r="I196" i="3089"/>
  <c r="D196" i="3089"/>
  <c r="N195" i="3089"/>
  <c r="I195" i="3089"/>
  <c r="D195" i="3089"/>
  <c r="N194" i="3089"/>
  <c r="I194" i="3089"/>
  <c r="D194" i="3089"/>
  <c r="N193" i="3089"/>
  <c r="I193" i="3089"/>
  <c r="D193" i="3089"/>
  <c r="N192" i="3089"/>
  <c r="I192" i="3089"/>
  <c r="D192" i="3089"/>
  <c r="N191" i="3089"/>
  <c r="I191" i="3089"/>
  <c r="D191" i="3089"/>
  <c r="N190" i="3089"/>
  <c r="I190" i="3089"/>
  <c r="D190" i="3089"/>
  <c r="N189" i="3089"/>
  <c r="I189" i="3089"/>
  <c r="D189" i="3089"/>
  <c r="N188" i="3089"/>
  <c r="I188" i="3089"/>
  <c r="D188" i="3089"/>
  <c r="N187" i="3089"/>
  <c r="I187" i="3089"/>
  <c r="D187" i="3089"/>
  <c r="N186" i="3089"/>
  <c r="I186" i="3089"/>
  <c r="D186" i="3089"/>
  <c r="N185" i="3089"/>
  <c r="I185" i="3089"/>
  <c r="D185" i="3089"/>
  <c r="N184" i="3089"/>
  <c r="I184" i="3089"/>
  <c r="D184" i="3089"/>
  <c r="N183" i="3089"/>
  <c r="I183" i="3089"/>
  <c r="D183" i="3089"/>
  <c r="N182" i="3089"/>
  <c r="I182" i="3089"/>
  <c r="D182" i="3089"/>
  <c r="N181" i="3089"/>
  <c r="I181" i="3089"/>
  <c r="D181" i="3089"/>
  <c r="N180" i="3089"/>
  <c r="I180" i="3089"/>
  <c r="D180" i="3089"/>
  <c r="N179" i="3089"/>
  <c r="I179" i="3089"/>
  <c r="D179" i="3089"/>
  <c r="N178" i="3089"/>
  <c r="I178" i="3089"/>
  <c r="D178" i="3089"/>
  <c r="N177" i="3089"/>
  <c r="I177" i="3089"/>
  <c r="D177" i="3089"/>
  <c r="N176" i="3089"/>
  <c r="I176" i="3089"/>
  <c r="D176" i="3089"/>
  <c r="N175" i="3089"/>
  <c r="I175" i="3089"/>
  <c r="D175" i="3089"/>
  <c r="N174" i="3089"/>
  <c r="I174" i="3089"/>
  <c r="D174" i="3089"/>
  <c r="N173" i="3089"/>
  <c r="I173" i="3089"/>
  <c r="D173" i="3089"/>
  <c r="N172" i="3089"/>
  <c r="I172" i="3089"/>
  <c r="D172" i="3089"/>
  <c r="N171" i="3089"/>
  <c r="I171" i="3089"/>
  <c r="D171" i="3089"/>
  <c r="N170" i="3089"/>
  <c r="I170" i="3089"/>
  <c r="D170" i="3089"/>
  <c r="N169" i="3089"/>
  <c r="I169" i="3089"/>
  <c r="D169" i="3089"/>
  <c r="N168" i="3089"/>
  <c r="I168" i="3089"/>
  <c r="D168" i="3089"/>
  <c r="N167" i="3089"/>
  <c r="I167" i="3089"/>
  <c r="D167" i="3089"/>
  <c r="Q233" i="3089"/>
  <c r="P233" i="3089"/>
  <c r="O233" i="3089"/>
  <c r="G233" i="3089"/>
  <c r="F233" i="3089"/>
  <c r="E233" i="3089"/>
  <c r="AJ134" i="3089"/>
  <c r="AI134" i="3089"/>
  <c r="AH134" i="3089"/>
  <c r="AE134" i="3089"/>
  <c r="AD134" i="3089"/>
  <c r="AC134" i="3089"/>
  <c r="Z134" i="3089"/>
  <c r="Y134" i="3089"/>
  <c r="X134" i="3089"/>
  <c r="AJ133" i="3089"/>
  <c r="AI133" i="3089"/>
  <c r="AH133" i="3089"/>
  <c r="AE133" i="3089"/>
  <c r="AD133" i="3089"/>
  <c r="AC133" i="3089"/>
  <c r="Z133" i="3089"/>
  <c r="Y133" i="3089"/>
  <c r="X133" i="3089"/>
  <c r="AJ132" i="3089"/>
  <c r="AI132" i="3089"/>
  <c r="AH132" i="3089"/>
  <c r="AE132" i="3089"/>
  <c r="AD132" i="3089"/>
  <c r="AC132" i="3089"/>
  <c r="Z132" i="3089"/>
  <c r="Y132" i="3089"/>
  <c r="X132" i="3089"/>
  <c r="AJ131" i="3089"/>
  <c r="AI131" i="3089"/>
  <c r="AH131" i="3089"/>
  <c r="AE131" i="3089"/>
  <c r="AD131" i="3089"/>
  <c r="AC131" i="3089"/>
  <c r="Z131" i="3089"/>
  <c r="Y131" i="3089"/>
  <c r="X131" i="3089"/>
  <c r="AJ130" i="3089"/>
  <c r="AI130" i="3089"/>
  <c r="AH130" i="3089"/>
  <c r="AE130" i="3089"/>
  <c r="AD130" i="3089"/>
  <c r="AC130" i="3089"/>
  <c r="Z130" i="3089"/>
  <c r="Y130" i="3089"/>
  <c r="X130" i="3089"/>
  <c r="AJ129" i="3089"/>
  <c r="AI129" i="3089"/>
  <c r="AH129" i="3089"/>
  <c r="AE129" i="3089"/>
  <c r="AD129" i="3089"/>
  <c r="AC129" i="3089"/>
  <c r="Z129" i="3089"/>
  <c r="Y129" i="3089"/>
  <c r="X129" i="3089"/>
  <c r="AJ128" i="3089"/>
  <c r="AI128" i="3089"/>
  <c r="AH128" i="3089"/>
  <c r="AE128" i="3089"/>
  <c r="AD128" i="3089"/>
  <c r="AC128" i="3089"/>
  <c r="Z128" i="3089"/>
  <c r="Y128" i="3089"/>
  <c r="X128" i="3089"/>
  <c r="AJ127" i="3089"/>
  <c r="AI127" i="3089"/>
  <c r="AH127" i="3089"/>
  <c r="AE127" i="3089"/>
  <c r="AD127" i="3089"/>
  <c r="AC127" i="3089"/>
  <c r="Z127" i="3089"/>
  <c r="Y127" i="3089"/>
  <c r="X127" i="3089"/>
  <c r="AJ126" i="3089"/>
  <c r="AI126" i="3089"/>
  <c r="AH126" i="3089"/>
  <c r="AE126" i="3089"/>
  <c r="AD126" i="3089"/>
  <c r="AC126" i="3089"/>
  <c r="Z126" i="3089"/>
  <c r="Y126" i="3089"/>
  <c r="X126" i="3089"/>
  <c r="AJ125" i="3089"/>
  <c r="AI125" i="3089"/>
  <c r="AH125" i="3089"/>
  <c r="AE125" i="3089"/>
  <c r="AD125" i="3089"/>
  <c r="AC125" i="3089"/>
  <c r="Z125" i="3089"/>
  <c r="Y125" i="3089"/>
  <c r="X125" i="3089"/>
  <c r="AJ124" i="3089"/>
  <c r="AI124" i="3089"/>
  <c r="AH124" i="3089"/>
  <c r="AE124" i="3089"/>
  <c r="AD124" i="3089"/>
  <c r="AC124" i="3089"/>
  <c r="Z124" i="3089"/>
  <c r="Y124" i="3089"/>
  <c r="X124" i="3089"/>
  <c r="AJ123" i="3089"/>
  <c r="AI123" i="3089"/>
  <c r="AH123" i="3089"/>
  <c r="AE123" i="3089"/>
  <c r="AD123" i="3089"/>
  <c r="AC123" i="3089"/>
  <c r="Z123" i="3089"/>
  <c r="Y123" i="3089"/>
  <c r="X123" i="3089"/>
  <c r="AJ122" i="3089"/>
  <c r="AI122" i="3089"/>
  <c r="AH122" i="3089"/>
  <c r="AE122" i="3089"/>
  <c r="AD122" i="3089"/>
  <c r="AC122" i="3089"/>
  <c r="Z122" i="3089"/>
  <c r="Y122" i="3089"/>
  <c r="X122" i="3089"/>
  <c r="AJ121" i="3089"/>
  <c r="AI121" i="3089"/>
  <c r="AH121" i="3089"/>
  <c r="AE121" i="3089"/>
  <c r="AD121" i="3089"/>
  <c r="AC121" i="3089"/>
  <c r="Z121" i="3089"/>
  <c r="Y121" i="3089"/>
  <c r="X121" i="3089"/>
  <c r="AJ120" i="3089"/>
  <c r="AI120" i="3089"/>
  <c r="AH120" i="3089"/>
  <c r="AE120" i="3089"/>
  <c r="AD120" i="3089"/>
  <c r="AC120" i="3089"/>
  <c r="Z120" i="3089"/>
  <c r="Y120" i="3089"/>
  <c r="X120" i="3089"/>
  <c r="AJ119" i="3089"/>
  <c r="AI119" i="3089"/>
  <c r="AH119" i="3089"/>
  <c r="AE119" i="3089"/>
  <c r="AD119" i="3089"/>
  <c r="AC119" i="3089"/>
  <c r="Z119" i="3089"/>
  <c r="Y119" i="3089"/>
  <c r="X119" i="3089"/>
  <c r="AJ118" i="3089"/>
  <c r="AI118" i="3089"/>
  <c r="AH118" i="3089"/>
  <c r="AE118" i="3089"/>
  <c r="AD118" i="3089"/>
  <c r="AC118" i="3089"/>
  <c r="Z118" i="3089"/>
  <c r="Y118" i="3089"/>
  <c r="X118" i="3089"/>
  <c r="AJ117" i="3089"/>
  <c r="AI117" i="3089"/>
  <c r="AH117" i="3089"/>
  <c r="AE117" i="3089"/>
  <c r="AD117" i="3089"/>
  <c r="AC117" i="3089"/>
  <c r="Z117" i="3089"/>
  <c r="Y117" i="3089"/>
  <c r="X117" i="3089"/>
  <c r="AJ116" i="3089"/>
  <c r="AI116" i="3089"/>
  <c r="AH116" i="3089"/>
  <c r="AE116" i="3089"/>
  <c r="AD116" i="3089"/>
  <c r="AC116" i="3089"/>
  <c r="Z116" i="3089"/>
  <c r="Y116" i="3089"/>
  <c r="X116" i="3089"/>
  <c r="AJ115" i="3089"/>
  <c r="AI115" i="3089"/>
  <c r="AH115" i="3089"/>
  <c r="AE115" i="3089"/>
  <c r="AD115" i="3089"/>
  <c r="AC115" i="3089"/>
  <c r="Z115" i="3089"/>
  <c r="Y115" i="3089"/>
  <c r="X115" i="3089"/>
  <c r="AJ114" i="3089"/>
  <c r="AI114" i="3089"/>
  <c r="AH114" i="3089"/>
  <c r="AE114" i="3089"/>
  <c r="AD114" i="3089"/>
  <c r="AC114" i="3089"/>
  <c r="Z114" i="3089"/>
  <c r="Y114" i="3089"/>
  <c r="X114" i="3089"/>
  <c r="AJ113" i="3089"/>
  <c r="AI113" i="3089"/>
  <c r="AH113" i="3089"/>
  <c r="AE113" i="3089"/>
  <c r="AD113" i="3089"/>
  <c r="AC113" i="3089"/>
  <c r="Z113" i="3089"/>
  <c r="Y113" i="3089"/>
  <c r="X113" i="3089"/>
  <c r="AJ112" i="3089"/>
  <c r="AI112" i="3089"/>
  <c r="AH112" i="3089"/>
  <c r="AE112" i="3089"/>
  <c r="AD112" i="3089"/>
  <c r="AC112" i="3089"/>
  <c r="Z112" i="3089"/>
  <c r="Y112" i="3089"/>
  <c r="X112" i="3089"/>
  <c r="AJ111" i="3089"/>
  <c r="AI111" i="3089"/>
  <c r="AH111" i="3089"/>
  <c r="AE111" i="3089"/>
  <c r="AD111" i="3089"/>
  <c r="AC111" i="3089"/>
  <c r="Z111" i="3089"/>
  <c r="Y111" i="3089"/>
  <c r="X111" i="3089"/>
  <c r="AJ110" i="3089"/>
  <c r="AI110" i="3089"/>
  <c r="AH110" i="3089"/>
  <c r="AE110" i="3089"/>
  <c r="AD110" i="3089"/>
  <c r="AC110" i="3089"/>
  <c r="Z110" i="3089"/>
  <c r="Y110" i="3089"/>
  <c r="X110" i="3089"/>
  <c r="AJ109" i="3089"/>
  <c r="AI109" i="3089"/>
  <c r="AH109" i="3089"/>
  <c r="AE109" i="3089"/>
  <c r="AD109" i="3089"/>
  <c r="AC109" i="3089"/>
  <c r="Z109" i="3089"/>
  <c r="Y109" i="3089"/>
  <c r="X109" i="3089"/>
  <c r="AJ108" i="3089"/>
  <c r="AI108" i="3089"/>
  <c r="AH108" i="3089"/>
  <c r="AE108" i="3089"/>
  <c r="AD108" i="3089"/>
  <c r="AC108" i="3089"/>
  <c r="Z108" i="3089"/>
  <c r="Y108" i="3089"/>
  <c r="X108" i="3089"/>
  <c r="AJ107" i="3089"/>
  <c r="AI107" i="3089"/>
  <c r="AH107" i="3089"/>
  <c r="AE107" i="3089"/>
  <c r="AD107" i="3089"/>
  <c r="AC107" i="3089"/>
  <c r="Z107" i="3089"/>
  <c r="Y107" i="3089"/>
  <c r="X107" i="3089"/>
  <c r="AJ106" i="3089"/>
  <c r="AI106" i="3089"/>
  <c r="AH106" i="3089"/>
  <c r="AE106" i="3089"/>
  <c r="AD106" i="3089"/>
  <c r="AC106" i="3089"/>
  <c r="Z106" i="3089"/>
  <c r="Y106" i="3089"/>
  <c r="X106" i="3089"/>
  <c r="AJ105" i="3089"/>
  <c r="AI105" i="3089"/>
  <c r="AH105" i="3089"/>
  <c r="AE105" i="3089"/>
  <c r="AD105" i="3089"/>
  <c r="AC105" i="3089"/>
  <c r="Z105" i="3089"/>
  <c r="Y105" i="3089"/>
  <c r="X105" i="3089"/>
  <c r="AJ104" i="3089"/>
  <c r="AI104" i="3089"/>
  <c r="AH104" i="3089"/>
  <c r="AE104" i="3089"/>
  <c r="AD104" i="3089"/>
  <c r="AC104" i="3089"/>
  <c r="Z104" i="3089"/>
  <c r="Y104" i="3089"/>
  <c r="X104" i="3089"/>
  <c r="AJ103" i="3089"/>
  <c r="AI103" i="3089"/>
  <c r="AH103" i="3089"/>
  <c r="AE103" i="3089"/>
  <c r="AD103" i="3089"/>
  <c r="AC103" i="3089"/>
  <c r="Z103" i="3089"/>
  <c r="Y103" i="3089"/>
  <c r="X103" i="3089"/>
  <c r="AJ102" i="3089"/>
  <c r="AI102" i="3089"/>
  <c r="AH102" i="3089"/>
  <c r="AE102" i="3089"/>
  <c r="AD102" i="3089"/>
  <c r="AC102" i="3089"/>
  <c r="Z102" i="3089"/>
  <c r="Y102" i="3089"/>
  <c r="X102" i="3089"/>
  <c r="AJ101" i="3089"/>
  <c r="AI101" i="3089"/>
  <c r="AH101" i="3089"/>
  <c r="AE101" i="3089"/>
  <c r="AD101" i="3089"/>
  <c r="AC101" i="3089"/>
  <c r="Z101" i="3089"/>
  <c r="Y101" i="3089"/>
  <c r="X101" i="3089"/>
  <c r="AJ100" i="3089"/>
  <c r="AI100" i="3089"/>
  <c r="AH100" i="3089"/>
  <c r="AE100" i="3089"/>
  <c r="AD100" i="3089"/>
  <c r="AC100" i="3089"/>
  <c r="Z100" i="3089"/>
  <c r="Y100" i="3089"/>
  <c r="X100" i="3089"/>
  <c r="AJ99" i="3089"/>
  <c r="AI99" i="3089"/>
  <c r="AH99" i="3089"/>
  <c r="AE99" i="3089"/>
  <c r="AD99" i="3089"/>
  <c r="AC99" i="3089"/>
  <c r="Z99" i="3089"/>
  <c r="Y99" i="3089"/>
  <c r="X99" i="3089"/>
  <c r="AJ98" i="3089"/>
  <c r="AI98" i="3089"/>
  <c r="AH98" i="3089"/>
  <c r="AE98" i="3089"/>
  <c r="AD98" i="3089"/>
  <c r="AC98" i="3089"/>
  <c r="Z98" i="3089"/>
  <c r="Y98" i="3089"/>
  <c r="X98" i="3089"/>
  <c r="AJ97" i="3089"/>
  <c r="AI97" i="3089"/>
  <c r="AH97" i="3089"/>
  <c r="AE97" i="3089"/>
  <c r="AD97" i="3089"/>
  <c r="AC97" i="3089"/>
  <c r="Z97" i="3089"/>
  <c r="Y97" i="3089"/>
  <c r="X97" i="3089"/>
  <c r="AJ96" i="3089"/>
  <c r="AI96" i="3089"/>
  <c r="AH96" i="3089"/>
  <c r="AE96" i="3089"/>
  <c r="AD96" i="3089"/>
  <c r="AC96" i="3089"/>
  <c r="Z96" i="3089"/>
  <c r="Y96" i="3089"/>
  <c r="X96" i="3089"/>
  <c r="AJ95" i="3089"/>
  <c r="AI95" i="3089"/>
  <c r="AH95" i="3089"/>
  <c r="AE95" i="3089"/>
  <c r="AD95" i="3089"/>
  <c r="AC95" i="3089"/>
  <c r="Z95" i="3089"/>
  <c r="Y95" i="3089"/>
  <c r="X95" i="3089"/>
  <c r="AJ94" i="3089"/>
  <c r="AI94" i="3089"/>
  <c r="AH94" i="3089"/>
  <c r="AE94" i="3089"/>
  <c r="AD94" i="3089"/>
  <c r="AC94" i="3089"/>
  <c r="Z94" i="3089"/>
  <c r="Y94" i="3089"/>
  <c r="X94" i="3089"/>
  <c r="AJ93" i="3089"/>
  <c r="AI93" i="3089"/>
  <c r="AH93" i="3089"/>
  <c r="AE93" i="3089"/>
  <c r="AD93" i="3089"/>
  <c r="AC93" i="3089"/>
  <c r="Z93" i="3089"/>
  <c r="Y93" i="3089"/>
  <c r="X93" i="3089"/>
  <c r="AJ92" i="3089"/>
  <c r="AI92" i="3089"/>
  <c r="AH92" i="3089"/>
  <c r="AE92" i="3089"/>
  <c r="AD92" i="3089"/>
  <c r="AC92" i="3089"/>
  <c r="Z92" i="3089"/>
  <c r="Y92" i="3089"/>
  <c r="X92" i="3089"/>
  <c r="AG71" i="3089"/>
  <c r="AG70" i="3089"/>
  <c r="AG138" i="3089" s="1"/>
  <c r="AB70" i="3089"/>
  <c r="AB138" i="3089" s="1"/>
  <c r="W70" i="3089"/>
  <c r="W138" i="3089" s="1"/>
  <c r="AG69" i="3089"/>
  <c r="AG137" i="3089" s="1"/>
  <c r="AB69" i="3089"/>
  <c r="AB137" i="3089" s="1"/>
  <c r="W69" i="3089"/>
  <c r="W137" i="3089" s="1"/>
  <c r="AG68" i="3089"/>
  <c r="AG136" i="3089" s="1"/>
  <c r="AB68" i="3089"/>
  <c r="AB136" i="3089" s="1"/>
  <c r="W68" i="3089"/>
  <c r="W136" i="3089" s="1"/>
  <c r="AG67" i="3089"/>
  <c r="AB67" i="3089"/>
  <c r="AB135" i="3089" s="1"/>
  <c r="W67" i="3089"/>
  <c r="W135" i="3089" s="1"/>
  <c r="AG66" i="3089"/>
  <c r="AB66" i="3089"/>
  <c r="W66" i="3089"/>
  <c r="AG65" i="3089"/>
  <c r="AB65" i="3089"/>
  <c r="W65" i="3089"/>
  <c r="AG64" i="3089"/>
  <c r="AB64" i="3089"/>
  <c r="W64" i="3089"/>
  <c r="AG63" i="3089"/>
  <c r="AB63" i="3089"/>
  <c r="W63" i="3089"/>
  <c r="AG62" i="3089"/>
  <c r="AB62" i="3089"/>
  <c r="W62" i="3089"/>
  <c r="AG61" i="3089"/>
  <c r="AB61" i="3089"/>
  <c r="W61" i="3089"/>
  <c r="AG60" i="3089"/>
  <c r="AB60" i="3089"/>
  <c r="W60" i="3089"/>
  <c r="AG59" i="3089"/>
  <c r="AB59" i="3089"/>
  <c r="W59" i="3089"/>
  <c r="AG58" i="3089"/>
  <c r="AB58" i="3089"/>
  <c r="W58" i="3089"/>
  <c r="AG57" i="3089"/>
  <c r="AB57" i="3089"/>
  <c r="W57" i="3089"/>
  <c r="AG56" i="3089"/>
  <c r="AB56" i="3089"/>
  <c r="W56" i="3089"/>
  <c r="AG55" i="3089"/>
  <c r="AB55" i="3089"/>
  <c r="W55" i="3089"/>
  <c r="AG54" i="3089"/>
  <c r="AB54" i="3089"/>
  <c r="W54" i="3089"/>
  <c r="AG53" i="3089"/>
  <c r="AB53" i="3089"/>
  <c r="W53" i="3089"/>
  <c r="AG52" i="3089"/>
  <c r="AB52" i="3089"/>
  <c r="W52" i="3089"/>
  <c r="AG51" i="3089"/>
  <c r="AB51" i="3089"/>
  <c r="W51" i="3089"/>
  <c r="AG50" i="3089"/>
  <c r="AB50" i="3089"/>
  <c r="W50" i="3089"/>
  <c r="AG49" i="3089"/>
  <c r="AB49" i="3089"/>
  <c r="W49" i="3089"/>
  <c r="AG48" i="3089"/>
  <c r="AB48" i="3089"/>
  <c r="W48" i="3089"/>
  <c r="AG47" i="3089"/>
  <c r="AB47" i="3089"/>
  <c r="W47" i="3089"/>
  <c r="AG46" i="3089"/>
  <c r="AB46" i="3089"/>
  <c r="W46" i="3089"/>
  <c r="AG45" i="3089"/>
  <c r="AB45" i="3089"/>
  <c r="W45" i="3089"/>
  <c r="AG44" i="3089"/>
  <c r="AB44" i="3089"/>
  <c r="W44" i="3089"/>
  <c r="AG43" i="3089"/>
  <c r="AB43" i="3089"/>
  <c r="W43" i="3089"/>
  <c r="AG42" i="3089"/>
  <c r="AB42" i="3089"/>
  <c r="W42" i="3089"/>
  <c r="AG41" i="3089"/>
  <c r="AB41" i="3089"/>
  <c r="W41" i="3089"/>
  <c r="AG40" i="3089"/>
  <c r="AB40" i="3089"/>
  <c r="W40" i="3089"/>
  <c r="AG39" i="3089"/>
  <c r="AB39" i="3089"/>
  <c r="W39" i="3089"/>
  <c r="AG38" i="3089"/>
  <c r="AB38" i="3089"/>
  <c r="W38" i="3089"/>
  <c r="AG37" i="3089"/>
  <c r="AB37" i="3089"/>
  <c r="W37" i="3089"/>
  <c r="AG36" i="3089"/>
  <c r="AB36" i="3089"/>
  <c r="W36" i="3089"/>
  <c r="AG35" i="3089"/>
  <c r="AB35" i="3089"/>
  <c r="W35" i="3089"/>
  <c r="AG34" i="3089"/>
  <c r="AB34" i="3089"/>
  <c r="W34" i="3089"/>
  <c r="AG33" i="3089"/>
  <c r="AB33" i="3089"/>
  <c r="W33" i="3089"/>
  <c r="AG32" i="3089"/>
  <c r="AB32" i="3089"/>
  <c r="W32" i="3089"/>
  <c r="AG31" i="3089"/>
  <c r="AB31" i="3089"/>
  <c r="W31" i="3089"/>
  <c r="AG30" i="3089"/>
  <c r="AB30" i="3089"/>
  <c r="W30" i="3089"/>
  <c r="W98" i="3089" s="1"/>
  <c r="AG29" i="3089"/>
  <c r="AB29" i="3089"/>
  <c r="W29" i="3089"/>
  <c r="AG28" i="3089"/>
  <c r="AB28" i="3089"/>
  <c r="W28" i="3089"/>
  <c r="AG27" i="3089"/>
  <c r="AB27" i="3089"/>
  <c r="W27" i="3089"/>
  <c r="AG26" i="3089"/>
  <c r="AB26" i="3089"/>
  <c r="W26" i="3089"/>
  <c r="AG25" i="3089"/>
  <c r="AB25" i="3089"/>
  <c r="W25" i="3089"/>
  <c r="AG24" i="3089"/>
  <c r="AB24" i="3089"/>
  <c r="W24" i="3089"/>
  <c r="AJ90" i="3089"/>
  <c r="AI90" i="3089"/>
  <c r="AH90" i="3089"/>
  <c r="AE90" i="3089"/>
  <c r="AD90" i="3089"/>
  <c r="AC90" i="3089"/>
  <c r="Z90" i="3089"/>
  <c r="Y90" i="3089"/>
  <c r="X90" i="3089"/>
  <c r="S135" i="3089"/>
  <c r="R135" i="3089"/>
  <c r="Q135" i="3089"/>
  <c r="L135" i="3089"/>
  <c r="K135" i="3089"/>
  <c r="J135" i="3089"/>
  <c r="G135" i="3089"/>
  <c r="F135" i="3089"/>
  <c r="E135" i="3089"/>
  <c r="S134" i="3089"/>
  <c r="R134" i="3089"/>
  <c r="Q134" i="3089"/>
  <c r="L134" i="3089"/>
  <c r="K134" i="3089"/>
  <c r="J134" i="3089"/>
  <c r="G134" i="3089"/>
  <c r="F134" i="3089"/>
  <c r="E134" i="3089"/>
  <c r="S133" i="3089"/>
  <c r="R133" i="3089"/>
  <c r="Q133" i="3089"/>
  <c r="L133" i="3089"/>
  <c r="K133" i="3089"/>
  <c r="J133" i="3089"/>
  <c r="G133" i="3089"/>
  <c r="F133" i="3089"/>
  <c r="E133" i="3089"/>
  <c r="S132" i="3089"/>
  <c r="R132" i="3089"/>
  <c r="Q132" i="3089"/>
  <c r="L132" i="3089"/>
  <c r="K132" i="3089"/>
  <c r="J132" i="3089"/>
  <c r="G132" i="3089"/>
  <c r="F132" i="3089"/>
  <c r="E132" i="3089"/>
  <c r="S131" i="3089"/>
  <c r="R131" i="3089"/>
  <c r="Q131" i="3089"/>
  <c r="L131" i="3089"/>
  <c r="K131" i="3089"/>
  <c r="J131" i="3089"/>
  <c r="G131" i="3089"/>
  <c r="F131" i="3089"/>
  <c r="E131" i="3089"/>
  <c r="S130" i="3089"/>
  <c r="R130" i="3089"/>
  <c r="Q130" i="3089"/>
  <c r="L130" i="3089"/>
  <c r="K130" i="3089"/>
  <c r="J130" i="3089"/>
  <c r="G130" i="3089"/>
  <c r="F130" i="3089"/>
  <c r="E130" i="3089"/>
  <c r="S129" i="3089"/>
  <c r="R129" i="3089"/>
  <c r="Q129" i="3089"/>
  <c r="L129" i="3089"/>
  <c r="K129" i="3089"/>
  <c r="J129" i="3089"/>
  <c r="G129" i="3089"/>
  <c r="F129" i="3089"/>
  <c r="E129" i="3089"/>
  <c r="S128" i="3089"/>
  <c r="R128" i="3089"/>
  <c r="Q128" i="3089"/>
  <c r="L128" i="3089"/>
  <c r="K128" i="3089"/>
  <c r="J128" i="3089"/>
  <c r="G128" i="3089"/>
  <c r="F128" i="3089"/>
  <c r="E128" i="3089"/>
  <c r="S127" i="3089"/>
  <c r="R127" i="3089"/>
  <c r="Q127" i="3089"/>
  <c r="L127" i="3089"/>
  <c r="K127" i="3089"/>
  <c r="J127" i="3089"/>
  <c r="G127" i="3089"/>
  <c r="F127" i="3089"/>
  <c r="E127" i="3089"/>
  <c r="S126" i="3089"/>
  <c r="R126" i="3089"/>
  <c r="Q126" i="3089"/>
  <c r="L126" i="3089"/>
  <c r="K126" i="3089"/>
  <c r="J126" i="3089"/>
  <c r="G126" i="3089"/>
  <c r="F126" i="3089"/>
  <c r="E126" i="3089"/>
  <c r="S125" i="3089"/>
  <c r="R125" i="3089"/>
  <c r="Q125" i="3089"/>
  <c r="L125" i="3089"/>
  <c r="K125" i="3089"/>
  <c r="J125" i="3089"/>
  <c r="G125" i="3089"/>
  <c r="F125" i="3089"/>
  <c r="E125" i="3089"/>
  <c r="S124" i="3089"/>
  <c r="R124" i="3089"/>
  <c r="Q124" i="3089"/>
  <c r="L124" i="3089"/>
  <c r="K124" i="3089"/>
  <c r="J124" i="3089"/>
  <c r="G124" i="3089"/>
  <c r="F124" i="3089"/>
  <c r="E124" i="3089"/>
  <c r="S123" i="3089"/>
  <c r="R123" i="3089"/>
  <c r="Q123" i="3089"/>
  <c r="L123" i="3089"/>
  <c r="K123" i="3089"/>
  <c r="J123" i="3089"/>
  <c r="G123" i="3089"/>
  <c r="F123" i="3089"/>
  <c r="E123" i="3089"/>
  <c r="S122" i="3089"/>
  <c r="R122" i="3089"/>
  <c r="Q122" i="3089"/>
  <c r="L122" i="3089"/>
  <c r="K122" i="3089"/>
  <c r="J122" i="3089"/>
  <c r="G122" i="3089"/>
  <c r="F122" i="3089"/>
  <c r="E122" i="3089"/>
  <c r="S121" i="3089"/>
  <c r="R121" i="3089"/>
  <c r="Q121" i="3089"/>
  <c r="L121" i="3089"/>
  <c r="K121" i="3089"/>
  <c r="J121" i="3089"/>
  <c r="G121" i="3089"/>
  <c r="F121" i="3089"/>
  <c r="E121" i="3089"/>
  <c r="S120" i="3089"/>
  <c r="R120" i="3089"/>
  <c r="Q120" i="3089"/>
  <c r="L120" i="3089"/>
  <c r="K120" i="3089"/>
  <c r="J120" i="3089"/>
  <c r="G120" i="3089"/>
  <c r="F120" i="3089"/>
  <c r="E120" i="3089"/>
  <c r="S119" i="3089"/>
  <c r="R119" i="3089"/>
  <c r="Q119" i="3089"/>
  <c r="L119" i="3089"/>
  <c r="K119" i="3089"/>
  <c r="J119" i="3089"/>
  <c r="G119" i="3089"/>
  <c r="F119" i="3089"/>
  <c r="E119" i="3089"/>
  <c r="S118" i="3089"/>
  <c r="R118" i="3089"/>
  <c r="Q118" i="3089"/>
  <c r="L118" i="3089"/>
  <c r="K118" i="3089"/>
  <c r="J118" i="3089"/>
  <c r="G118" i="3089"/>
  <c r="F118" i="3089"/>
  <c r="E118" i="3089"/>
  <c r="S117" i="3089"/>
  <c r="R117" i="3089"/>
  <c r="Q117" i="3089"/>
  <c r="L117" i="3089"/>
  <c r="K117" i="3089"/>
  <c r="J117" i="3089"/>
  <c r="G117" i="3089"/>
  <c r="F117" i="3089"/>
  <c r="E117" i="3089"/>
  <c r="S116" i="3089"/>
  <c r="R116" i="3089"/>
  <c r="Q116" i="3089"/>
  <c r="L116" i="3089"/>
  <c r="K116" i="3089"/>
  <c r="J116" i="3089"/>
  <c r="G116" i="3089"/>
  <c r="F116" i="3089"/>
  <c r="E116" i="3089"/>
  <c r="S115" i="3089"/>
  <c r="R115" i="3089"/>
  <c r="Q115" i="3089"/>
  <c r="L115" i="3089"/>
  <c r="K115" i="3089"/>
  <c r="J115" i="3089"/>
  <c r="G115" i="3089"/>
  <c r="F115" i="3089"/>
  <c r="E115" i="3089"/>
  <c r="S114" i="3089"/>
  <c r="R114" i="3089"/>
  <c r="Q114" i="3089"/>
  <c r="L114" i="3089"/>
  <c r="K114" i="3089"/>
  <c r="J114" i="3089"/>
  <c r="G114" i="3089"/>
  <c r="F114" i="3089"/>
  <c r="E114" i="3089"/>
  <c r="S113" i="3089"/>
  <c r="R113" i="3089"/>
  <c r="Q113" i="3089"/>
  <c r="L113" i="3089"/>
  <c r="K113" i="3089"/>
  <c r="J113" i="3089"/>
  <c r="G113" i="3089"/>
  <c r="F113" i="3089"/>
  <c r="E113" i="3089"/>
  <c r="S112" i="3089"/>
  <c r="R112" i="3089"/>
  <c r="Q112" i="3089"/>
  <c r="L112" i="3089"/>
  <c r="K112" i="3089"/>
  <c r="J112" i="3089"/>
  <c r="G112" i="3089"/>
  <c r="F112" i="3089"/>
  <c r="E112" i="3089"/>
  <c r="S111" i="3089"/>
  <c r="R111" i="3089"/>
  <c r="Q111" i="3089"/>
  <c r="L111" i="3089"/>
  <c r="K111" i="3089"/>
  <c r="J111" i="3089"/>
  <c r="G111" i="3089"/>
  <c r="F111" i="3089"/>
  <c r="E111" i="3089"/>
  <c r="S110" i="3089"/>
  <c r="R110" i="3089"/>
  <c r="Q110" i="3089"/>
  <c r="L110" i="3089"/>
  <c r="K110" i="3089"/>
  <c r="J110" i="3089"/>
  <c r="G110" i="3089"/>
  <c r="F110" i="3089"/>
  <c r="E110" i="3089"/>
  <c r="S109" i="3089"/>
  <c r="R109" i="3089"/>
  <c r="Q109" i="3089"/>
  <c r="L109" i="3089"/>
  <c r="K109" i="3089"/>
  <c r="J109" i="3089"/>
  <c r="G109" i="3089"/>
  <c r="F109" i="3089"/>
  <c r="E109" i="3089"/>
  <c r="S108" i="3089"/>
  <c r="R108" i="3089"/>
  <c r="Q108" i="3089"/>
  <c r="L108" i="3089"/>
  <c r="K108" i="3089"/>
  <c r="J108" i="3089"/>
  <c r="G108" i="3089"/>
  <c r="F108" i="3089"/>
  <c r="E108" i="3089"/>
  <c r="S107" i="3089"/>
  <c r="R107" i="3089"/>
  <c r="Q107" i="3089"/>
  <c r="L107" i="3089"/>
  <c r="K107" i="3089"/>
  <c r="J107" i="3089"/>
  <c r="G107" i="3089"/>
  <c r="F107" i="3089"/>
  <c r="E107" i="3089"/>
  <c r="S106" i="3089"/>
  <c r="R106" i="3089"/>
  <c r="Q106" i="3089"/>
  <c r="L106" i="3089"/>
  <c r="K106" i="3089"/>
  <c r="J106" i="3089"/>
  <c r="G106" i="3089"/>
  <c r="F106" i="3089"/>
  <c r="E106" i="3089"/>
  <c r="S105" i="3089"/>
  <c r="R105" i="3089"/>
  <c r="Q105" i="3089"/>
  <c r="L105" i="3089"/>
  <c r="K105" i="3089"/>
  <c r="J105" i="3089"/>
  <c r="G105" i="3089"/>
  <c r="F105" i="3089"/>
  <c r="E105" i="3089"/>
  <c r="S104" i="3089"/>
  <c r="R104" i="3089"/>
  <c r="Q104" i="3089"/>
  <c r="L104" i="3089"/>
  <c r="K104" i="3089"/>
  <c r="J104" i="3089"/>
  <c r="G104" i="3089"/>
  <c r="F104" i="3089"/>
  <c r="E104" i="3089"/>
  <c r="S103" i="3089"/>
  <c r="R103" i="3089"/>
  <c r="Q103" i="3089"/>
  <c r="L103" i="3089"/>
  <c r="K103" i="3089"/>
  <c r="J103" i="3089"/>
  <c r="G103" i="3089"/>
  <c r="F103" i="3089"/>
  <c r="E103" i="3089"/>
  <c r="S102" i="3089"/>
  <c r="R102" i="3089"/>
  <c r="Q102" i="3089"/>
  <c r="L102" i="3089"/>
  <c r="K102" i="3089"/>
  <c r="J102" i="3089"/>
  <c r="G102" i="3089"/>
  <c r="F102" i="3089"/>
  <c r="E102" i="3089"/>
  <c r="S101" i="3089"/>
  <c r="R101" i="3089"/>
  <c r="Q101" i="3089"/>
  <c r="L101" i="3089"/>
  <c r="K101" i="3089"/>
  <c r="J101" i="3089"/>
  <c r="G101" i="3089"/>
  <c r="F101" i="3089"/>
  <c r="E101" i="3089"/>
  <c r="S100" i="3089"/>
  <c r="R100" i="3089"/>
  <c r="Q100" i="3089"/>
  <c r="L100" i="3089"/>
  <c r="K100" i="3089"/>
  <c r="J100" i="3089"/>
  <c r="G100" i="3089"/>
  <c r="F100" i="3089"/>
  <c r="E100" i="3089"/>
  <c r="S99" i="3089"/>
  <c r="R99" i="3089"/>
  <c r="Q99" i="3089"/>
  <c r="L99" i="3089"/>
  <c r="K99" i="3089"/>
  <c r="J99" i="3089"/>
  <c r="G99" i="3089"/>
  <c r="F99" i="3089"/>
  <c r="E99" i="3089"/>
  <c r="S98" i="3089"/>
  <c r="R98" i="3089"/>
  <c r="Q98" i="3089"/>
  <c r="L98" i="3089"/>
  <c r="K98" i="3089"/>
  <c r="J98" i="3089"/>
  <c r="G98" i="3089"/>
  <c r="F98" i="3089"/>
  <c r="E98" i="3089"/>
  <c r="S97" i="3089"/>
  <c r="R97" i="3089"/>
  <c r="Q97" i="3089"/>
  <c r="L97" i="3089"/>
  <c r="K97" i="3089"/>
  <c r="J97" i="3089"/>
  <c r="G97" i="3089"/>
  <c r="F97" i="3089"/>
  <c r="E97" i="3089"/>
  <c r="S96" i="3089"/>
  <c r="R96" i="3089"/>
  <c r="Q96" i="3089"/>
  <c r="L96" i="3089"/>
  <c r="K96" i="3089"/>
  <c r="J96" i="3089"/>
  <c r="G96" i="3089"/>
  <c r="F96" i="3089"/>
  <c r="E96" i="3089"/>
  <c r="S95" i="3089"/>
  <c r="R95" i="3089"/>
  <c r="Q95" i="3089"/>
  <c r="L95" i="3089"/>
  <c r="K95" i="3089"/>
  <c r="J95" i="3089"/>
  <c r="G95" i="3089"/>
  <c r="F95" i="3089"/>
  <c r="E95" i="3089"/>
  <c r="S94" i="3089"/>
  <c r="R94" i="3089"/>
  <c r="Q94" i="3089"/>
  <c r="L94" i="3089"/>
  <c r="K94" i="3089"/>
  <c r="J94" i="3089"/>
  <c r="G94" i="3089"/>
  <c r="F94" i="3089"/>
  <c r="E94" i="3089"/>
  <c r="S93" i="3089"/>
  <c r="R93" i="3089"/>
  <c r="Q93" i="3089"/>
  <c r="L93" i="3089"/>
  <c r="K93" i="3089"/>
  <c r="J93" i="3089"/>
  <c r="G93" i="3089"/>
  <c r="F93" i="3089"/>
  <c r="E93" i="3089"/>
  <c r="S92" i="3089"/>
  <c r="R92" i="3089"/>
  <c r="Q92" i="3089"/>
  <c r="L92" i="3089"/>
  <c r="K92" i="3089"/>
  <c r="J92" i="3089"/>
  <c r="G92" i="3089"/>
  <c r="F92" i="3089"/>
  <c r="E92" i="3089"/>
  <c r="D73" i="3089"/>
  <c r="D72" i="3089"/>
  <c r="D71" i="3089"/>
  <c r="D139" i="3089" s="1"/>
  <c r="P138" i="3089"/>
  <c r="I138" i="3089"/>
  <c r="D70" i="3089"/>
  <c r="D138" i="3089" s="1"/>
  <c r="P137" i="3089"/>
  <c r="I137" i="3089"/>
  <c r="D69" i="3089"/>
  <c r="P136" i="3089"/>
  <c r="I136" i="3089"/>
  <c r="D68" i="3089"/>
  <c r="P67" i="3089"/>
  <c r="I67" i="3089"/>
  <c r="D67" i="3089"/>
  <c r="P66" i="3089"/>
  <c r="I66" i="3089"/>
  <c r="D66" i="3089"/>
  <c r="P65" i="3089"/>
  <c r="I65" i="3089"/>
  <c r="D65" i="3089"/>
  <c r="P64" i="3089"/>
  <c r="I64" i="3089"/>
  <c r="D64" i="3089"/>
  <c r="P63" i="3089"/>
  <c r="I63" i="3089"/>
  <c r="D63" i="3089"/>
  <c r="P62" i="3089"/>
  <c r="I62" i="3089"/>
  <c r="D62" i="3089"/>
  <c r="P61" i="3089"/>
  <c r="I61" i="3089"/>
  <c r="D61" i="3089"/>
  <c r="P60" i="3089"/>
  <c r="I60" i="3089"/>
  <c r="D60" i="3089"/>
  <c r="P59" i="3089"/>
  <c r="I59" i="3089"/>
  <c r="D59" i="3089"/>
  <c r="P58" i="3089"/>
  <c r="I58" i="3089"/>
  <c r="D58" i="3089"/>
  <c r="P57" i="3089"/>
  <c r="I57" i="3089"/>
  <c r="D57" i="3089"/>
  <c r="P56" i="3089"/>
  <c r="I56" i="3089"/>
  <c r="D56" i="3089"/>
  <c r="P55" i="3089"/>
  <c r="I55" i="3089"/>
  <c r="D55" i="3089"/>
  <c r="P54" i="3089"/>
  <c r="I54" i="3089"/>
  <c r="D54" i="3089"/>
  <c r="P53" i="3089"/>
  <c r="I53" i="3089"/>
  <c r="D53" i="3089"/>
  <c r="P52" i="3089"/>
  <c r="I52" i="3089"/>
  <c r="D52" i="3089"/>
  <c r="P51" i="3089"/>
  <c r="I51" i="3089"/>
  <c r="D51" i="3089"/>
  <c r="P50" i="3089"/>
  <c r="I50" i="3089"/>
  <c r="D50" i="3089"/>
  <c r="P49" i="3089"/>
  <c r="I49" i="3089"/>
  <c r="D49" i="3089"/>
  <c r="P48" i="3089"/>
  <c r="I48" i="3089"/>
  <c r="D48" i="3089"/>
  <c r="P47" i="3089"/>
  <c r="I47" i="3089"/>
  <c r="D47" i="3089"/>
  <c r="P46" i="3089"/>
  <c r="I46" i="3089"/>
  <c r="D46" i="3089"/>
  <c r="P45" i="3089"/>
  <c r="I45" i="3089"/>
  <c r="D45" i="3089"/>
  <c r="P44" i="3089"/>
  <c r="I44" i="3089"/>
  <c r="D44" i="3089"/>
  <c r="P43" i="3089"/>
  <c r="I43" i="3089"/>
  <c r="D43" i="3089"/>
  <c r="P42" i="3089"/>
  <c r="I42" i="3089"/>
  <c r="D42" i="3089"/>
  <c r="P41" i="3089"/>
  <c r="I41" i="3089"/>
  <c r="D41" i="3089"/>
  <c r="P40" i="3089"/>
  <c r="I40" i="3089"/>
  <c r="D40" i="3089"/>
  <c r="P39" i="3089"/>
  <c r="I39" i="3089"/>
  <c r="D39" i="3089"/>
  <c r="P38" i="3089"/>
  <c r="I38" i="3089"/>
  <c r="D38" i="3089"/>
  <c r="P37" i="3089"/>
  <c r="I37" i="3089"/>
  <c r="D37" i="3089"/>
  <c r="P36" i="3089"/>
  <c r="I36" i="3089"/>
  <c r="D36" i="3089"/>
  <c r="P35" i="3089"/>
  <c r="I35" i="3089"/>
  <c r="D35" i="3089"/>
  <c r="P34" i="3089"/>
  <c r="I34" i="3089"/>
  <c r="D34" i="3089"/>
  <c r="P33" i="3089"/>
  <c r="I33" i="3089"/>
  <c r="D33" i="3089"/>
  <c r="P32" i="3089"/>
  <c r="I32" i="3089"/>
  <c r="D32" i="3089"/>
  <c r="P31" i="3089"/>
  <c r="I31" i="3089"/>
  <c r="D31" i="3089"/>
  <c r="P30" i="3089"/>
  <c r="I30" i="3089"/>
  <c r="D30" i="3089"/>
  <c r="P29" i="3089"/>
  <c r="I29" i="3089"/>
  <c r="D29" i="3089"/>
  <c r="P28" i="3089"/>
  <c r="I28" i="3089"/>
  <c r="D28" i="3089"/>
  <c r="P27" i="3089"/>
  <c r="I27" i="3089"/>
  <c r="D27" i="3089"/>
  <c r="P26" i="3089"/>
  <c r="I26" i="3089"/>
  <c r="D26" i="3089"/>
  <c r="P25" i="3089"/>
  <c r="I25" i="3089"/>
  <c r="D25" i="3089"/>
  <c r="P24" i="3089"/>
  <c r="I24" i="3089"/>
  <c r="D24" i="3089"/>
  <c r="I240" i="3089" l="1"/>
  <c r="P222" i="3089"/>
  <c r="F228" i="3089"/>
  <c r="D235" i="3089"/>
  <c r="D247" i="3089"/>
  <c r="I252" i="3089"/>
  <c r="AG135" i="3089"/>
  <c r="AG139" i="3089"/>
  <c r="D22" i="3089"/>
  <c r="D136" i="3089"/>
  <c r="D140" i="3089"/>
  <c r="BA82" i="3089"/>
  <c r="AV85" i="3089"/>
  <c r="AX229" i="3089"/>
  <c r="AX232" i="3089"/>
  <c r="N245" i="3089"/>
  <c r="D137" i="3089"/>
  <c r="N239" i="3089"/>
  <c r="AV81" i="3089"/>
  <c r="AS233" i="3089"/>
  <c r="W243" i="3089"/>
  <c r="AE79" i="3089"/>
  <c r="P226" i="3089"/>
  <c r="N237" i="3089"/>
  <c r="D239" i="3089"/>
  <c r="N241" i="3089"/>
  <c r="I244" i="3089"/>
  <c r="I248" i="3089"/>
  <c r="N249" i="3089"/>
  <c r="D237" i="3089"/>
  <c r="I250" i="3089"/>
  <c r="AQ80" i="3089"/>
  <c r="AP81" i="3089"/>
  <c r="AZ83" i="3089"/>
  <c r="AQ84" i="3089"/>
  <c r="AU86" i="3089"/>
  <c r="BA86" i="3089"/>
  <c r="AQ88" i="3089"/>
  <c r="I236" i="3089"/>
  <c r="D243" i="3089"/>
  <c r="D251" i="3089"/>
  <c r="AU79" i="3089"/>
  <c r="BA79" i="3089"/>
  <c r="AQ81" i="3089"/>
  <c r="AP82" i="3089"/>
  <c r="AV82" i="3089"/>
  <c r="BA83" i="3089"/>
  <c r="AZ84" i="3089"/>
  <c r="AQ85" i="3089"/>
  <c r="AV86" i="3089"/>
  <c r="AU87" i="3089"/>
  <c r="BA87" i="3089"/>
  <c r="I242" i="3089"/>
  <c r="N247" i="3089"/>
  <c r="K222" i="3089"/>
  <c r="P223" i="3089"/>
  <c r="F225" i="3089"/>
  <c r="K226" i="3089"/>
  <c r="F229" i="3089"/>
  <c r="K230" i="3089"/>
  <c r="P231" i="3089"/>
  <c r="BA80" i="3089"/>
  <c r="BA84" i="3089"/>
  <c r="F222" i="3089"/>
  <c r="P224" i="3089"/>
  <c r="P228" i="3089"/>
  <c r="K231" i="3089"/>
  <c r="D245" i="3089"/>
  <c r="D253" i="3089"/>
  <c r="AV79" i="3089"/>
  <c r="AQ82" i="3089"/>
  <c r="AQ86" i="3089"/>
  <c r="BA88" i="3089"/>
  <c r="AJ82" i="3089"/>
  <c r="Z88" i="3089"/>
  <c r="AD222" i="3089"/>
  <c r="AI223" i="3089"/>
  <c r="Y225" i="3089"/>
  <c r="AD226" i="3089"/>
  <c r="AI227" i="3089"/>
  <c r="Y229" i="3089"/>
  <c r="AD230" i="3089"/>
  <c r="AI231" i="3089"/>
  <c r="AJ79" i="3089"/>
  <c r="AC80" i="3089"/>
  <c r="Z81" i="3089"/>
  <c r="AE82" i="3089"/>
  <c r="AJ83" i="3089"/>
  <c r="Z85" i="3089"/>
  <c r="AE86" i="3089"/>
  <c r="AJ87" i="3089"/>
  <c r="Z89" i="3089"/>
  <c r="AV83" i="3089"/>
  <c r="AV87" i="3089"/>
  <c r="AP79" i="3089"/>
  <c r="AU80" i="3089"/>
  <c r="AZ81" i="3089"/>
  <c r="AP83" i="3089"/>
  <c r="AU84" i="3089"/>
  <c r="AZ85" i="3089"/>
  <c r="AP87" i="3089"/>
  <c r="AU88" i="3089"/>
  <c r="AQ222" i="3089"/>
  <c r="AY222" i="3089"/>
  <c r="AV223" i="3089"/>
  <c r="AO224" i="3089"/>
  <c r="BA224" i="3089"/>
  <c r="AT225" i="3089"/>
  <c r="AQ226" i="3089"/>
  <c r="AV227" i="3089"/>
  <c r="F84" i="3089"/>
  <c r="L84" i="3089"/>
  <c r="R84" i="3089"/>
  <c r="G85" i="3089"/>
  <c r="S85" i="3089"/>
  <c r="K87" i="3089"/>
  <c r="F88" i="3089"/>
  <c r="L88" i="3089"/>
  <c r="R88" i="3089"/>
  <c r="G89" i="3089"/>
  <c r="Y222" i="3089"/>
  <c r="AE222" i="3089"/>
  <c r="X223" i="3089"/>
  <c r="AD223" i="3089"/>
  <c r="AJ223" i="3089"/>
  <c r="AC224" i="3089"/>
  <c r="AI224" i="3089"/>
  <c r="Z225" i="3089"/>
  <c r="AH225" i="3089"/>
  <c r="Y226" i="3089"/>
  <c r="AE226" i="3089"/>
  <c r="X227" i="3089"/>
  <c r="AD227" i="3089"/>
  <c r="AJ227" i="3089"/>
  <c r="AC228" i="3089"/>
  <c r="AI228" i="3089"/>
  <c r="Z229" i="3089"/>
  <c r="AH229" i="3089"/>
  <c r="Y230" i="3089"/>
  <c r="AE230" i="3089"/>
  <c r="X231" i="3089"/>
  <c r="AD231" i="3089"/>
  <c r="AJ231" i="3089"/>
  <c r="AC232" i="3089"/>
  <c r="AB236" i="3089"/>
  <c r="AG241" i="3089"/>
  <c r="AB248" i="3089"/>
  <c r="AG249" i="3089"/>
  <c r="AQ79" i="3089"/>
  <c r="AV80" i="3089"/>
  <c r="AU81" i="3089"/>
  <c r="BA81" i="3089"/>
  <c r="AQ83" i="3089"/>
  <c r="AP84" i="3089"/>
  <c r="AV84" i="3089"/>
  <c r="BA85" i="3089"/>
  <c r="AZ86" i="3089"/>
  <c r="AQ87" i="3089"/>
  <c r="AV88" i="3089"/>
  <c r="D10" i="3089"/>
  <c r="K223" i="3089"/>
  <c r="F230" i="3089"/>
  <c r="P232" i="3089"/>
  <c r="AI232" i="3089"/>
  <c r="AI233" i="3089"/>
  <c r="L222" i="3089"/>
  <c r="E223" i="3089"/>
  <c r="Q223" i="3089"/>
  <c r="J224" i="3089"/>
  <c r="G225" i="3089"/>
  <c r="O225" i="3089"/>
  <c r="F226" i="3089"/>
  <c r="L226" i="3089"/>
  <c r="J228" i="3089"/>
  <c r="G229" i="3089"/>
  <c r="O229" i="3089"/>
  <c r="L230" i="3089"/>
  <c r="E231" i="3089"/>
  <c r="Q231" i="3089"/>
  <c r="J232" i="3089"/>
  <c r="F227" i="3089"/>
  <c r="W235" i="3089"/>
  <c r="AG237" i="3089"/>
  <c r="W239" i="3089"/>
  <c r="AB240" i="3089"/>
  <c r="AB244" i="3089"/>
  <c r="AG245" i="3089"/>
  <c r="W247" i="3089"/>
  <c r="W251" i="3089"/>
  <c r="AB252" i="3089"/>
  <c r="AP80" i="3089"/>
  <c r="AZ82" i="3089"/>
  <c r="AU85" i="3089"/>
  <c r="AP88" i="3089"/>
  <c r="AB100" i="3089"/>
  <c r="AG105" i="3089"/>
  <c r="F223" i="3089"/>
  <c r="K224" i="3089"/>
  <c r="P225" i="3089"/>
  <c r="K228" i="3089"/>
  <c r="P229" i="3089"/>
  <c r="F231" i="3089"/>
  <c r="K232" i="3089"/>
  <c r="AZ79" i="3089"/>
  <c r="AU82" i="3089"/>
  <c r="AP85" i="3089"/>
  <c r="AZ87" i="3089"/>
  <c r="F81" i="3089"/>
  <c r="L81" i="3089"/>
  <c r="Q89" i="3089"/>
  <c r="AD80" i="3089"/>
  <c r="AG92" i="3089"/>
  <c r="AB95" i="3089"/>
  <c r="AG96" i="3089"/>
  <c r="N235" i="3089"/>
  <c r="I238" i="3089"/>
  <c r="D241" i="3089"/>
  <c r="N243" i="3089"/>
  <c r="I246" i="3089"/>
  <c r="D249" i="3089"/>
  <c r="N251" i="3089"/>
  <c r="AZ80" i="3089"/>
  <c r="AU83" i="3089"/>
  <c r="AP86" i="3089"/>
  <c r="AZ88" i="3089"/>
  <c r="AP89" i="3089"/>
  <c r="AZ89" i="3089"/>
  <c r="AS95" i="3089"/>
  <c r="AX92" i="3089"/>
  <c r="AN94" i="3089"/>
  <c r="AX96" i="3089"/>
  <c r="AX80" i="3089"/>
  <c r="AN98" i="3089"/>
  <c r="AN80" i="3089"/>
  <c r="AS99" i="3089"/>
  <c r="AX100" i="3089"/>
  <c r="AN102" i="3089"/>
  <c r="AS103" i="3089"/>
  <c r="AX104" i="3089"/>
  <c r="AN106" i="3089"/>
  <c r="AS107" i="3089"/>
  <c r="AX108" i="3089"/>
  <c r="AN110" i="3089"/>
  <c r="AS111" i="3089"/>
  <c r="AX112" i="3089"/>
  <c r="AN114" i="3089"/>
  <c r="AS115" i="3089"/>
  <c r="AX116" i="3089"/>
  <c r="AN118" i="3089"/>
  <c r="AS119" i="3089"/>
  <c r="AX120" i="3089"/>
  <c r="AN122" i="3089"/>
  <c r="AS123" i="3089"/>
  <c r="AX124" i="3089"/>
  <c r="AN126" i="3089"/>
  <c r="AS127" i="3089"/>
  <c r="AX128" i="3089"/>
  <c r="AX132" i="3089"/>
  <c r="AX89" i="3089"/>
  <c r="AN130" i="3089"/>
  <c r="AN89" i="3089"/>
  <c r="AS131" i="3089"/>
  <c r="AS89" i="3089"/>
  <c r="AS135" i="3089"/>
  <c r="AX233" i="3089"/>
  <c r="K79" i="3089"/>
  <c r="P126" i="3089"/>
  <c r="D132" i="3089"/>
  <c r="Z79" i="3089"/>
  <c r="AE80" i="3089"/>
  <c r="AJ81" i="3089"/>
  <c r="Z83" i="3089"/>
  <c r="AE84" i="3089"/>
  <c r="AJ85" i="3089"/>
  <c r="Z87" i="3089"/>
  <c r="AE88" i="3089"/>
  <c r="AJ89" i="3089"/>
  <c r="AG99" i="3089"/>
  <c r="AB102" i="3089"/>
  <c r="W105" i="3089"/>
  <c r="AB110" i="3089"/>
  <c r="AE85" i="3089"/>
  <c r="F224" i="3089"/>
  <c r="K225" i="3089"/>
  <c r="K229" i="3089"/>
  <c r="P230" i="3089"/>
  <c r="F232" i="3089"/>
  <c r="K233" i="3089"/>
  <c r="Y227" i="3089"/>
  <c r="AD228" i="3089"/>
  <c r="W237" i="3089"/>
  <c r="W241" i="3089"/>
  <c r="AG243" i="3089"/>
  <c r="AG247" i="3089"/>
  <c r="AG251" i="3089"/>
  <c r="AN92" i="3089"/>
  <c r="AN235" i="3089"/>
  <c r="AS236" i="3089"/>
  <c r="AX237" i="3089"/>
  <c r="AN239" i="3089"/>
  <c r="AS240" i="3089"/>
  <c r="AX241" i="3089"/>
  <c r="Y223" i="3089"/>
  <c r="AD224" i="3089"/>
  <c r="AI225" i="3089"/>
  <c r="AI229" i="3089"/>
  <c r="Y231" i="3089"/>
  <c r="AD232" i="3089"/>
  <c r="AG235" i="3089"/>
  <c r="AB238" i="3089"/>
  <c r="AG239" i="3089"/>
  <c r="AB242" i="3089"/>
  <c r="W245" i="3089"/>
  <c r="AB246" i="3089"/>
  <c r="W249" i="3089"/>
  <c r="AB250" i="3089"/>
  <c r="W253" i="3089"/>
  <c r="E79" i="3089"/>
  <c r="D119" i="3089"/>
  <c r="P129" i="3089"/>
  <c r="W92" i="3089"/>
  <c r="AB93" i="3089"/>
  <c r="AG94" i="3089"/>
  <c r="W96" i="3089"/>
  <c r="AB97" i="3089"/>
  <c r="W100" i="3089"/>
  <c r="AG102" i="3089"/>
  <c r="AB105" i="3089"/>
  <c r="W108" i="3089"/>
  <c r="J222" i="3089"/>
  <c r="G223" i="3089"/>
  <c r="O223" i="3089"/>
  <c r="L224" i="3089"/>
  <c r="E225" i="3089"/>
  <c r="Q225" i="3089"/>
  <c r="J226" i="3089"/>
  <c r="P227" i="3089"/>
  <c r="L228" i="3089"/>
  <c r="E229" i="3089"/>
  <c r="Q229" i="3089"/>
  <c r="J230" i="3089"/>
  <c r="G231" i="3089"/>
  <c r="O231" i="3089"/>
  <c r="L232" i="3089"/>
  <c r="AC222" i="3089"/>
  <c r="AI222" i="3089"/>
  <c r="Z223" i="3089"/>
  <c r="AH223" i="3089"/>
  <c r="Y224" i="3089"/>
  <c r="AE224" i="3089"/>
  <c r="AS92" i="3089"/>
  <c r="AQ229" i="3089"/>
  <c r="AS235" i="3089"/>
  <c r="AX236" i="3089"/>
  <c r="AN238" i="3089"/>
  <c r="AS239" i="3089"/>
  <c r="AX240" i="3089"/>
  <c r="AN242" i="3089"/>
  <c r="X225" i="3089"/>
  <c r="AD225" i="3089"/>
  <c r="AJ225" i="3089"/>
  <c r="AC226" i="3089"/>
  <c r="AI226" i="3089"/>
  <c r="Z227" i="3089"/>
  <c r="AH227" i="3089"/>
  <c r="Y228" i="3089"/>
  <c r="AE228" i="3089"/>
  <c r="X229" i="3089"/>
  <c r="AD229" i="3089"/>
  <c r="AJ229" i="3089"/>
  <c r="AC230" i="3089"/>
  <c r="AI230" i="3089"/>
  <c r="Z231" i="3089"/>
  <c r="AH231" i="3089"/>
  <c r="Y232" i="3089"/>
  <c r="AE232" i="3089"/>
  <c r="AQ89" i="3089"/>
  <c r="BA89" i="3089"/>
  <c r="AN93" i="3089"/>
  <c r="AS94" i="3089"/>
  <c r="AN97" i="3089"/>
  <c r="AS98" i="3089"/>
  <c r="AX99" i="3089"/>
  <c r="AN101" i="3089"/>
  <c r="AS102" i="3089"/>
  <c r="AX103" i="3089"/>
  <c r="AN105" i="3089"/>
  <c r="AS106" i="3089"/>
  <c r="AX107" i="3089"/>
  <c r="AN109" i="3089"/>
  <c r="AS110" i="3089"/>
  <c r="AX111" i="3089"/>
  <c r="AN113" i="3089"/>
  <c r="AS114" i="3089"/>
  <c r="AX115" i="3089"/>
  <c r="AN117" i="3089"/>
  <c r="AS118" i="3089"/>
  <c r="AX119" i="3089"/>
  <c r="AN121" i="3089"/>
  <c r="AS122" i="3089"/>
  <c r="AX123" i="3089"/>
  <c r="AN125" i="3089"/>
  <c r="AS126" i="3089"/>
  <c r="AX127" i="3089"/>
  <c r="AN129" i="3089"/>
  <c r="AS130" i="3089"/>
  <c r="AX131" i="3089"/>
  <c r="AS134" i="3089"/>
  <c r="AV222" i="3089"/>
  <c r="AO223" i="3089"/>
  <c r="BA223" i="3089"/>
  <c r="AT224" i="3089"/>
  <c r="AQ225" i="3089"/>
  <c r="AV226" i="3089"/>
  <c r="BA227" i="3089"/>
  <c r="AX235" i="3089"/>
  <c r="AN237" i="3089"/>
  <c r="AS238" i="3089"/>
  <c r="AX239" i="3089"/>
  <c r="AN241" i="3089"/>
  <c r="O227" i="3089"/>
  <c r="K227" i="3089"/>
  <c r="G227" i="3089"/>
  <c r="E227" i="3089"/>
  <c r="Q227" i="3089"/>
  <c r="AP90" i="3089"/>
  <c r="AQ90" i="3089"/>
  <c r="AS90" i="3089"/>
  <c r="AU89" i="3089"/>
  <c r="AZ90" i="3089"/>
  <c r="BA90" i="3089"/>
  <c r="AV89" i="3089"/>
  <c r="AB94" i="3089"/>
  <c r="AG95" i="3089"/>
  <c r="W97" i="3089"/>
  <c r="AG107" i="3089"/>
  <c r="AN90" i="3089"/>
  <c r="AX90" i="3089"/>
  <c r="AS93" i="3089"/>
  <c r="AX94" i="3089"/>
  <c r="AN96" i="3089"/>
  <c r="AS97" i="3089"/>
  <c r="AX98" i="3089"/>
  <c r="AN100" i="3089"/>
  <c r="AS101" i="3089"/>
  <c r="AX102" i="3089"/>
  <c r="AN104" i="3089"/>
  <c r="AS105" i="3089"/>
  <c r="I95" i="3089"/>
  <c r="P82" i="3089"/>
  <c r="I103" i="3089"/>
  <c r="I105" i="3089"/>
  <c r="I109" i="3089"/>
  <c r="P83" i="3089"/>
  <c r="AG98" i="3089"/>
  <c r="AB101" i="3089"/>
  <c r="W104" i="3089"/>
  <c r="AG106" i="3089"/>
  <c r="AB109" i="3089"/>
  <c r="AX93" i="3089"/>
  <c r="AN95" i="3089"/>
  <c r="AS96" i="3089"/>
  <c r="AX97" i="3089"/>
  <c r="AN99" i="3089"/>
  <c r="AS100" i="3089"/>
  <c r="AX101" i="3089"/>
  <c r="AN103" i="3089"/>
  <c r="AS104" i="3089"/>
  <c r="AX105" i="3089"/>
  <c r="D116" i="3089"/>
  <c r="I121" i="3089"/>
  <c r="W95" i="3089"/>
  <c r="AB96" i="3089"/>
  <c r="AG97" i="3089"/>
  <c r="W103" i="3089"/>
  <c r="AB108" i="3089"/>
  <c r="J90" i="3089"/>
  <c r="I101" i="3089"/>
  <c r="P105" i="3089"/>
  <c r="P107" i="3089"/>
  <c r="P109" i="3089"/>
  <c r="P113" i="3089"/>
  <c r="I124" i="3089"/>
  <c r="D127" i="3089"/>
  <c r="W94" i="3089"/>
  <c r="AT222" i="3089"/>
  <c r="AQ223" i="3089"/>
  <c r="AY223" i="3089"/>
  <c r="AV224" i="3089"/>
  <c r="AO225" i="3089"/>
  <c r="BA225" i="3089"/>
  <c r="AQ227" i="3089"/>
  <c r="AV228" i="3089"/>
  <c r="BA228" i="3089"/>
  <c r="AV229" i="3089"/>
  <c r="BA229" i="3089"/>
  <c r="AQ230" i="3089"/>
  <c r="AV230" i="3089"/>
  <c r="BA230" i="3089"/>
  <c r="AQ231" i="3089"/>
  <c r="AV231" i="3089"/>
  <c r="BA231" i="3089"/>
  <c r="AQ232" i="3089"/>
  <c r="AV232" i="3089"/>
  <c r="BA232" i="3089"/>
  <c r="AQ233" i="3089"/>
  <c r="AV233" i="3089"/>
  <c r="BA233" i="3089"/>
  <c r="AN236" i="3089"/>
  <c r="AS237" i="3089"/>
  <c r="AX238" i="3089"/>
  <c r="AN240" i="3089"/>
  <c r="AS241" i="3089"/>
  <c r="AX242" i="3089"/>
  <c r="AN244" i="3089"/>
  <c r="AS245" i="3089"/>
  <c r="AX246" i="3089"/>
  <c r="AN248" i="3089"/>
  <c r="AS249" i="3089"/>
  <c r="AX250" i="3089"/>
  <c r="AN252" i="3089"/>
  <c r="AS253" i="3089"/>
  <c r="AX254" i="3089"/>
  <c r="AN256" i="3089"/>
  <c r="AS257" i="3089"/>
  <c r="AX258" i="3089"/>
  <c r="AN260" i="3089"/>
  <c r="AS261" i="3089"/>
  <c r="AO222" i="3089"/>
  <c r="BA222" i="3089"/>
  <c r="AT223" i="3089"/>
  <c r="AQ224" i="3089"/>
  <c r="AY224" i="3089"/>
  <c r="AV225" i="3089"/>
  <c r="BA226" i="3089"/>
  <c r="AQ228" i="3089"/>
  <c r="AN243" i="3089"/>
  <c r="AS244" i="3089"/>
  <c r="AX245" i="3089"/>
  <c r="AN247" i="3089"/>
  <c r="AS248" i="3089"/>
  <c r="AX249" i="3089"/>
  <c r="AN251" i="3089"/>
  <c r="AS252" i="3089"/>
  <c r="AX253" i="3089"/>
  <c r="AN255" i="3089"/>
  <c r="AS256" i="3089"/>
  <c r="AX257" i="3089"/>
  <c r="AN259" i="3089"/>
  <c r="AS260" i="3089"/>
  <c r="AX261" i="3089"/>
  <c r="AN263" i="3089"/>
  <c r="AY225" i="3089"/>
  <c r="AO226" i="3089"/>
  <c r="AT226" i="3089"/>
  <c r="AY226" i="3089"/>
  <c r="AO227" i="3089"/>
  <c r="AT227" i="3089"/>
  <c r="AY227" i="3089"/>
  <c r="AO228" i="3089"/>
  <c r="AT228" i="3089"/>
  <c r="AY228" i="3089"/>
  <c r="AO229" i="3089"/>
  <c r="AT229" i="3089"/>
  <c r="AY229" i="3089"/>
  <c r="AO230" i="3089"/>
  <c r="AT230" i="3089"/>
  <c r="AY230" i="3089"/>
  <c r="AO231" i="3089"/>
  <c r="AT231" i="3089"/>
  <c r="AY231" i="3089"/>
  <c r="AO232" i="3089"/>
  <c r="AT232" i="3089"/>
  <c r="AY232" i="3089"/>
  <c r="AO233" i="3089"/>
  <c r="AT233" i="3089"/>
  <c r="AY233" i="3089"/>
  <c r="AS243" i="3089"/>
  <c r="AX244" i="3089"/>
  <c r="AN246" i="3089"/>
  <c r="AS247" i="3089"/>
  <c r="AX248" i="3089"/>
  <c r="AN250" i="3089"/>
  <c r="AS251" i="3089"/>
  <c r="AX252" i="3089"/>
  <c r="AN254" i="3089"/>
  <c r="AS255" i="3089"/>
  <c r="AX256" i="3089"/>
  <c r="AN258" i="3089"/>
  <c r="AS259" i="3089"/>
  <c r="AX260" i="3089"/>
  <c r="AN262" i="3089"/>
  <c r="AS263" i="3089"/>
  <c r="AX264" i="3089"/>
  <c r="AN266" i="3089"/>
  <c r="AS267" i="3089"/>
  <c r="AX268" i="3089"/>
  <c r="AN270" i="3089"/>
  <c r="AS271" i="3089"/>
  <c r="AX272" i="3089"/>
  <c r="AN274" i="3089"/>
  <c r="AS275" i="3089"/>
  <c r="AX276" i="3089"/>
  <c r="AN278" i="3089"/>
  <c r="AS279" i="3089"/>
  <c r="AX280" i="3089"/>
  <c r="AP222" i="3089"/>
  <c r="AU222" i="3089"/>
  <c r="AZ222" i="3089"/>
  <c r="AP223" i="3089"/>
  <c r="AU223" i="3089"/>
  <c r="AZ223" i="3089"/>
  <c r="AP224" i="3089"/>
  <c r="AU224" i="3089"/>
  <c r="AZ224" i="3089"/>
  <c r="AP225" i="3089"/>
  <c r="AU225" i="3089"/>
  <c r="AZ225" i="3089"/>
  <c r="AP226" i="3089"/>
  <c r="AU226" i="3089"/>
  <c r="AZ226" i="3089"/>
  <c r="AP227" i="3089"/>
  <c r="AU227" i="3089"/>
  <c r="AZ227" i="3089"/>
  <c r="AP228" i="3089"/>
  <c r="AU228" i="3089"/>
  <c r="AZ228" i="3089"/>
  <c r="AP229" i="3089"/>
  <c r="AU229" i="3089"/>
  <c r="AZ229" i="3089"/>
  <c r="AP230" i="3089"/>
  <c r="AU230" i="3089"/>
  <c r="AZ230" i="3089"/>
  <c r="AP231" i="3089"/>
  <c r="AU231" i="3089"/>
  <c r="AZ231" i="3089"/>
  <c r="AP232" i="3089"/>
  <c r="AU232" i="3089"/>
  <c r="AZ232" i="3089"/>
  <c r="AP233" i="3089"/>
  <c r="AU233" i="3089"/>
  <c r="AZ233" i="3089"/>
  <c r="AS242" i="3089"/>
  <c r="AX243" i="3089"/>
  <c r="AN245" i="3089"/>
  <c r="AS246" i="3089"/>
  <c r="AX247" i="3089"/>
  <c r="AN249" i="3089"/>
  <c r="AS250" i="3089"/>
  <c r="AX251" i="3089"/>
  <c r="AN253" i="3089"/>
  <c r="AS254" i="3089"/>
  <c r="AX255" i="3089"/>
  <c r="AN257" i="3089"/>
  <c r="AS258" i="3089"/>
  <c r="AX259" i="3089"/>
  <c r="AN261" i="3089"/>
  <c r="AS262" i="3089"/>
  <c r="AX263" i="3089"/>
  <c r="AN265" i="3089"/>
  <c r="AS266" i="3089"/>
  <c r="AX267" i="3089"/>
  <c r="AN269" i="3089"/>
  <c r="AS270" i="3089"/>
  <c r="AX271" i="3089"/>
  <c r="AN273" i="3089"/>
  <c r="AS274" i="3089"/>
  <c r="AX275" i="3089"/>
  <c r="AN277" i="3089"/>
  <c r="AS278" i="3089"/>
  <c r="AX279" i="3089"/>
  <c r="AN281" i="3089"/>
  <c r="AX262" i="3089"/>
  <c r="AN264" i="3089"/>
  <c r="AS265" i="3089"/>
  <c r="AX266" i="3089"/>
  <c r="AN268" i="3089"/>
  <c r="AS269" i="3089"/>
  <c r="AX270" i="3089"/>
  <c r="AN272" i="3089"/>
  <c r="AS273" i="3089"/>
  <c r="AX274" i="3089"/>
  <c r="AN276" i="3089"/>
  <c r="AS277" i="3089"/>
  <c r="AX278" i="3089"/>
  <c r="AN280" i="3089"/>
  <c r="AS281" i="3089"/>
  <c r="AS264" i="3089"/>
  <c r="AX265" i="3089"/>
  <c r="AN267" i="3089"/>
  <c r="AS268" i="3089"/>
  <c r="AX269" i="3089"/>
  <c r="AN271" i="3089"/>
  <c r="AS272" i="3089"/>
  <c r="AX273" i="3089"/>
  <c r="AN275" i="3089"/>
  <c r="AS276" i="3089"/>
  <c r="AX277" i="3089"/>
  <c r="AN279" i="3089"/>
  <c r="AS280" i="3089"/>
  <c r="AX281" i="3089"/>
  <c r="AX106" i="3089"/>
  <c r="AS109" i="3089"/>
  <c r="AS113" i="3089"/>
  <c r="AN116" i="3089"/>
  <c r="AX118" i="3089"/>
  <c r="AN120" i="3089"/>
  <c r="AX122" i="3089"/>
  <c r="AS125" i="3089"/>
  <c r="AN128" i="3089"/>
  <c r="AX130" i="3089"/>
  <c r="AS133" i="3089"/>
  <c r="AN136" i="3089"/>
  <c r="AS137" i="3089"/>
  <c r="AO79" i="3089"/>
  <c r="AT79" i="3089"/>
  <c r="AY79" i="3089"/>
  <c r="AO80" i="3089"/>
  <c r="AT80" i="3089"/>
  <c r="AY80" i="3089"/>
  <c r="AO81" i="3089"/>
  <c r="AT81" i="3089"/>
  <c r="AY81" i="3089"/>
  <c r="AO82" i="3089"/>
  <c r="AT82" i="3089"/>
  <c r="AY82" i="3089"/>
  <c r="AO83" i="3089"/>
  <c r="AT83" i="3089"/>
  <c r="AY83" i="3089"/>
  <c r="AO84" i="3089"/>
  <c r="AT84" i="3089"/>
  <c r="AY84" i="3089"/>
  <c r="AO85" i="3089"/>
  <c r="AT85" i="3089"/>
  <c r="AY85" i="3089"/>
  <c r="AO86" i="3089"/>
  <c r="AT86" i="3089"/>
  <c r="AY86" i="3089"/>
  <c r="AO87" i="3089"/>
  <c r="AT87" i="3089"/>
  <c r="AY87" i="3089"/>
  <c r="AO88" i="3089"/>
  <c r="AT88" i="3089"/>
  <c r="AY88" i="3089"/>
  <c r="AO89" i="3089"/>
  <c r="AT89" i="3089"/>
  <c r="AY89" i="3089"/>
  <c r="AO90" i="3089"/>
  <c r="AT90" i="3089"/>
  <c r="AY90" i="3089"/>
  <c r="AN107" i="3089"/>
  <c r="AS108" i="3089"/>
  <c r="AX109" i="3089"/>
  <c r="AN111" i="3089"/>
  <c r="AS112" i="3089"/>
  <c r="AX113" i="3089"/>
  <c r="AN115" i="3089"/>
  <c r="AS116" i="3089"/>
  <c r="AX117" i="3089"/>
  <c r="AN119" i="3089"/>
  <c r="AS120" i="3089"/>
  <c r="AX121" i="3089"/>
  <c r="AN123" i="3089"/>
  <c r="AS124" i="3089"/>
  <c r="AX125" i="3089"/>
  <c r="AN127" i="3089"/>
  <c r="AS128" i="3089"/>
  <c r="AX129" i="3089"/>
  <c r="AN131" i="3089"/>
  <c r="AS132" i="3089"/>
  <c r="AX133" i="3089"/>
  <c r="AN135" i="3089"/>
  <c r="AS136" i="3089"/>
  <c r="AX137" i="3089"/>
  <c r="AN108" i="3089"/>
  <c r="AX110" i="3089"/>
  <c r="AN112" i="3089"/>
  <c r="AX114" i="3089"/>
  <c r="AS117" i="3089"/>
  <c r="AS121" i="3089"/>
  <c r="AN124" i="3089"/>
  <c r="AX126" i="3089"/>
  <c r="AS129" i="3089"/>
  <c r="AN132" i="3089"/>
  <c r="AX134" i="3089"/>
  <c r="AX138" i="3089"/>
  <c r="W236" i="3089"/>
  <c r="AB237" i="3089"/>
  <c r="AG238" i="3089"/>
  <c r="W240" i="3089"/>
  <c r="W223" i="3089"/>
  <c r="AB241" i="3089"/>
  <c r="AG242" i="3089"/>
  <c r="W244" i="3089"/>
  <c r="AB245" i="3089"/>
  <c r="AG246" i="3089"/>
  <c r="W248" i="3089"/>
  <c r="W225" i="3089"/>
  <c r="AB249" i="3089"/>
  <c r="AG250" i="3089"/>
  <c r="W252" i="3089"/>
  <c r="W226" i="3089"/>
  <c r="AB253" i="3089"/>
  <c r="AG254" i="3089"/>
  <c r="W256" i="3089"/>
  <c r="AB257" i="3089"/>
  <c r="AG258" i="3089"/>
  <c r="W260" i="3089"/>
  <c r="W228" i="3089"/>
  <c r="AB261" i="3089"/>
  <c r="AG262" i="3089"/>
  <c r="W264" i="3089"/>
  <c r="W229" i="3089"/>
  <c r="AB265" i="3089"/>
  <c r="AG266" i="3089"/>
  <c r="W268" i="3089"/>
  <c r="AB269" i="3089"/>
  <c r="AG270" i="3089"/>
  <c r="W272" i="3089"/>
  <c r="W231" i="3089"/>
  <c r="AB273" i="3089"/>
  <c r="AG274" i="3089"/>
  <c r="W276" i="3089"/>
  <c r="W232" i="3089"/>
  <c r="AB277" i="3089"/>
  <c r="AG278" i="3089"/>
  <c r="W280" i="3089"/>
  <c r="AB281" i="3089"/>
  <c r="X222" i="3089"/>
  <c r="AJ222" i="3089"/>
  <c r="AC223" i="3089"/>
  <c r="Z224" i="3089"/>
  <c r="AH224" i="3089"/>
  <c r="AE225" i="3089"/>
  <c r="X226" i="3089"/>
  <c r="AJ226" i="3089"/>
  <c r="AC227" i="3089"/>
  <c r="Z228" i="3089"/>
  <c r="AH228" i="3089"/>
  <c r="AE229" i="3089"/>
  <c r="X230" i="3089"/>
  <c r="AJ230" i="3089"/>
  <c r="AC231" i="3089"/>
  <c r="Z232" i="3089"/>
  <c r="AH232" i="3089"/>
  <c r="AE233" i="3089"/>
  <c r="AB235" i="3089"/>
  <c r="AG236" i="3089"/>
  <c r="AG222" i="3089"/>
  <c r="W238" i="3089"/>
  <c r="AB239" i="3089"/>
  <c r="AG240" i="3089"/>
  <c r="W242" i="3089"/>
  <c r="AB243" i="3089"/>
  <c r="AG244" i="3089"/>
  <c r="W246" i="3089"/>
  <c r="AB247" i="3089"/>
  <c r="AG248" i="3089"/>
  <c r="W250" i="3089"/>
  <c r="AB251" i="3089"/>
  <c r="AG252" i="3089"/>
  <c r="W254" i="3089"/>
  <c r="AB255" i="3089"/>
  <c r="AG256" i="3089"/>
  <c r="W258" i="3089"/>
  <c r="AB259" i="3089"/>
  <c r="AG260" i="3089"/>
  <c r="W262" i="3089"/>
  <c r="AB263" i="3089"/>
  <c r="AG264" i="3089"/>
  <c r="W266" i="3089"/>
  <c r="AB267" i="3089"/>
  <c r="AG268" i="3089"/>
  <c r="W270" i="3089"/>
  <c r="AB271" i="3089"/>
  <c r="AG272" i="3089"/>
  <c r="W274" i="3089"/>
  <c r="AB275" i="3089"/>
  <c r="AG276" i="3089"/>
  <c r="W278" i="3089"/>
  <c r="AB279" i="3089"/>
  <c r="AG280" i="3089"/>
  <c r="Z222" i="3089"/>
  <c r="AH222" i="3089"/>
  <c r="AE223" i="3089"/>
  <c r="X224" i="3089"/>
  <c r="AJ224" i="3089"/>
  <c r="AC225" i="3089"/>
  <c r="Z226" i="3089"/>
  <c r="AH226" i="3089"/>
  <c r="AE227" i="3089"/>
  <c r="X228" i="3089"/>
  <c r="AJ228" i="3089"/>
  <c r="AC229" i="3089"/>
  <c r="Z230" i="3089"/>
  <c r="AH230" i="3089"/>
  <c r="AE231" i="3089"/>
  <c r="X232" i="3089"/>
  <c r="AJ232" i="3089"/>
  <c r="AC233" i="3089"/>
  <c r="AG253" i="3089"/>
  <c r="W255" i="3089"/>
  <c r="AB256" i="3089"/>
  <c r="AG257" i="3089"/>
  <c r="W259" i="3089"/>
  <c r="AB260" i="3089"/>
  <c r="AG261" i="3089"/>
  <c r="W263" i="3089"/>
  <c r="AB264" i="3089"/>
  <c r="AG265" i="3089"/>
  <c r="W267" i="3089"/>
  <c r="AB268" i="3089"/>
  <c r="AG269" i="3089"/>
  <c r="W271" i="3089"/>
  <c r="AB272" i="3089"/>
  <c r="AG273" i="3089"/>
  <c r="W275" i="3089"/>
  <c r="AB276" i="3089"/>
  <c r="AG277" i="3089"/>
  <c r="W279" i="3089"/>
  <c r="AB280" i="3089"/>
  <c r="AG281" i="3089"/>
  <c r="AB254" i="3089"/>
  <c r="AG255" i="3089"/>
  <c r="W257" i="3089"/>
  <c r="AB258" i="3089"/>
  <c r="AG259" i="3089"/>
  <c r="W261" i="3089"/>
  <c r="AB262" i="3089"/>
  <c r="AG263" i="3089"/>
  <c r="W265" i="3089"/>
  <c r="AB266" i="3089"/>
  <c r="AG267" i="3089"/>
  <c r="W269" i="3089"/>
  <c r="AB270" i="3089"/>
  <c r="AG271" i="3089"/>
  <c r="W273" i="3089"/>
  <c r="AB274" i="3089"/>
  <c r="AG275" i="3089"/>
  <c r="W277" i="3089"/>
  <c r="AB278" i="3089"/>
  <c r="AG279" i="3089"/>
  <c r="W281" i="3089"/>
  <c r="D236" i="3089"/>
  <c r="I237" i="3089"/>
  <c r="N238" i="3089"/>
  <c r="D240" i="3089"/>
  <c r="D223" i="3089"/>
  <c r="I241" i="3089"/>
  <c r="N242" i="3089"/>
  <c r="D244" i="3089"/>
  <c r="D224" i="3089"/>
  <c r="I245" i="3089"/>
  <c r="N246" i="3089"/>
  <c r="D248" i="3089"/>
  <c r="D225" i="3089"/>
  <c r="I249" i="3089"/>
  <c r="N250" i="3089"/>
  <c r="D252" i="3089"/>
  <c r="D226" i="3089"/>
  <c r="I253" i="3089"/>
  <c r="N254" i="3089"/>
  <c r="D256" i="3089"/>
  <c r="D227" i="3089"/>
  <c r="I257" i="3089"/>
  <c r="N258" i="3089"/>
  <c r="D260" i="3089"/>
  <c r="D228" i="3089"/>
  <c r="I261" i="3089"/>
  <c r="N262" i="3089"/>
  <c r="D264" i="3089"/>
  <c r="D229" i="3089"/>
  <c r="I265" i="3089"/>
  <c r="N266" i="3089"/>
  <c r="D268" i="3089"/>
  <c r="D230" i="3089"/>
  <c r="I269" i="3089"/>
  <c r="N270" i="3089"/>
  <c r="D272" i="3089"/>
  <c r="D231" i="3089"/>
  <c r="I273" i="3089"/>
  <c r="N274" i="3089"/>
  <c r="D276" i="3089"/>
  <c r="D232" i="3089"/>
  <c r="I277" i="3089"/>
  <c r="N278" i="3089"/>
  <c r="D280" i="3089"/>
  <c r="D233" i="3089"/>
  <c r="I281" i="3089"/>
  <c r="E222" i="3089"/>
  <c r="Q222" i="3089"/>
  <c r="J223" i="3089"/>
  <c r="G224" i="3089"/>
  <c r="O224" i="3089"/>
  <c r="L225" i="3089"/>
  <c r="E226" i="3089"/>
  <c r="Q226" i="3089"/>
  <c r="J227" i="3089"/>
  <c r="G228" i="3089"/>
  <c r="O228" i="3089"/>
  <c r="L229" i="3089"/>
  <c r="E230" i="3089"/>
  <c r="Q230" i="3089"/>
  <c r="J231" i="3089"/>
  <c r="G232" i="3089"/>
  <c r="O232" i="3089"/>
  <c r="L233" i="3089"/>
  <c r="I235" i="3089"/>
  <c r="N236" i="3089"/>
  <c r="D238" i="3089"/>
  <c r="I239" i="3089"/>
  <c r="I223" i="3089"/>
  <c r="N240" i="3089"/>
  <c r="D242" i="3089"/>
  <c r="I243" i="3089"/>
  <c r="I224" i="3089"/>
  <c r="N244" i="3089"/>
  <c r="D246" i="3089"/>
  <c r="I247" i="3089"/>
  <c r="N248" i="3089"/>
  <c r="D250" i="3089"/>
  <c r="I251" i="3089"/>
  <c r="I226" i="3089"/>
  <c r="N252" i="3089"/>
  <c r="D254" i="3089"/>
  <c r="I255" i="3089"/>
  <c r="I159" i="3089"/>
  <c r="N256" i="3089"/>
  <c r="D258" i="3089"/>
  <c r="I259" i="3089"/>
  <c r="I228" i="3089"/>
  <c r="N260" i="3089"/>
  <c r="D262" i="3089"/>
  <c r="I263" i="3089"/>
  <c r="I161" i="3089"/>
  <c r="I229" i="3089" s="1"/>
  <c r="N264" i="3089"/>
  <c r="D266" i="3089"/>
  <c r="I267" i="3089"/>
  <c r="I162" i="3089"/>
  <c r="I230" i="3089" s="1"/>
  <c r="N268" i="3089"/>
  <c r="D270" i="3089"/>
  <c r="I271" i="3089"/>
  <c r="I163" i="3089"/>
  <c r="I231" i="3089" s="1"/>
  <c r="N272" i="3089"/>
  <c r="D274" i="3089"/>
  <c r="I275" i="3089"/>
  <c r="I164" i="3089"/>
  <c r="N276" i="3089"/>
  <c r="D278" i="3089"/>
  <c r="I279" i="3089"/>
  <c r="N280" i="3089"/>
  <c r="N233" i="3089"/>
  <c r="G222" i="3089"/>
  <c r="O222" i="3089"/>
  <c r="L223" i="3089"/>
  <c r="E224" i="3089"/>
  <c r="Q224" i="3089"/>
  <c r="J225" i="3089"/>
  <c r="G226" i="3089"/>
  <c r="O226" i="3089"/>
  <c r="L227" i="3089"/>
  <c r="E228" i="3089"/>
  <c r="Q228" i="3089"/>
  <c r="J229" i="3089"/>
  <c r="G230" i="3089"/>
  <c r="O230" i="3089"/>
  <c r="L231" i="3089"/>
  <c r="E232" i="3089"/>
  <c r="Q232" i="3089"/>
  <c r="J233" i="3089"/>
  <c r="N253" i="3089"/>
  <c r="D255" i="3089"/>
  <c r="I256" i="3089"/>
  <c r="N257" i="3089"/>
  <c r="D259" i="3089"/>
  <c r="I260" i="3089"/>
  <c r="N261" i="3089"/>
  <c r="D263" i="3089"/>
  <c r="I264" i="3089"/>
  <c r="N265" i="3089"/>
  <c r="D267" i="3089"/>
  <c r="I268" i="3089"/>
  <c r="N269" i="3089"/>
  <c r="D271" i="3089"/>
  <c r="I272" i="3089"/>
  <c r="N273" i="3089"/>
  <c r="D275" i="3089"/>
  <c r="I276" i="3089"/>
  <c r="N277" i="3089"/>
  <c r="D279" i="3089"/>
  <c r="I280" i="3089"/>
  <c r="N281" i="3089"/>
  <c r="I254" i="3089"/>
  <c r="N255" i="3089"/>
  <c r="D257" i="3089"/>
  <c r="I258" i="3089"/>
  <c r="N259" i="3089"/>
  <c r="D261" i="3089"/>
  <c r="I262" i="3089"/>
  <c r="N263" i="3089"/>
  <c r="D265" i="3089"/>
  <c r="I266" i="3089"/>
  <c r="N267" i="3089"/>
  <c r="D269" i="3089"/>
  <c r="I270" i="3089"/>
  <c r="N271" i="3089"/>
  <c r="D273" i="3089"/>
  <c r="I274" i="3089"/>
  <c r="N275" i="3089"/>
  <c r="D277" i="3089"/>
  <c r="I278" i="3089"/>
  <c r="N279" i="3089"/>
  <c r="D281" i="3089"/>
  <c r="P96" i="3089"/>
  <c r="D100" i="3089"/>
  <c r="I108" i="3089"/>
  <c r="I110" i="3089"/>
  <c r="D117" i="3089"/>
  <c r="P119" i="3089"/>
  <c r="D121" i="3089"/>
  <c r="D125" i="3089"/>
  <c r="P127" i="3089"/>
  <c r="D133" i="3089"/>
  <c r="P135" i="3089"/>
  <c r="AJ80" i="3089"/>
  <c r="L79" i="3089"/>
  <c r="Z82" i="3089"/>
  <c r="W99" i="3089"/>
  <c r="AG101" i="3089"/>
  <c r="AB104" i="3089"/>
  <c r="W107" i="3089"/>
  <c r="AG109" i="3089"/>
  <c r="AE81" i="3089"/>
  <c r="AE83" i="3089"/>
  <c r="Z86" i="3089"/>
  <c r="AJ88" i="3089"/>
  <c r="D92" i="3089"/>
  <c r="I99" i="3089"/>
  <c r="I107" i="3089"/>
  <c r="P115" i="3089"/>
  <c r="I118" i="3089"/>
  <c r="D129" i="3089"/>
  <c r="P131" i="3089"/>
  <c r="D94" i="3089"/>
  <c r="I97" i="3089"/>
  <c r="D98" i="3089"/>
  <c r="P98" i="3089"/>
  <c r="D102" i="3089"/>
  <c r="P102" i="3089"/>
  <c r="P106" i="3089"/>
  <c r="P108" i="3089"/>
  <c r="I112" i="3089"/>
  <c r="D115" i="3089"/>
  <c r="I116" i="3089"/>
  <c r="P117" i="3089"/>
  <c r="I120" i="3089"/>
  <c r="P121" i="3089"/>
  <c r="D123" i="3089"/>
  <c r="P125" i="3089"/>
  <c r="I128" i="3089"/>
  <c r="D131" i="3089"/>
  <c r="I132" i="3089"/>
  <c r="P133" i="3089"/>
  <c r="D135" i="3089"/>
  <c r="Z84" i="3089"/>
  <c r="AJ86" i="3089"/>
  <c r="AE89" i="3089"/>
  <c r="R79" i="3089"/>
  <c r="G80" i="3089"/>
  <c r="K81" i="3089"/>
  <c r="I134" i="3089"/>
  <c r="AB98" i="3089"/>
  <c r="W101" i="3089"/>
  <c r="AG103" i="3089"/>
  <c r="AB106" i="3089"/>
  <c r="W109" i="3089"/>
  <c r="Z80" i="3089"/>
  <c r="AJ84" i="3089"/>
  <c r="AE87" i="3089"/>
  <c r="AB92" i="3089"/>
  <c r="W93" i="3089"/>
  <c r="AG93" i="3089"/>
  <c r="S81" i="3089"/>
  <c r="K84" i="3089"/>
  <c r="F85" i="3089"/>
  <c r="L85" i="3089"/>
  <c r="R85" i="3089"/>
  <c r="S86" i="3089"/>
  <c r="K88" i="3089"/>
  <c r="F89" i="3089"/>
  <c r="L89" i="3089"/>
  <c r="E90" i="3089"/>
  <c r="K90" i="3089"/>
  <c r="S90" i="3089"/>
  <c r="P93" i="3089"/>
  <c r="P94" i="3089"/>
  <c r="D82" i="3089"/>
  <c r="D105" i="3089"/>
  <c r="D106" i="3089"/>
  <c r="D111" i="3089"/>
  <c r="D83" i="3089"/>
  <c r="D113" i="3089"/>
  <c r="D19" i="3089"/>
  <c r="AH80" i="3089"/>
  <c r="Y81" i="3089"/>
  <c r="X82" i="3089"/>
  <c r="AD82" i="3089"/>
  <c r="AC83" i="3089"/>
  <c r="AI83" i="3089"/>
  <c r="AH84" i="3089"/>
  <c r="Y85" i="3089"/>
  <c r="X86" i="3089"/>
  <c r="AD86" i="3089"/>
  <c r="AC87" i="3089"/>
  <c r="AI87" i="3089"/>
  <c r="AH88" i="3089"/>
  <c r="Y89" i="3089"/>
  <c r="AB99" i="3089"/>
  <c r="AB103" i="3089"/>
  <c r="AB107" i="3089"/>
  <c r="R83" i="3089"/>
  <c r="G84" i="3089"/>
  <c r="S84" i="3089"/>
  <c r="K86" i="3089"/>
  <c r="F87" i="3089"/>
  <c r="L87" i="3089"/>
  <c r="R87" i="3089"/>
  <c r="G88" i="3089"/>
  <c r="S88" i="3089"/>
  <c r="Q90" i="3089"/>
  <c r="I93" i="3089"/>
  <c r="I92" i="3089"/>
  <c r="D93" i="3089"/>
  <c r="I96" i="3089"/>
  <c r="D97" i="3089"/>
  <c r="P97" i="3089"/>
  <c r="I100" i="3089"/>
  <c r="D101" i="3089"/>
  <c r="P101" i="3089"/>
  <c r="P110" i="3089"/>
  <c r="I113" i="3089"/>
  <c r="P114" i="3089"/>
  <c r="I117" i="3089"/>
  <c r="P118" i="3089"/>
  <c r="D120" i="3089"/>
  <c r="P122" i="3089"/>
  <c r="D124" i="3089"/>
  <c r="I125" i="3089"/>
  <c r="D128" i="3089"/>
  <c r="I129" i="3089"/>
  <c r="P130" i="3089"/>
  <c r="I133" i="3089"/>
  <c r="X80" i="3089"/>
  <c r="AC81" i="3089"/>
  <c r="AI81" i="3089"/>
  <c r="AH82" i="3089"/>
  <c r="Y83" i="3089"/>
  <c r="X84" i="3089"/>
  <c r="AD84" i="3089"/>
  <c r="AC85" i="3089"/>
  <c r="AI85" i="3089"/>
  <c r="AH86" i="3089"/>
  <c r="Y87" i="3089"/>
  <c r="X88" i="3089"/>
  <c r="AD88" i="3089"/>
  <c r="AC89" i="3089"/>
  <c r="AI89" i="3089"/>
  <c r="Y79" i="3089"/>
  <c r="AD79" i="3089"/>
  <c r="AI79" i="3089"/>
  <c r="AB111" i="3089"/>
  <c r="AG112" i="3089"/>
  <c r="W114" i="3089"/>
  <c r="AB115" i="3089"/>
  <c r="AG116" i="3089"/>
  <c r="W118" i="3089"/>
  <c r="AB119" i="3089"/>
  <c r="AG120" i="3089"/>
  <c r="W122" i="3089"/>
  <c r="AB123" i="3089"/>
  <c r="AG124" i="3089"/>
  <c r="W126" i="3089"/>
  <c r="AB127" i="3089"/>
  <c r="AG128" i="3089"/>
  <c r="W130" i="3089"/>
  <c r="AB131" i="3089"/>
  <c r="AG132" i="3089"/>
  <c r="AG90" i="3089"/>
  <c r="W134" i="3089"/>
  <c r="W90" i="3089"/>
  <c r="AI80" i="3089"/>
  <c r="AH81" i="3089"/>
  <c r="Y82" i="3089"/>
  <c r="X83" i="3089"/>
  <c r="AD83" i="3089"/>
  <c r="AC84" i="3089"/>
  <c r="AI84" i="3089"/>
  <c r="AH85" i="3089"/>
  <c r="Y86" i="3089"/>
  <c r="X87" i="3089"/>
  <c r="AD87" i="3089"/>
  <c r="AC88" i="3089"/>
  <c r="AI88" i="3089"/>
  <c r="AH89" i="3089"/>
  <c r="AG100" i="3089"/>
  <c r="W102" i="3089"/>
  <c r="AG104" i="3089"/>
  <c r="W106" i="3089"/>
  <c r="AG108" i="3089"/>
  <c r="W110" i="3089"/>
  <c r="X79" i="3089"/>
  <c r="AC79" i="3089"/>
  <c r="AH79" i="3089"/>
  <c r="Y80" i="3089"/>
  <c r="X81" i="3089"/>
  <c r="AD81" i="3089"/>
  <c r="AC82" i="3089"/>
  <c r="AI82" i="3089"/>
  <c r="AH83" i="3089"/>
  <c r="Y84" i="3089"/>
  <c r="X85" i="3089"/>
  <c r="AD85" i="3089"/>
  <c r="AC86" i="3089"/>
  <c r="AI86" i="3089"/>
  <c r="AH87" i="3089"/>
  <c r="Y88" i="3089"/>
  <c r="X89" i="3089"/>
  <c r="AD89" i="3089"/>
  <c r="W111" i="3089"/>
  <c r="AB112" i="3089"/>
  <c r="AG113" i="3089"/>
  <c r="W115" i="3089"/>
  <c r="AB116" i="3089"/>
  <c r="AG117" i="3089"/>
  <c r="W119" i="3089"/>
  <c r="AB120" i="3089"/>
  <c r="AG121" i="3089"/>
  <c r="W123" i="3089"/>
  <c r="AB124" i="3089"/>
  <c r="AB87" i="3089"/>
  <c r="AG125" i="3089"/>
  <c r="W127" i="3089"/>
  <c r="AB128" i="3089"/>
  <c r="AG129" i="3089"/>
  <c r="W131" i="3089"/>
  <c r="AB132" i="3089"/>
  <c r="AG133" i="3089"/>
  <c r="AG111" i="3089"/>
  <c r="W113" i="3089"/>
  <c r="AB114" i="3089"/>
  <c r="AG115" i="3089"/>
  <c r="W117" i="3089"/>
  <c r="AB118" i="3089"/>
  <c r="AG119" i="3089"/>
  <c r="W121" i="3089"/>
  <c r="AB122" i="3089"/>
  <c r="AG123" i="3089"/>
  <c r="W125" i="3089"/>
  <c r="AB126" i="3089"/>
  <c r="AG127" i="3089"/>
  <c r="W129" i="3089"/>
  <c r="AB130" i="3089"/>
  <c r="AG131" i="3089"/>
  <c r="W133" i="3089"/>
  <c r="AB134" i="3089"/>
  <c r="AG110" i="3089"/>
  <c r="W112" i="3089"/>
  <c r="AB113" i="3089"/>
  <c r="AG114" i="3089"/>
  <c r="W116" i="3089"/>
  <c r="AB117" i="3089"/>
  <c r="AG118" i="3089"/>
  <c r="W120" i="3089"/>
  <c r="AB121" i="3089"/>
  <c r="AG122" i="3089"/>
  <c r="W124" i="3089"/>
  <c r="AB125" i="3089"/>
  <c r="AG126" i="3089"/>
  <c r="W128" i="3089"/>
  <c r="AB129" i="3089"/>
  <c r="AG130" i="3089"/>
  <c r="W132" i="3089"/>
  <c r="AB133" i="3089"/>
  <c r="AG134" i="3089"/>
  <c r="S82" i="3089"/>
  <c r="P95" i="3089"/>
  <c r="D99" i="3089"/>
  <c r="D110" i="3089"/>
  <c r="D114" i="3089"/>
  <c r="I115" i="3089"/>
  <c r="D122" i="3089"/>
  <c r="I123" i="3089"/>
  <c r="I126" i="3089"/>
  <c r="J79" i="3089"/>
  <c r="S79" i="3089"/>
  <c r="K82" i="3089"/>
  <c r="K83" i="3089"/>
  <c r="F90" i="3089"/>
  <c r="L90" i="3089"/>
  <c r="F79" i="3089"/>
  <c r="K80" i="3089"/>
  <c r="R80" i="3089"/>
  <c r="G81" i="3089"/>
  <c r="F82" i="3089"/>
  <c r="F83" i="3089"/>
  <c r="L83" i="3089"/>
  <c r="R89" i="3089"/>
  <c r="P100" i="3089"/>
  <c r="I104" i="3089"/>
  <c r="P104" i="3089"/>
  <c r="P123" i="3089"/>
  <c r="P134" i="3089"/>
  <c r="G79" i="3089"/>
  <c r="F80" i="3089"/>
  <c r="S80" i="3089"/>
  <c r="R81" i="3089"/>
  <c r="R82" i="3089"/>
  <c r="G83" i="3089"/>
  <c r="K85" i="3089"/>
  <c r="F86" i="3089"/>
  <c r="R86" i="3089"/>
  <c r="G87" i="3089"/>
  <c r="K89" i="3089"/>
  <c r="R90" i="3089"/>
  <c r="I122" i="3089"/>
  <c r="D20" i="3089"/>
  <c r="D96" i="3089"/>
  <c r="P111" i="3089"/>
  <c r="I114" i="3089"/>
  <c r="I130" i="3089"/>
  <c r="J80" i="3089"/>
  <c r="J81" i="3089"/>
  <c r="E83" i="3089"/>
  <c r="E82" i="3089"/>
  <c r="Q84" i="3089"/>
  <c r="Q83" i="3089"/>
  <c r="J86" i="3089"/>
  <c r="J87" i="3089"/>
  <c r="Q87" i="3089"/>
  <c r="Q88" i="3089"/>
  <c r="E81" i="3089"/>
  <c r="E80" i="3089"/>
  <c r="Q82" i="3089"/>
  <c r="Q81" i="3089"/>
  <c r="L82" i="3089"/>
  <c r="E87" i="3089"/>
  <c r="E86" i="3089"/>
  <c r="G90" i="3089"/>
  <c r="Q79" i="3089"/>
  <c r="Q80" i="3089"/>
  <c r="L80" i="3089"/>
  <c r="G82" i="3089"/>
  <c r="S83" i="3089"/>
  <c r="J85" i="3089"/>
  <c r="J84" i="3089"/>
  <c r="Q86" i="3089"/>
  <c r="Q85" i="3089"/>
  <c r="L86" i="3089"/>
  <c r="S87" i="3089"/>
  <c r="J88" i="3089"/>
  <c r="J89" i="3089"/>
  <c r="S89" i="3089"/>
  <c r="J83" i="3089"/>
  <c r="J82" i="3089"/>
  <c r="E84" i="3089"/>
  <c r="E85" i="3089"/>
  <c r="G86" i="3089"/>
  <c r="E89" i="3089"/>
  <c r="E88" i="3089"/>
  <c r="D130" i="3089"/>
  <c r="I131" i="3089"/>
  <c r="P132" i="3089"/>
  <c r="D21" i="3089"/>
  <c r="D134" i="3089"/>
  <c r="I135" i="3089"/>
  <c r="P92" i="3089"/>
  <c r="I94" i="3089"/>
  <c r="D95" i="3089"/>
  <c r="I98" i="3089"/>
  <c r="P99" i="3089"/>
  <c r="I102" i="3089"/>
  <c r="D103" i="3089"/>
  <c r="P103" i="3089"/>
  <c r="D104" i="3089"/>
  <c r="I106" i="3089"/>
  <c r="D107" i="3089"/>
  <c r="D108" i="3089"/>
  <c r="D109" i="3089"/>
  <c r="I111" i="3089"/>
  <c r="D112" i="3089"/>
  <c r="P112" i="3089"/>
  <c r="P116" i="3089"/>
  <c r="D118" i="3089"/>
  <c r="I119" i="3089"/>
  <c r="P120" i="3089"/>
  <c r="P124" i="3089"/>
  <c r="D126" i="3089"/>
  <c r="I127" i="3089"/>
  <c r="P128" i="3089"/>
  <c r="AB88" i="3089" l="1"/>
  <c r="AB86" i="3089"/>
  <c r="I83" i="3089"/>
  <c r="I79" i="3089"/>
  <c r="AS231" i="3089"/>
  <c r="AX230" i="3089"/>
  <c r="AS222" i="3089"/>
  <c r="D86" i="3089"/>
  <c r="AN231" i="3089"/>
  <c r="W84" i="3089"/>
  <c r="AS232" i="3089"/>
  <c r="AN230" i="3089"/>
  <c r="AX86" i="3089"/>
  <c r="N229" i="3089"/>
  <c r="N225" i="3089"/>
  <c r="AB232" i="3089"/>
  <c r="AG230" i="3089"/>
  <c r="AB228" i="3089"/>
  <c r="AG226" i="3089"/>
  <c r="AB224" i="3089"/>
  <c r="AS79" i="3089"/>
  <c r="AX231" i="3089"/>
  <c r="AN232" i="3089"/>
  <c r="AS230" i="3089"/>
  <c r="AN229" i="3089"/>
  <c r="AB89" i="3089"/>
  <c r="AB90" i="3089"/>
  <c r="AX88" i="3089"/>
  <c r="I81" i="3089"/>
  <c r="W233" i="3089"/>
  <c r="W230" i="3089"/>
  <c r="W227" i="3089"/>
  <c r="W224" i="3089"/>
  <c r="AB85" i="3089"/>
  <c r="P81" i="3089"/>
  <c r="AX222" i="3089"/>
  <c r="AN233" i="3089"/>
  <c r="I84" i="3089"/>
  <c r="I222" i="3089"/>
  <c r="AS80" i="3089"/>
  <c r="AN83" i="3089"/>
  <c r="I87" i="3089"/>
  <c r="I86" i="3089"/>
  <c r="P79" i="3089"/>
  <c r="D79" i="3089"/>
  <c r="AB222" i="3089"/>
  <c r="AG79" i="3089"/>
  <c r="N230" i="3089"/>
  <c r="N226" i="3089"/>
  <c r="N222" i="3089"/>
  <c r="N232" i="3089"/>
  <c r="AN222" i="3089"/>
  <c r="AB79" i="3089"/>
  <c r="AN88" i="3089"/>
  <c r="AS86" i="3089"/>
  <c r="AN85" i="3089"/>
  <c r="AS84" i="3089"/>
  <c r="AX85" i="3089"/>
  <c r="AN84" i="3089"/>
  <c r="AS82" i="3089"/>
  <c r="AX82" i="3089"/>
  <c r="AN81" i="3089"/>
  <c r="AX79" i="3089"/>
  <c r="AN79" i="3089"/>
  <c r="D80" i="3089"/>
  <c r="AN87" i="3089"/>
  <c r="AS83" i="3089"/>
  <c r="AS85" i="3089"/>
  <c r="AX81" i="3089"/>
  <c r="D84" i="3089"/>
  <c r="AG89" i="3089"/>
  <c r="W87" i="3089"/>
  <c r="AG85" i="3089"/>
  <c r="AG83" i="3089"/>
  <c r="P88" i="3089"/>
  <c r="P86" i="3089"/>
  <c r="P85" i="3089"/>
  <c r="I80" i="3089"/>
  <c r="W79" i="3089"/>
  <c r="AX84" i="3089"/>
  <c r="AS81" i="3089"/>
  <c r="P87" i="3089"/>
  <c r="AB81" i="3089"/>
  <c r="W82" i="3089"/>
  <c r="AG81" i="3089"/>
  <c r="I232" i="3089"/>
  <c r="W222" i="3089"/>
  <c r="AN86" i="3089"/>
  <c r="P89" i="3089"/>
  <c r="AG80" i="3089"/>
  <c r="AS88" i="3089"/>
  <c r="D89" i="3089"/>
  <c r="P84" i="3089"/>
  <c r="I88" i="3089"/>
  <c r="I82" i="3089"/>
  <c r="AB80" i="3089"/>
  <c r="N223" i="3089"/>
  <c r="AG232" i="3089"/>
  <c r="AB230" i="3089"/>
  <c r="AG228" i="3089"/>
  <c r="AB226" i="3089"/>
  <c r="AG224" i="3089"/>
  <c r="AX227" i="3089"/>
  <c r="AN227" i="3089"/>
  <c r="AS226" i="3089"/>
  <c r="AX225" i="3089"/>
  <c r="AN225" i="3089"/>
  <c r="AS224" i="3089"/>
  <c r="AX223" i="3089"/>
  <c r="AN223" i="3089"/>
  <c r="AS87" i="3089"/>
  <c r="AN82" i="3089"/>
  <c r="AX87" i="3089"/>
  <c r="AX83" i="3089"/>
  <c r="N227" i="3089"/>
  <c r="I85" i="3089"/>
  <c r="D87" i="3089"/>
  <c r="AX228" i="3089"/>
  <c r="AS228" i="3089"/>
  <c r="AS229" i="3089"/>
  <c r="AN228" i="3089"/>
  <c r="AS227" i="3089"/>
  <c r="AX226" i="3089"/>
  <c r="AN226" i="3089"/>
  <c r="AS225" i="3089"/>
  <c r="AX224" i="3089"/>
  <c r="AN224" i="3089"/>
  <c r="AS223" i="3089"/>
  <c r="AB233" i="3089"/>
  <c r="AG231" i="3089"/>
  <c r="AB229" i="3089"/>
  <c r="AG227" i="3089"/>
  <c r="AB225" i="3089"/>
  <c r="AG223" i="3089"/>
  <c r="AG233" i="3089"/>
  <c r="AB231" i="3089"/>
  <c r="AG229" i="3089"/>
  <c r="AB227" i="3089"/>
  <c r="AG225" i="3089"/>
  <c r="AB223" i="3089"/>
  <c r="I225" i="3089"/>
  <c r="D222" i="3089"/>
  <c r="I227" i="3089"/>
  <c r="N228" i="3089"/>
  <c r="N224" i="3089"/>
  <c r="I233" i="3089"/>
  <c r="N231" i="3089"/>
  <c r="P90" i="3089"/>
  <c r="I90" i="3089"/>
  <c r="D88" i="3089"/>
  <c r="AB84" i="3089"/>
  <c r="AB82" i="3089"/>
  <c r="W88" i="3089"/>
  <c r="AG86" i="3089"/>
  <c r="W83" i="3089"/>
  <c r="AG82" i="3089"/>
  <c r="W80" i="3089"/>
  <c r="AG84" i="3089"/>
  <c r="W81" i="3089"/>
  <c r="W89" i="3089"/>
  <c r="AG88" i="3089"/>
  <c r="W86" i="3089"/>
  <c r="AB83" i="3089"/>
  <c r="AG87" i="3089"/>
  <c r="W85" i="3089"/>
  <c r="D81" i="3089"/>
  <c r="I89" i="3089"/>
  <c r="P80" i="3089"/>
  <c r="D85" i="3089"/>
  <c r="D90" i="3089"/>
</calcChain>
</file>

<file path=xl/sharedStrings.xml><?xml version="1.0" encoding="utf-8"?>
<sst xmlns="http://schemas.openxmlformats.org/spreadsheetml/2006/main" count="2558" uniqueCount="753">
  <si>
    <t>2-Talep Unsurlarında Gelişmeler</t>
  </si>
  <si>
    <t>2-Developments on the Demand Side</t>
  </si>
  <si>
    <t>Tablolar</t>
  </si>
  <si>
    <t>Tables</t>
  </si>
  <si>
    <t xml:space="preserve">   Ana Harcama Gruplarına Göre</t>
  </si>
  <si>
    <t xml:space="preserve">   According to the Main Expenditure Groups</t>
  </si>
  <si>
    <t xml:space="preserve">Bir önceki aya göre değişim oranı         </t>
  </si>
  <si>
    <t xml:space="preserve">Bir önceki yılın aynı ayına göre değişim oranı                            </t>
  </si>
  <si>
    <t xml:space="preserve">Oniki aylık ortalamalara göre değişim oranı          </t>
  </si>
  <si>
    <t xml:space="preserve">Endeks       </t>
  </si>
  <si>
    <t>Rate of change on month-to-month base</t>
  </si>
  <si>
    <t xml:space="preserve">Rate of change on same month of the previous year base    </t>
  </si>
  <si>
    <t xml:space="preserve">Rate of change on averages of the twelve months base </t>
  </si>
  <si>
    <t xml:space="preserve">Index </t>
  </si>
  <si>
    <t>GENEL</t>
  </si>
  <si>
    <t>GENERAL</t>
  </si>
  <si>
    <t xml:space="preserve">  Gıda ve alkolsüz içecekler</t>
  </si>
  <si>
    <t>Food and non-alcoholic beverages</t>
  </si>
  <si>
    <t xml:space="preserve">  Alkollü içecekler ve tütün</t>
  </si>
  <si>
    <t>Alcoholic beverages and tobacco</t>
  </si>
  <si>
    <t xml:space="preserve">  Giyim ve ayakkabı    </t>
  </si>
  <si>
    <t>Clothing and footwear</t>
  </si>
  <si>
    <t xml:space="preserve">  Konut</t>
  </si>
  <si>
    <t>Housing, water, electricity, gas and other fuels</t>
  </si>
  <si>
    <t xml:space="preserve">  Ev eşyası</t>
  </si>
  <si>
    <t xml:space="preserve">  Sağlık</t>
  </si>
  <si>
    <t>Health</t>
  </si>
  <si>
    <t xml:space="preserve">  Ulaştırma</t>
  </si>
  <si>
    <t>Transport</t>
  </si>
  <si>
    <t xml:space="preserve">  Haberleşme</t>
  </si>
  <si>
    <t>Communications</t>
  </si>
  <si>
    <t xml:space="preserve">  Eğlence ve kültür</t>
  </si>
  <si>
    <t>Recreation and culture</t>
  </si>
  <si>
    <t xml:space="preserve">  Eğitim </t>
  </si>
  <si>
    <t>Education</t>
  </si>
  <si>
    <t xml:space="preserve">  Lokanta ve oteller</t>
  </si>
  <si>
    <t>Hotels, cfes and restaurants</t>
  </si>
  <si>
    <t xml:space="preserve">  Çeşitli mal ve hizmetler</t>
  </si>
  <si>
    <t>Miscellaneous goods and services</t>
  </si>
  <si>
    <t>Sektörler ve alt sektörler</t>
  </si>
  <si>
    <t>Bir önceki aya göre değişim oranı</t>
  </si>
  <si>
    <t>Bir önceki yılın aynı ayına göre değişim oranı</t>
  </si>
  <si>
    <t>Oniki aylık ortalamalara göre değişim oranı</t>
  </si>
  <si>
    <t>Sectors and sub-sectors</t>
  </si>
  <si>
    <t>Rate of change on same month of the previous year base</t>
  </si>
  <si>
    <t>Rate of change on averages of the twelve months base</t>
  </si>
  <si>
    <t>Sayfa / Worksheet</t>
  </si>
  <si>
    <t>&lt;</t>
  </si>
  <si>
    <t>2. Talep Unsurlarında Gelişmeler</t>
  </si>
  <si>
    <t>(Bir Önceki Yılın Aynı Dönemine Göre Yüzde Değişme)</t>
  </si>
  <si>
    <t>2. Developments on the Demand Side</t>
  </si>
  <si>
    <t>( % Change Over the Same Period of the Previous Year)</t>
  </si>
  <si>
    <t>I.</t>
  </si>
  <si>
    <t>II.</t>
  </si>
  <si>
    <t>III.</t>
  </si>
  <si>
    <t>IV.</t>
  </si>
  <si>
    <t>Annual</t>
  </si>
  <si>
    <t xml:space="preserve"> 1. Özel Tüketim</t>
  </si>
  <si>
    <t xml:space="preserve"> 1. Private Consumption</t>
  </si>
  <si>
    <t xml:space="preserve"> 2. Kamu Tüketimi</t>
  </si>
  <si>
    <t xml:space="preserve"> 2. Public Consumption</t>
  </si>
  <si>
    <t xml:space="preserve"> 3. Sabit  Sermaye Yat.</t>
  </si>
  <si>
    <t xml:space="preserve"> 3.Gross Fixed Capital Formation</t>
  </si>
  <si>
    <t xml:space="preserve">    a. Kamu</t>
  </si>
  <si>
    <t xml:space="preserve">    a. Public</t>
  </si>
  <si>
    <t xml:space="preserve">       - Makina Teçhizat</t>
  </si>
  <si>
    <t xml:space="preserve">       - Machinery &amp; Equipment</t>
  </si>
  <si>
    <t xml:space="preserve">       -  İnşaat</t>
  </si>
  <si>
    <t xml:space="preserve">       - Construction</t>
  </si>
  <si>
    <t xml:space="preserve">    b. Özel</t>
  </si>
  <si>
    <t xml:space="preserve">    b. Private</t>
  </si>
  <si>
    <t xml:space="preserve">       - İnşaat</t>
  </si>
  <si>
    <t xml:space="preserve"> 4. Toplam Yurtiçi Talep</t>
  </si>
  <si>
    <t xml:space="preserve"> 4. Total Domestic Demand</t>
  </si>
  <si>
    <t xml:space="preserve"> 5. Mal ve Hizmet İhracatı</t>
  </si>
  <si>
    <t xml:space="preserve"> 5. Export of Goods &amp; Services</t>
  </si>
  <si>
    <t xml:space="preserve"> 6. Mal ve Hizmet İthalatı</t>
  </si>
  <si>
    <t xml:space="preserve"> 6. Import of Goods &amp; Services</t>
  </si>
  <si>
    <t xml:space="preserve">   GSYH </t>
  </si>
  <si>
    <t xml:space="preserve">   GDP </t>
  </si>
  <si>
    <t>Aylar   Months</t>
  </si>
  <si>
    <t>1995 12</t>
  </si>
  <si>
    <t>-</t>
  </si>
  <si>
    <t>1996 12</t>
  </si>
  <si>
    <t>1997 1</t>
  </si>
  <si>
    <t>1997 12</t>
  </si>
  <si>
    <t>1998 1</t>
  </si>
  <si>
    <t>1998 12</t>
  </si>
  <si>
    <t>1999 1</t>
  </si>
  <si>
    <t>1999 12</t>
  </si>
  <si>
    <t>2000 1</t>
  </si>
  <si>
    <t>2000 12</t>
  </si>
  <si>
    <t>2001 1</t>
  </si>
  <si>
    <t>2001 12</t>
  </si>
  <si>
    <t>2002 1</t>
  </si>
  <si>
    <t>2002 12</t>
  </si>
  <si>
    <t>2003 1</t>
  </si>
  <si>
    <t>2003 12</t>
  </si>
  <si>
    <t>2004 1</t>
  </si>
  <si>
    <t>2004 12</t>
  </si>
  <si>
    <t>2005 1</t>
  </si>
  <si>
    <t>2005 12</t>
  </si>
  <si>
    <t xml:space="preserve">2006 1 </t>
  </si>
  <si>
    <t>2006 12</t>
  </si>
  <si>
    <t xml:space="preserve">2007 1 </t>
  </si>
  <si>
    <t>2008 1</t>
  </si>
  <si>
    <t>2009 1</t>
  </si>
  <si>
    <t xml:space="preserve">   Merkez Bankası</t>
  </si>
  <si>
    <t xml:space="preserve">  Reeskont Oranları</t>
  </si>
  <si>
    <t xml:space="preserve">   Central Bank</t>
  </si>
  <si>
    <t xml:space="preserve">   Rediscount Rates</t>
  </si>
  <si>
    <t>Euro</t>
  </si>
  <si>
    <t>İşlem Hacmi</t>
  </si>
  <si>
    <t>Reeskont</t>
  </si>
  <si>
    <t>Avans</t>
  </si>
  <si>
    <t>Trading Volume</t>
  </si>
  <si>
    <t>Aylar</t>
  </si>
  <si>
    <t>İşlemleri</t>
  </si>
  <si>
    <t>1 Ay</t>
  </si>
  <si>
    <t>3 Ay</t>
  </si>
  <si>
    <t>6 Ay</t>
  </si>
  <si>
    <t>1 Yıl</t>
  </si>
  <si>
    <t>Endeks(TL)</t>
  </si>
  <si>
    <t>Endeks($)</t>
  </si>
  <si>
    <t>(Milyon Dolar)</t>
  </si>
  <si>
    <t>Months</t>
  </si>
  <si>
    <t>Rediscount</t>
  </si>
  <si>
    <t>Advance</t>
  </si>
  <si>
    <t xml:space="preserve"> 1 Mon.</t>
  </si>
  <si>
    <t>3 Mon.</t>
  </si>
  <si>
    <t>6 Mon.</t>
  </si>
  <si>
    <t>1 Year</t>
  </si>
  <si>
    <t>Index(TL.)</t>
  </si>
  <si>
    <t>Index($)</t>
  </si>
  <si>
    <t>(Million Dollar)</t>
  </si>
  <si>
    <t xml:space="preserve"> 1996 12</t>
  </si>
  <si>
    <t xml:space="preserve"> 2001 1</t>
  </si>
  <si>
    <t xml:space="preserve"> 2002 1</t>
  </si>
  <si>
    <t xml:space="preserve"> 2003 1</t>
  </si>
  <si>
    <t>2006 1</t>
  </si>
  <si>
    <t>2007 1</t>
  </si>
  <si>
    <t>3. Aylık Sanayi Ciro Endeksi</t>
  </si>
  <si>
    <t>( Bir Önceki Yılın Aynı Dönemine Göre % Değişme)</t>
  </si>
  <si>
    <t>3. Monthly Industrial Endorsement Index</t>
  </si>
  <si>
    <t>Sanayi</t>
  </si>
  <si>
    <t>Madencilik</t>
  </si>
  <si>
    <t>İmalat</t>
  </si>
  <si>
    <t>Tekstil</t>
  </si>
  <si>
    <t xml:space="preserve">Giyim </t>
  </si>
  <si>
    <t xml:space="preserve">Kok Köm. Rafine Edilmiş. Petrol Ürünleri  </t>
  </si>
  <si>
    <t xml:space="preserve">Kimya </t>
  </si>
  <si>
    <t>Metalik Olmayan Diğ. Min. Maddeler</t>
  </si>
  <si>
    <t>Ana Metal</t>
  </si>
  <si>
    <t xml:space="preserve"> Makine ve Techizat</t>
  </si>
  <si>
    <t>Enerji</t>
  </si>
  <si>
    <t xml:space="preserve"> </t>
  </si>
  <si>
    <t>Industry</t>
  </si>
  <si>
    <t>Mining</t>
  </si>
  <si>
    <t>Manufacturing</t>
  </si>
  <si>
    <t xml:space="preserve"> Textile </t>
  </si>
  <si>
    <t>Wearing. Appar.</t>
  </si>
  <si>
    <t>Coke, Refined Petrol Products</t>
  </si>
  <si>
    <t xml:space="preserve">Chemical </t>
  </si>
  <si>
    <t xml:space="preserve">Non-metallic other mineral </t>
  </si>
  <si>
    <t>Basic Metal</t>
  </si>
  <si>
    <t xml:space="preserve">Machinery &amp; Equip. </t>
  </si>
  <si>
    <t>Energy</t>
  </si>
  <si>
    <t>% Değişme-% Change</t>
  </si>
  <si>
    <t>05/04</t>
  </si>
  <si>
    <t>Gelirler</t>
  </si>
  <si>
    <t>Revenues</t>
  </si>
  <si>
    <t>Genel Bütçe Gelirleri</t>
  </si>
  <si>
    <t>Vergi Gelirleri</t>
  </si>
  <si>
    <t>Tax Revenues</t>
  </si>
  <si>
    <t>Non-Tax Revenues</t>
  </si>
  <si>
    <t>Expenditures</t>
  </si>
  <si>
    <t>Faiz Dışı Toplam Giderler</t>
  </si>
  <si>
    <t>Non-interest Total Exp.</t>
  </si>
  <si>
    <t>Bütçe Dengesi</t>
  </si>
  <si>
    <t>Budget Balance</t>
  </si>
  <si>
    <t>Faiz Dışı Bütçe Dengesi</t>
  </si>
  <si>
    <t>Primary Budget Balance</t>
  </si>
  <si>
    <t>Cash Balance</t>
  </si>
  <si>
    <t>Kaynak: Maliye Bakanlığı, Hazine Müsteşarlığı</t>
  </si>
  <si>
    <t>January</t>
  </si>
  <si>
    <t>February</t>
  </si>
  <si>
    <t>Mart</t>
  </si>
  <si>
    <t>March</t>
  </si>
  <si>
    <t>Nisan</t>
  </si>
  <si>
    <t>April</t>
  </si>
  <si>
    <t>Mayıs</t>
  </si>
  <si>
    <t>May</t>
  </si>
  <si>
    <t>Haziran</t>
  </si>
  <si>
    <t>June</t>
  </si>
  <si>
    <t>Temmuz</t>
  </si>
  <si>
    <t>July</t>
  </si>
  <si>
    <t>Ağustos</t>
  </si>
  <si>
    <t>August</t>
  </si>
  <si>
    <t>Eylül</t>
  </si>
  <si>
    <t>September</t>
  </si>
  <si>
    <t>Ekim</t>
  </si>
  <si>
    <t>October</t>
  </si>
  <si>
    <t>Kasım</t>
  </si>
  <si>
    <t>November</t>
  </si>
  <si>
    <t>Aralık</t>
  </si>
  <si>
    <t>December</t>
  </si>
  <si>
    <t>Toplam</t>
  </si>
  <si>
    <t>Total</t>
  </si>
  <si>
    <t>Ocak</t>
  </si>
  <si>
    <t>Şubat</t>
  </si>
  <si>
    <t>Jan.</t>
  </si>
  <si>
    <t>Feb.</t>
  </si>
  <si>
    <t>Aug.</t>
  </si>
  <si>
    <t>Sept.</t>
  </si>
  <si>
    <t>Octo.</t>
  </si>
  <si>
    <t>Nov.</t>
  </si>
  <si>
    <t>Dec.</t>
  </si>
  <si>
    <t>General Budget Revenues</t>
  </si>
  <si>
    <t>Vergi Dışı Gelirler</t>
  </si>
  <si>
    <t>Sermaye Gelirleri</t>
  </si>
  <si>
    <t>Capital Income</t>
  </si>
  <si>
    <t>Alın. Bağış ve Yard. ile Özel Gelirler</t>
  </si>
  <si>
    <t>Grants, Aids and Special Rev.</t>
  </si>
  <si>
    <t>Alacaklardan Tahsilatlar</t>
  </si>
  <si>
    <t>Receivable Collections</t>
  </si>
  <si>
    <t>Özel Bütçe Gelirleri</t>
  </si>
  <si>
    <t>Special Budget Revenues</t>
  </si>
  <si>
    <t>Düzenleyici ve Denet. Kur. Gel.</t>
  </si>
  <si>
    <t>Reg. and Sup. Agencies Rev.</t>
  </si>
  <si>
    <t>Harcamalar</t>
  </si>
  <si>
    <t>Personel Giderleri</t>
  </si>
  <si>
    <t>Personnel Expenditures</t>
  </si>
  <si>
    <t xml:space="preserve">Sos. Güv. Kur. Devlet Primi </t>
  </si>
  <si>
    <t>Govern. Premiums to S.S.I</t>
  </si>
  <si>
    <t>Mal ve Hizmet Alımları</t>
  </si>
  <si>
    <t>Purc. of Goods and Services</t>
  </si>
  <si>
    <t>Faiz Harcamaları</t>
  </si>
  <si>
    <t>Interest Payments</t>
  </si>
  <si>
    <t>Cari Transferler</t>
  </si>
  <si>
    <t>Current Transfers</t>
  </si>
  <si>
    <t>Sermaye Giderleri</t>
  </si>
  <si>
    <t>Capital Expenditures</t>
  </si>
  <si>
    <t>Sermaye Transferleri</t>
  </si>
  <si>
    <t>Capital Transfers</t>
  </si>
  <si>
    <t>Borç Verme</t>
  </si>
  <si>
    <t>Lending</t>
  </si>
  <si>
    <t>Yedek Ödenekler</t>
  </si>
  <si>
    <t>Contingency</t>
  </si>
  <si>
    <t>Source: M. of Finance, U. of Treasury</t>
  </si>
  <si>
    <t>1. Büyüme Hızları</t>
  </si>
  <si>
    <t>( % Değişme)</t>
  </si>
  <si>
    <t>1. Growth Rates</t>
  </si>
  <si>
    <t>( % Change)</t>
  </si>
  <si>
    <t>Hizmetler</t>
  </si>
  <si>
    <t>İnşaat</t>
  </si>
  <si>
    <t>Sektörler Toplamı</t>
  </si>
  <si>
    <t xml:space="preserve">(-) Dolaylı ölçülen mali aracılık hizmetleri </t>
  </si>
  <si>
    <t>GSYH</t>
  </si>
  <si>
    <t>Agriculture</t>
  </si>
  <si>
    <t>Manufact.</t>
  </si>
  <si>
    <t>Services</t>
  </si>
  <si>
    <t>Construction</t>
  </si>
  <si>
    <t>Sectorel Total</t>
  </si>
  <si>
    <t>(-)FISIM</t>
  </si>
  <si>
    <t>Taxes-Subsidies</t>
  </si>
  <si>
    <t>GDP</t>
  </si>
  <si>
    <t>II</t>
  </si>
  <si>
    <t>III</t>
  </si>
  <si>
    <t>IV</t>
  </si>
  <si>
    <t>2005-I</t>
  </si>
  <si>
    <t>2006-I</t>
  </si>
  <si>
    <t>2007-I</t>
  </si>
  <si>
    <t>2008-I</t>
  </si>
  <si>
    <t>2009-I</t>
  </si>
  <si>
    <t xml:space="preserve"> YILLIK-ANNUAL</t>
  </si>
  <si>
    <t>GROWTH (%)</t>
  </si>
  <si>
    <t>1. Agriculture</t>
  </si>
  <si>
    <t>2. Industry</t>
  </si>
  <si>
    <t xml:space="preserve">   -Mining</t>
  </si>
  <si>
    <t xml:space="preserve">   -Manufacturing</t>
  </si>
  <si>
    <t xml:space="preserve">   -Energy</t>
  </si>
  <si>
    <t>3. Services</t>
  </si>
  <si>
    <t>4. GDP</t>
  </si>
  <si>
    <t>5. GNP</t>
  </si>
  <si>
    <t>ÜÇ AYLIK DÖNEMLER İTİBARİYLE -  QUARTERLY</t>
  </si>
  <si>
    <t xml:space="preserve">              </t>
  </si>
  <si>
    <t xml:space="preserve"> TOPLAM</t>
  </si>
  <si>
    <t>TOTAL</t>
  </si>
  <si>
    <t xml:space="preserve">          1. Agriculture</t>
  </si>
  <si>
    <t xml:space="preserve">          2. Industry</t>
  </si>
  <si>
    <t xml:space="preserve">             -Mining</t>
  </si>
  <si>
    <t xml:space="preserve">             -Manufacturing</t>
  </si>
  <si>
    <t xml:space="preserve">             -Energy</t>
  </si>
  <si>
    <t xml:space="preserve">          3. Services</t>
  </si>
  <si>
    <t xml:space="preserve">          4. GDP</t>
  </si>
  <si>
    <t xml:space="preserve">          5. GNP</t>
  </si>
  <si>
    <t xml:space="preserve">Taşıt       Araçları </t>
  </si>
  <si>
    <t xml:space="preserve">Motor         Vehicles </t>
  </si>
  <si>
    <t>Toplam-Total</t>
  </si>
  <si>
    <t>Yıllık Ort.</t>
  </si>
  <si>
    <t>Annual Avg.</t>
  </si>
  <si>
    <t>Kamu-Public</t>
  </si>
  <si>
    <t>Özel-Private</t>
  </si>
  <si>
    <t>Q1</t>
  </si>
  <si>
    <t>Q2</t>
  </si>
  <si>
    <t>Q3</t>
  </si>
  <si>
    <t>Q4</t>
  </si>
  <si>
    <t>Commercial Buildings</t>
  </si>
  <si>
    <t>Yüzde Değişme-Percentage Change</t>
  </si>
  <si>
    <t xml:space="preserve">           Milyon $- Million $</t>
  </si>
  <si>
    <t>06/05</t>
  </si>
  <si>
    <t>07/06</t>
  </si>
  <si>
    <t>08/07</t>
  </si>
  <si>
    <t>09/08</t>
  </si>
  <si>
    <t>1. Yarı</t>
  </si>
  <si>
    <t xml:space="preserve"> 1st. Half</t>
  </si>
  <si>
    <t>2. Yarı</t>
  </si>
  <si>
    <t xml:space="preserve"> 2nd. Half</t>
  </si>
  <si>
    <t>Bavul Ticareti</t>
  </si>
  <si>
    <t>Bavul Ticareti Dahil İhracat</t>
  </si>
  <si>
    <t xml:space="preserve">Bavul Ticareti </t>
  </si>
  <si>
    <t>Shuttle Trade</t>
  </si>
  <si>
    <t>Exports Inc. Shuttle Trade</t>
  </si>
  <si>
    <t xml:space="preserve">Tarım </t>
  </si>
  <si>
    <t>Balıkçılık</t>
  </si>
  <si>
    <t>Diğer</t>
  </si>
  <si>
    <t>Fishery</t>
  </si>
  <si>
    <t xml:space="preserve">Mining </t>
  </si>
  <si>
    <t>Manufac.</t>
  </si>
  <si>
    <t>Other</t>
  </si>
  <si>
    <t>Milyon Dolar - Million Dollar</t>
  </si>
  <si>
    <t xml:space="preserve">Toplam </t>
  </si>
  <si>
    <t>AB Dışı</t>
  </si>
  <si>
    <t>Avrupa</t>
  </si>
  <si>
    <t>Afrika</t>
  </si>
  <si>
    <t>Amerika</t>
  </si>
  <si>
    <t>Asya</t>
  </si>
  <si>
    <t>Ortadoğu</t>
  </si>
  <si>
    <t>Serbest Böl.</t>
  </si>
  <si>
    <t>Non EU</t>
  </si>
  <si>
    <t>Europe</t>
  </si>
  <si>
    <t>Africa</t>
  </si>
  <si>
    <t>America</t>
  </si>
  <si>
    <t>Asia</t>
  </si>
  <si>
    <t>Middle East</t>
  </si>
  <si>
    <t>Free Zones</t>
  </si>
  <si>
    <t xml:space="preserve">Milyon Dolar-Million Dollar </t>
  </si>
  <si>
    <t>Ara Malları</t>
  </si>
  <si>
    <t>Sermaye</t>
  </si>
  <si>
    <t>Tüketim</t>
  </si>
  <si>
    <t xml:space="preserve">Diğer </t>
  </si>
  <si>
    <t>Capital</t>
  </si>
  <si>
    <t xml:space="preserve">   Consumption</t>
  </si>
  <si>
    <t>(% Değişme)</t>
  </si>
  <si>
    <t>(% Change)</t>
  </si>
  <si>
    <t xml:space="preserve">İhracat </t>
  </si>
  <si>
    <t>İthalat</t>
  </si>
  <si>
    <t>Export</t>
  </si>
  <si>
    <t>Import</t>
  </si>
  <si>
    <t>Aylık</t>
  </si>
  <si>
    <t>Kümülatif</t>
  </si>
  <si>
    <t>12 Aylık</t>
  </si>
  <si>
    <t>12 Aylık Ort.</t>
  </si>
  <si>
    <t>Monthly</t>
  </si>
  <si>
    <t>Cumulative</t>
  </si>
  <si>
    <t>12 Monthly</t>
  </si>
  <si>
    <t>Yearly Aver.</t>
  </si>
  <si>
    <t>2004 1(*)</t>
  </si>
  <si>
    <t>(Million dollar)</t>
  </si>
  <si>
    <t xml:space="preserve"> Cari İşlemler Dengesi</t>
  </si>
  <si>
    <t>Sermaye ve Finans Hesapları Dengesi</t>
  </si>
  <si>
    <t>Current Account Balance</t>
  </si>
  <si>
    <t>Capital and Financial Account Balance</t>
  </si>
  <si>
    <t>International Reserves (Excluding Gold)</t>
  </si>
  <si>
    <t>Dış Ticaret Dengesi</t>
  </si>
  <si>
    <t>Hizmetler Dengesi</t>
  </si>
  <si>
    <t>Rezerv Varlıklar</t>
  </si>
  <si>
    <t>Merkez Bankası</t>
  </si>
  <si>
    <t>Ticari Bankalar</t>
  </si>
  <si>
    <t xml:space="preserve">Foreign Trade Balance </t>
  </si>
  <si>
    <t>Balance On Services</t>
  </si>
  <si>
    <t>Direct Investment</t>
  </si>
  <si>
    <t>Portfolio Investments</t>
  </si>
  <si>
    <t>Other Investment</t>
  </si>
  <si>
    <t>Reserve Assets</t>
  </si>
  <si>
    <t>Central Bank</t>
  </si>
  <si>
    <t>Commercial Banks</t>
  </si>
  <si>
    <t>2002  1</t>
  </si>
  <si>
    <t>2003  1</t>
  </si>
  <si>
    <t>Dolar</t>
  </si>
  <si>
    <t>%Değ**</t>
  </si>
  <si>
    <t>Euro(1)</t>
  </si>
  <si>
    <t>Mark</t>
  </si>
  <si>
    <t>USD</t>
  </si>
  <si>
    <t>%Chg</t>
  </si>
  <si>
    <t>DM</t>
  </si>
  <si>
    <t>(1$+1.5EUR)</t>
  </si>
  <si>
    <t>1996  1</t>
  </si>
  <si>
    <t>1997  1</t>
  </si>
  <si>
    <t>1998  1</t>
  </si>
  <si>
    <t>1999  1</t>
  </si>
  <si>
    <t xml:space="preserve">   2000 1</t>
  </si>
  <si>
    <t>2001  1</t>
  </si>
  <si>
    <t>2004  1</t>
  </si>
  <si>
    <t>2005*  1</t>
  </si>
  <si>
    <t>2006  1</t>
  </si>
  <si>
    <t>2007  1</t>
  </si>
  <si>
    <t>2008  1</t>
  </si>
  <si>
    <t>2009  1</t>
  </si>
  <si>
    <t>(1$+1.5EUR, 1987=100)</t>
  </si>
  <si>
    <t>Endeks</t>
  </si>
  <si>
    <t xml:space="preserve"> 12 Aylık</t>
  </si>
  <si>
    <t>Index</t>
  </si>
  <si>
    <t xml:space="preserve"> 12-Monthly</t>
  </si>
  <si>
    <t>Mar.</t>
  </si>
  <si>
    <t>Apr.</t>
  </si>
  <si>
    <t>Vergi-Sübvansiyonlar</t>
  </si>
  <si>
    <t>31. Ekim 2009 Tüketici Fiyat Endeksi (TÜFE) (2003=100)</t>
  </si>
  <si>
    <t>31. Consumer Price Index in October 2009 (CPI) (2003=100)</t>
  </si>
  <si>
    <t>Özel Bütçeli İdarelerin Gelirleri</t>
  </si>
  <si>
    <t>Furnishings, household equipment and routine maintenance of the house</t>
  </si>
  <si>
    <t>2005*</t>
  </si>
  <si>
    <t>3-Aylık Sanayi Ciro Endeksi</t>
  </si>
  <si>
    <t>3-Monthly Industrial Endorsement Index</t>
  </si>
  <si>
    <t>EUR(1)</t>
  </si>
  <si>
    <t>(% Change Over the Same Period of the Previous Year)</t>
  </si>
  <si>
    <t xml:space="preserve">   Milyon TL - Million TRY</t>
  </si>
  <si>
    <t>Bin TL  
Thousand TRY</t>
  </si>
  <si>
    <t>Bin TL
Thousand TRY</t>
  </si>
  <si>
    <t>Toplam
 Total</t>
  </si>
  <si>
    <t xml:space="preserve"> 2006 12</t>
  </si>
  <si>
    <t>13-Ülke Gruplarına Göre İhracat</t>
  </si>
  <si>
    <t>14-Mal Gruplarına Göre İthalat</t>
  </si>
  <si>
    <t>10/09</t>
  </si>
  <si>
    <t>2010 1</t>
  </si>
  <si>
    <t>2007 (*)</t>
  </si>
  <si>
    <t>(*) Kapasite Kullanım Oranları 2010 yılı Ocak ayından itibaren TCMB tarafından yayımlanmaktadır. Bu endeksin başlangıç tarihi 2007 yılıdır.Önceki veriler TÜİK tarafından yayımlanmaktaydı.</t>
  </si>
  <si>
    <t>%Değ*</t>
  </si>
  <si>
    <t>%Chg*</t>
  </si>
  <si>
    <t>%Chg.*</t>
  </si>
  <si>
    <t>2010  1</t>
  </si>
  <si>
    <t>* Yüzde değişimler bir önceki döneme göre alınmıştır.</t>
  </si>
  <si>
    <t>2007 12</t>
  </si>
  <si>
    <t>2010-I</t>
  </si>
  <si>
    <t>Kaynak: TÜİK</t>
  </si>
  <si>
    <t xml:space="preserve">   Milyon TL - Million TL</t>
  </si>
  <si>
    <t xml:space="preserve"> 2007 12</t>
  </si>
  <si>
    <t xml:space="preserve"> 2008 12</t>
  </si>
  <si>
    <t>Gıda Ürünleri</t>
  </si>
  <si>
    <t>Diğer Metalik Olmayan Mineral Maddeler</t>
  </si>
  <si>
    <t>Fabr. Metal Ürünleri İmalatı (Mak ve Teç. Hariç)</t>
  </si>
  <si>
    <t>Motorlu kara taşıtı</t>
  </si>
  <si>
    <t>Food products</t>
  </si>
  <si>
    <t xml:space="preserve">Other Non-metallic  mineral </t>
  </si>
  <si>
    <t>Manufacture of fabricated metal products</t>
  </si>
  <si>
    <t>Manufacture of 
motor vehicle</t>
  </si>
  <si>
    <t>Hazine Nakit Dengesi</t>
  </si>
  <si>
    <t>2011 1</t>
  </si>
  <si>
    <t>4. AYLIK SANAYİ SİPARİŞ ENDEKSİ</t>
  </si>
  <si>
    <t>4. INDUSTRIAL TURNOVER INDEX</t>
  </si>
  <si>
    <t>Aramalı İmalatı</t>
  </si>
  <si>
    <t>Dayanıklı Tüketim Malı İmalatı</t>
  </si>
  <si>
    <t>Dayanıksız Tüketim Malı İmalatı</t>
  </si>
  <si>
    <t>Sermaye Malı İmalatı</t>
  </si>
  <si>
    <t>İmalat sanayi</t>
  </si>
  <si>
    <t>Tekstil ürünleri imalatı</t>
  </si>
  <si>
    <t>Giyim eşyası imalatı</t>
  </si>
  <si>
    <t xml:space="preserve">Kağıt hamuru, kağıt ve kağıt ürünleri imalatı </t>
  </si>
  <si>
    <t>Kimyasal madde ve ürünleri imalatı</t>
  </si>
  <si>
    <t>Temel eczacılık ürünlerinin imalatı</t>
  </si>
  <si>
    <t>Ana metal sanayii</t>
  </si>
  <si>
    <t>Makina ve teçhizat hariç; metal ürünleri imalatı</t>
  </si>
  <si>
    <t>Bilgisayarların, elektronik ve optik ürünlerin imalatı</t>
  </si>
  <si>
    <t>Elektrikli Teçhizat imalatı</t>
  </si>
  <si>
    <t>B.y.s. Makine ve teçhizat imal.</t>
  </si>
  <si>
    <t>Motorlu kara taşıtı,Römork ve y.römork iml.</t>
  </si>
  <si>
    <t>Diğer ulaşım araçlarının imalatı</t>
  </si>
  <si>
    <t>Intermediate goods</t>
  </si>
  <si>
    <t>Durable consumer goods</t>
  </si>
  <si>
    <t>Undurable consumer goods</t>
  </si>
  <si>
    <t>Capital goods</t>
  </si>
  <si>
    <t>Manufacture of textiles</t>
  </si>
  <si>
    <t>Manufacture of wearing apparel</t>
  </si>
  <si>
    <t>Manufacture of paper and paper products</t>
  </si>
  <si>
    <t>Manufacture of chemicals and chemical products</t>
  </si>
  <si>
    <t>Manufacture of basic pharmaceutical products and pharmaceutical preparations</t>
  </si>
  <si>
    <t>Manufacture of basic metals</t>
  </si>
  <si>
    <t>Manufacture of fabricated metal products, (except machinery and equipment)</t>
  </si>
  <si>
    <t>Manufacture of computer,electronic and optical products</t>
  </si>
  <si>
    <t>Manufacture of electrical equipment</t>
  </si>
  <si>
    <t>Manufacture of machinery and equipment n.e.c.</t>
  </si>
  <si>
    <t>Manufacture of motor vehicles,trailers and semi-trailers</t>
  </si>
  <si>
    <t>Manufacture of other transport equipment</t>
  </si>
  <si>
    <t>8.İhracat</t>
  </si>
  <si>
    <t>8.Exports</t>
  </si>
  <si>
    <t>9.İhracat(Bavul Ticareti Dahil)</t>
  </si>
  <si>
    <t>9.Exports(Including Shuttle Trade)</t>
  </si>
  <si>
    <t xml:space="preserve">12.İhracat'ın Sektörel Dağılımı  </t>
  </si>
  <si>
    <t>13.Ülke Gruplarına Göre İhracat</t>
  </si>
  <si>
    <t>13.Exports by Countries</t>
  </si>
  <si>
    <t>5. Aylık Sanayi Üretim Endeksi</t>
  </si>
  <si>
    <t>5. Monthly Industrial Production Index</t>
  </si>
  <si>
    <t>6. İmalat Sanayii Kapasite Kullanımı(%)</t>
  </si>
  <si>
    <t>6. Capacity Utilization in Manufacturing Industry(%)</t>
  </si>
  <si>
    <t>7. İnşaat Yatırımı</t>
  </si>
  <si>
    <t>7. Construction Investment</t>
  </si>
  <si>
    <t>14.Mal Gruplarına Göre İthalat</t>
  </si>
  <si>
    <t>14.Imports by Commodity Groups</t>
  </si>
  <si>
    <t>15.Dış Ticaret  Fiyat Endeksleri(*)</t>
  </si>
  <si>
    <t>15.Foreign Trade Price Indices(*)</t>
  </si>
  <si>
    <t>16.Ödemeler Dengesinden Seçilmiş Göstergeler</t>
  </si>
  <si>
    <t>16.Selected Balance of Payments Indicators</t>
  </si>
  <si>
    <t>11/10</t>
  </si>
  <si>
    <t>1-Büyüme Hızları</t>
  </si>
  <si>
    <t>1-Growth Rates</t>
  </si>
  <si>
    <t>4-Monthly Industrial Turnovert Index</t>
  </si>
  <si>
    <t>4-Aylık Sanayi Sipariş Endeksi</t>
  </si>
  <si>
    <t>5-Aylık Sanayi Üretim Endeksi</t>
  </si>
  <si>
    <t>6-İmalat Sanayii Kapasite Kullanımı</t>
  </si>
  <si>
    <t>7-İnşaat Yatırımı</t>
  </si>
  <si>
    <t>8-İhracat</t>
  </si>
  <si>
    <t>9-Bavul Ticareti Dahil İhracat</t>
  </si>
  <si>
    <t>10-İthalat</t>
  </si>
  <si>
    <t>11-İhracat / İthalat  (%)</t>
  </si>
  <si>
    <t xml:space="preserve">12-İhracat'ın Sektörel Dağılımı  </t>
  </si>
  <si>
    <t>15-Dış Ticaret Fiyat Endeksleri</t>
  </si>
  <si>
    <t>16-Ödemeler Dengesinden seçilmiş Göstergeler</t>
  </si>
  <si>
    <t xml:space="preserve">19- Merkezi Yönetim Bütçe Dengesi </t>
  </si>
  <si>
    <t>5-Monthly Industrial Production Index</t>
  </si>
  <si>
    <t>6-Capacity Utilization in Manufacturing Industry</t>
  </si>
  <si>
    <t>7-Construction Investment</t>
  </si>
  <si>
    <t>8-Exports</t>
  </si>
  <si>
    <t>9-Exports Including Shuttle Trade</t>
  </si>
  <si>
    <t>10-Imports</t>
  </si>
  <si>
    <t>11-Exports / Imports  (%)</t>
  </si>
  <si>
    <t xml:space="preserve">12-Sectoral Breakdown of Exports </t>
  </si>
  <si>
    <t>13-Exports by Countries</t>
  </si>
  <si>
    <t>14-Imports by Commodity Groups</t>
  </si>
  <si>
    <t>15-Foreign Trade Price Indices</t>
  </si>
  <si>
    <t>16-Selected Balance of Payments Indicators</t>
  </si>
  <si>
    <t xml:space="preserve">19- Central Government Budget Balance </t>
  </si>
  <si>
    <t>2011-I</t>
  </si>
  <si>
    <t xml:space="preserve">                        Deposit Rates</t>
  </si>
  <si>
    <t>Intermediate</t>
  </si>
  <si>
    <t>Gıda</t>
  </si>
  <si>
    <t xml:space="preserve">Food </t>
  </si>
  <si>
    <t>2012 1</t>
  </si>
  <si>
    <t xml:space="preserve">19. Merkezi Yönetim Bütçe Dengesi </t>
  </si>
  <si>
    <t>12/11</t>
  </si>
  <si>
    <r>
      <t>19. Central Government Budget Balance</t>
    </r>
    <r>
      <rPr>
        <b/>
        <vertAlign val="superscript"/>
        <sz val="14"/>
        <color indexed="8"/>
        <rFont val="Arial Tur"/>
        <family val="2"/>
        <charset val="162"/>
      </rPr>
      <t xml:space="preserve"> </t>
    </r>
  </si>
  <si>
    <t>2008 12</t>
  </si>
  <si>
    <t>2012-I</t>
  </si>
  <si>
    <t>2009 12</t>
  </si>
  <si>
    <t>Elektrikli makine ve cihazların imalatı</t>
  </si>
  <si>
    <t>M1 Para Arzı (1)                                                M1 Money Supply</t>
  </si>
  <si>
    <t>M2  Para Arzı (1)                                        M2 Money Supply</t>
  </si>
  <si>
    <t xml:space="preserve"> % Değ.(2)           % Change</t>
  </si>
  <si>
    <t xml:space="preserve"> % Değ.(1)           % Change</t>
  </si>
  <si>
    <t>2013 1</t>
  </si>
  <si>
    <t>13/12</t>
  </si>
  <si>
    <t>2013-I</t>
  </si>
  <si>
    <t>AB-28</t>
  </si>
  <si>
    <t>EU-28</t>
  </si>
  <si>
    <t>(*) Index values' base year is 2010 since 2013</t>
  </si>
  <si>
    <t>Uluslararası Reservler (Altın Hariç)</t>
  </si>
  <si>
    <t>Borsa Istanbul</t>
  </si>
  <si>
    <t>2014 1</t>
  </si>
  <si>
    <t>14/13</t>
  </si>
  <si>
    <r>
      <t>(1)</t>
    </r>
    <r>
      <rPr>
        <sz val="9"/>
        <color indexed="8"/>
        <rFont val="Arial"/>
        <family val="2"/>
        <charset val="162"/>
      </rPr>
      <t xml:space="preserve"> TL\EUR için 1 Ocak 1999'dan itibaren TCMB tarafından açıklanan kurlar kullanılmıştır.</t>
    </r>
  </si>
  <si>
    <t xml:space="preserve">1987-1999 arasında ise 1,95583 DM\EUR sabit paritesinin geri çekilmesi ile sentetik TL\EUR kurları elde edilmiştir. </t>
  </si>
  <si>
    <t>Yurtiçi Tasarruf Mevduatı               Time Deposits</t>
  </si>
  <si>
    <t>Yurt İçi ÜFE</t>
  </si>
  <si>
    <t>Madencilik ve Taş Ocakçılığı</t>
  </si>
  <si>
    <t>Kömür ve Linyit</t>
  </si>
  <si>
    <t>Ham Petrol ve Doğal Gaz</t>
  </si>
  <si>
    <t>Metal Cevherleri</t>
  </si>
  <si>
    <t>Diğer Madencilik ve Taş Ocakçılığı Ürünleri</t>
  </si>
  <si>
    <t>İçecekler</t>
  </si>
  <si>
    <t>Tütün Ürünleri</t>
  </si>
  <si>
    <t>Tekstil Ürünleri</t>
  </si>
  <si>
    <t>Giyim Eşyası</t>
  </si>
  <si>
    <t>Deri ve İlgili Ürünler</t>
  </si>
  <si>
    <t>Ağaç ve Mantar Ürünleri</t>
  </si>
  <si>
    <t>Kağıt ve Kağıt Ürünleri</t>
  </si>
  <si>
    <t>Basım ve Kayıt Hizmetleri</t>
  </si>
  <si>
    <t>Kok ve Rafine Petrol Ürünleri</t>
  </si>
  <si>
    <t>Kimyasallar ve Kimyasal Ürünler</t>
  </si>
  <si>
    <t xml:space="preserve">Temel Eczacılık Ürünleri </t>
  </si>
  <si>
    <t>Kauçuk ve Plastik Ürünler</t>
  </si>
  <si>
    <t>Metalik Olmayan Diğer Mineral Ürünler</t>
  </si>
  <si>
    <t>Ana Metaller</t>
  </si>
  <si>
    <t>Fabrikasyon Metal Ürünler</t>
  </si>
  <si>
    <t>Bilgisayar, Elektronik ve Optik Ürünler</t>
  </si>
  <si>
    <t>Elektrikli Teçhizat</t>
  </si>
  <si>
    <t>Makine ve Ekipmanlar</t>
  </si>
  <si>
    <t>Motorlu Kara Taşıtları</t>
  </si>
  <si>
    <t>Diğer Ulaşım Araçları</t>
  </si>
  <si>
    <t>Mobilya</t>
  </si>
  <si>
    <t>Diğer Mamul Eşyalar</t>
  </si>
  <si>
    <t>Elektrik, Gaz Üretimi ve Dağıtımı</t>
  </si>
  <si>
    <t>Domestic Producer Price Index</t>
  </si>
  <si>
    <t>Mining and quarrying</t>
  </si>
  <si>
    <t>Metal ores</t>
  </si>
  <si>
    <t>Coal and lignite</t>
  </si>
  <si>
    <t>Crude petroleum and natural gas</t>
  </si>
  <si>
    <t>Other mining and quarrying products</t>
  </si>
  <si>
    <t xml:space="preserve">Manufacturing </t>
  </si>
  <si>
    <t>Beverages</t>
  </si>
  <si>
    <t>Tobacco products</t>
  </si>
  <si>
    <t>Textiles</t>
  </si>
  <si>
    <t>Wearing apparel</t>
  </si>
  <si>
    <t>Leather and related products</t>
  </si>
  <si>
    <t>Wood and products of wood and cork, except furniture</t>
  </si>
  <si>
    <t>Paper and paper products</t>
  </si>
  <si>
    <t>Printing and recording services</t>
  </si>
  <si>
    <t>Coke and refined petroleum products</t>
  </si>
  <si>
    <t>Chemicals and chemical products</t>
  </si>
  <si>
    <t>Basic pharmaceutical products and pharmaceutic preparations</t>
  </si>
  <si>
    <t>Rubber and plastic products</t>
  </si>
  <si>
    <t>Other non-metallic mineral products</t>
  </si>
  <si>
    <t>Basic metals</t>
  </si>
  <si>
    <t>Fabricated metal products, except machinery and equipment</t>
  </si>
  <si>
    <t>Computer, electronic and optical products</t>
  </si>
  <si>
    <t>Electrical equipment</t>
  </si>
  <si>
    <t>Machinery and equipment n.e.c.</t>
  </si>
  <si>
    <t>Motor vehicles, trailers and semi-trailers</t>
  </si>
  <si>
    <t>Other transport equipment</t>
  </si>
  <si>
    <t>Furniture</t>
  </si>
  <si>
    <t>Other manufactured goods</t>
  </si>
  <si>
    <t>Electricity, gas, steam and air conditioning</t>
  </si>
  <si>
    <t>Water supply; sewerage, waste management and remediation</t>
  </si>
  <si>
    <t>Su temini; kanalizasyon, atık yönetimi ve iyileştirme faal.</t>
  </si>
  <si>
    <t>2014-I</t>
  </si>
  <si>
    <t>1 Yıl+</t>
  </si>
  <si>
    <t>1 Year+</t>
  </si>
  <si>
    <t>2011 12</t>
  </si>
  <si>
    <t>Avro</t>
  </si>
  <si>
    <t>ABD Doları</t>
  </si>
  <si>
    <t>US Dolar</t>
  </si>
  <si>
    <t>Kaynak: TCMB, Borsa İstanbul</t>
  </si>
  <si>
    <t>Yıllık/Annual</t>
  </si>
  <si>
    <t>17- Merkezi Yönetim Bütçe Dengesi (2013)</t>
  </si>
  <si>
    <t>17- Central Government Budget Balance (2013)</t>
  </si>
  <si>
    <t>18. Merkezi Yönetim Bütçe Dengesi (2014)</t>
  </si>
  <si>
    <t>18. Central Government Budget Balance (2014)</t>
  </si>
  <si>
    <t>17. Merkezi Yönetim Bütçe Dengesi (2013)</t>
  </si>
  <si>
    <t>17. Central Government Budget Balance (2013)</t>
  </si>
  <si>
    <t>18- Merkezi Yönetim Bütçe Dengesi (2014)</t>
  </si>
  <si>
    <t>18- Central Government Budget Balance (2014)</t>
  </si>
  <si>
    <t>21-Faiz Oranları ve Borsa İstanbul</t>
  </si>
  <si>
    <t>21-Interest Rates and Borsa Istanbul</t>
  </si>
  <si>
    <t>22-Döviz Kuru Gelişmeleri</t>
  </si>
  <si>
    <t>23-Reel Kur Endeksi</t>
  </si>
  <si>
    <t>23-Real Exchange Rate Index</t>
  </si>
  <si>
    <t>24-Tüketici Fiyat Endeksi (TÜFE) (2003=100)</t>
  </si>
  <si>
    <t>24- Consumer Price Index (CPI) (2003=100)</t>
  </si>
  <si>
    <t>25- Üretici Fiyat Endeksi (ÜFE) (2003=100)</t>
  </si>
  <si>
    <t>25- Production Price Index (PPI) (2003=100)</t>
  </si>
  <si>
    <t>(Belediyelerce Verilen İnşaat Ruhsatnamelerine Göre)</t>
  </si>
  <si>
    <t>(According to Building Permits)</t>
  </si>
  <si>
    <t xml:space="preserve">    Sayı (Adet)</t>
  </si>
  <si>
    <r>
      <t xml:space="preserve">   Yüzölçümü (Bin m</t>
    </r>
    <r>
      <rPr>
        <b/>
        <vertAlign val="superscript"/>
        <sz val="18"/>
        <rFont val="Arial Tur"/>
        <family val="2"/>
        <charset val="162"/>
      </rPr>
      <t>2</t>
    </r>
    <r>
      <rPr>
        <b/>
        <sz val="18"/>
        <rFont val="Arial Tur"/>
        <family val="2"/>
        <charset val="162"/>
      </rPr>
      <t>)</t>
    </r>
  </si>
  <si>
    <t xml:space="preserve">            Değer (Milyar TL.)</t>
  </si>
  <si>
    <t>Number (Unit)</t>
  </si>
  <si>
    <r>
      <t xml:space="preserve">    Area (Thousand m</t>
    </r>
    <r>
      <rPr>
        <b/>
        <vertAlign val="superscript"/>
        <sz val="18"/>
        <rFont val="Arial Tur"/>
        <family val="2"/>
        <charset val="162"/>
      </rPr>
      <t>2</t>
    </r>
    <r>
      <rPr>
        <b/>
        <sz val="18"/>
        <rFont val="Arial Tur"/>
        <family val="2"/>
        <charset val="162"/>
      </rPr>
      <t>)</t>
    </r>
  </si>
  <si>
    <t xml:space="preserve">             Value (Billion TL.)</t>
  </si>
  <si>
    <t>Kamu</t>
  </si>
  <si>
    <t>Özel</t>
  </si>
  <si>
    <t>Yapı Koop.</t>
  </si>
  <si>
    <t>Public</t>
  </si>
  <si>
    <t>Private</t>
  </si>
  <si>
    <t>Const. Coop.</t>
  </si>
  <si>
    <t>I</t>
  </si>
  <si>
    <t>Yüzde Değişme - % Change</t>
  </si>
  <si>
    <t>Source: TURKSTAT</t>
  </si>
  <si>
    <t>(*) TÜİK tarafından açıklanan yeni verilere göre düzenlenmiştir.</t>
  </si>
  <si>
    <t>(*) The series are prepared according to new data of TURKSTAT.</t>
  </si>
  <si>
    <t>(Belediyelerce Verilen Yapı Kullanım İzin Kağıtlarına Göre)</t>
  </si>
  <si>
    <t>(According to Occupancy Permits)</t>
  </si>
  <si>
    <t>Yüzölçümü (Bin m2)</t>
  </si>
  <si>
    <t>Değer (Bin YTL.)</t>
  </si>
  <si>
    <t>Area (Thousand m2)</t>
  </si>
  <si>
    <t>Value (Thousand TRY.)</t>
  </si>
  <si>
    <t>Kaynak: TÜİK.</t>
  </si>
  <si>
    <t xml:space="preserve">    Source: TURKSTAT.</t>
  </si>
  <si>
    <t>Sayı (Adet)</t>
  </si>
  <si>
    <t>Yüzde Değişme - %Change</t>
  </si>
  <si>
    <t>Source: TURKSTAT.</t>
  </si>
  <si>
    <t xml:space="preserve">   Yüzölçümü (Bin m2)</t>
  </si>
  <si>
    <t xml:space="preserve">    Area (Thousand m2)</t>
  </si>
  <si>
    <t>Source : TURKSTAT</t>
  </si>
  <si>
    <t>20-Başlıca Parasal Göstergeler</t>
  </si>
  <si>
    <t>20-Main Monetary Indicators</t>
  </si>
  <si>
    <t>Bir ve Daha Fazla Daireli İkamet Amaçlı Binalar(*)</t>
  </si>
  <si>
    <t>Residential Buildings(*)</t>
  </si>
  <si>
    <t>Sanayi Binaları(*)</t>
  </si>
  <si>
    <t>Industrial Buildings(*)</t>
  </si>
  <si>
    <t>Ofis ve Toptan-Perakende Ticaret Binaları(*)</t>
  </si>
  <si>
    <t>Commercial Buildings(*)</t>
  </si>
  <si>
    <t>Ofis ve Toptan-Perakende Ticaret Binaları</t>
  </si>
  <si>
    <t>22-Exchange Rate Developments</t>
  </si>
  <si>
    <t>2015 1</t>
  </si>
  <si>
    <t>15/14</t>
  </si>
  <si>
    <t>(*) Endeks değerleri 2013 yılından itibaren 2010=100 bazlıdır.</t>
  </si>
  <si>
    <t xml:space="preserve"> Birincil Gelir Dengesi</t>
  </si>
  <si>
    <t>İkincil Gelir Dengesi</t>
  </si>
  <si>
    <t>Doğrudan Yatırımlar</t>
  </si>
  <si>
    <t xml:space="preserve">Portföy Yatırımlar </t>
  </si>
  <si>
    <t xml:space="preserve">Diğer Yatırımlar
</t>
  </si>
  <si>
    <t>Primary Income</t>
  </si>
  <si>
    <t>Secondary Income</t>
  </si>
  <si>
    <t>12.Commodity Composition of Exports</t>
  </si>
  <si>
    <t>25. Haziran 2015 Üretici Fiyat Endeksi (ÜFE) (2003=100)</t>
  </si>
  <si>
    <t>25. Producer Price Index in June 2015 (PPI) (2003=100)</t>
  </si>
  <si>
    <t>Jan.- Jun.</t>
  </si>
  <si>
    <t xml:space="preserve">Tarım, ormancılık ve balıkçılık </t>
  </si>
  <si>
    <t xml:space="preserve">Madencilik ve Taşocakçılığı </t>
  </si>
  <si>
    <t xml:space="preserve">Toptan ve perakende ticaret </t>
  </si>
  <si>
    <t xml:space="preserve">Ulaştırma ve depolama
</t>
  </si>
  <si>
    <t xml:space="preserve">Finans ve sigorta faaliyetleri </t>
  </si>
  <si>
    <t xml:space="preserve">Gayrimenkul faaliyetleri     </t>
  </si>
  <si>
    <t>Agriculture, forestry and fishing</t>
  </si>
  <si>
    <t>Wholesale and retail trade</t>
  </si>
  <si>
    <t>Information and communication</t>
  </si>
  <si>
    <t>Financial and insurance activities</t>
  </si>
  <si>
    <t>Real estate activities</t>
  </si>
  <si>
    <t>2015-I</t>
  </si>
  <si>
    <t>Mevduat Bankaları Yurtiçi Kredileri (Bin TL)                                                 Deposit Bank Domestic Credits (Thousand TRY)</t>
  </si>
  <si>
    <t>2010 12</t>
  </si>
  <si>
    <t>Kaynak: TCMB</t>
  </si>
  <si>
    <t xml:space="preserve">(1) M1 ve M2 değerleri, Avrupa Merkez Bankası istatistik tanım ve standartlarına uyum çalışmaları çerçevesinde oluşturulan yeni para arzı tanımlarına göredir. 2005 yılı öncesi için yeni para arzı tanımlarına göre oluşturulan M1 ve M2 para arzı verileri bulunmamaktadır. </t>
  </si>
  <si>
    <t>(1) M1 and M2 values are in new money supply definitions, formed in the framework of cohesion to European Central Bank statistics definitions and standards. Data before the year 2005 don't exist.</t>
  </si>
  <si>
    <t>Ortalama Bankalararası Faiz Oranı
Average Interbank Interest Rate</t>
  </si>
  <si>
    <t xml:space="preserve">               TL Mevduat Faiz Oranları</t>
  </si>
  <si>
    <t xml:space="preserve">  Döviz Tevdiatı Faiz Oranları</t>
  </si>
  <si>
    <t>Foreign Exchange Deposit Rates</t>
  </si>
  <si>
    <t>..</t>
  </si>
  <si>
    <t>Ocak-Ağustos</t>
  </si>
  <si>
    <t>24. Döviz Kuru Gelişmeleri</t>
  </si>
  <si>
    <t>24. Exchange Rate Developments</t>
  </si>
  <si>
    <t>25. Reel Kur Endeksi</t>
  </si>
  <si>
    <t>25. Real Exchange Rate Index</t>
  </si>
  <si>
    <t>Ocak-Eylül</t>
  </si>
  <si>
    <t>21. Başlıca Parasal Göstergeler</t>
  </si>
  <si>
    <t>21. Main Monetary Indicators</t>
  </si>
  <si>
    <t>Yerli Para       Domestic Cur.</t>
  </si>
  <si>
    <t>Yabancı Para Foreign Ex.</t>
  </si>
  <si>
    <t>Source: CBRT</t>
  </si>
  <si>
    <t>22. Faiz Oranları ve Borsa İstanbul</t>
  </si>
  <si>
    <t>22. Interest Rates and Borsa Istanbul</t>
  </si>
  <si>
    <t>Source: CBRT, Borsa Istanbul</t>
  </si>
  <si>
    <t>24. Eylül 2015 Tüketici Fiyat Endeksi (TÜFE) (2003=100)</t>
  </si>
  <si>
    <t>24. Consumer Price Index in September 2015 (CPI) (2003=100)</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</si>
</sst>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 _T_L_-;\-* #,##0.00\ _T_L_-;_-* &quot;-&quot;??\ _T_L_-;_-@_-"/>
    <numFmt numFmtId="164" formatCode="0.0"/>
    <numFmt numFmtId="165" formatCode="#,##0.0_);\(#,##0.0\)"/>
    <numFmt numFmtId="166" formatCode="#,##0.0"/>
    <numFmt numFmtId="167" formatCode="#,##0_);\(#,##0\)"/>
    <numFmt numFmtId="168" formatCode="0_)"/>
    <numFmt numFmtId="169" formatCode="0.0_)"/>
    <numFmt numFmtId="170" formatCode="0.00_)"/>
    <numFmt numFmtId="171" formatCode="#,##0.000_);\(#,##0.000\)"/>
    <numFmt numFmtId="172" formatCode="#\ ###\ ##0"/>
    <numFmt numFmtId="173" formatCode="#\ ###\ ###"/>
    <numFmt numFmtId="174" formatCode="#,#00"/>
    <numFmt numFmtId="175" formatCode="#,##0.000"/>
    <numFmt numFmtId="176" formatCode="0.000_)"/>
    <numFmt numFmtId="177" formatCode="#,##0.00000_);\(#,##0.00000\)"/>
    <numFmt numFmtId="178" formatCode="###,##0,"/>
    <numFmt numFmtId="179" formatCode="#,#00.0"/>
    <numFmt numFmtId="180" formatCode="0.000"/>
    <numFmt numFmtId="181" formatCode="_-* #,##0.00\ [$€-1]_-;\-* #,##0.00\ [$€-1]_-;_-* &quot;-&quot;??\ [$€-1]_-"/>
    <numFmt numFmtId="182" formatCode="#."/>
    <numFmt numFmtId="183" formatCode="0.0000000000000"/>
  </numFmts>
  <fonts count="143">
    <font>
      <sz val="10"/>
      <name val="Arial"/>
      <charset val="162"/>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0"/>
      <name val="Arial"/>
      <family val="2"/>
      <charset val="162"/>
    </font>
    <font>
      <u/>
      <sz val="7.5"/>
      <color indexed="12"/>
      <name val="Arial"/>
      <family val="2"/>
      <charset val="162"/>
    </font>
    <font>
      <b/>
      <u/>
      <sz val="11"/>
      <color indexed="17"/>
      <name val="Arial"/>
      <family val="2"/>
      <charset val="162"/>
    </font>
    <font>
      <sz val="12"/>
      <name val="Arial"/>
      <family val="2"/>
      <charset val="162"/>
    </font>
    <font>
      <sz val="12"/>
      <name val="Arial"/>
      <family val="2"/>
    </font>
    <font>
      <b/>
      <sz val="12"/>
      <color indexed="8"/>
      <name val="Arial TUR"/>
      <family val="2"/>
      <charset val="162"/>
    </font>
    <font>
      <sz val="14"/>
      <name val="Arial"/>
      <family val="2"/>
    </font>
    <font>
      <sz val="14"/>
      <name val="Arial"/>
      <family val="2"/>
      <charset val="162"/>
    </font>
    <font>
      <b/>
      <u/>
      <sz val="11"/>
      <name val="Arial"/>
      <family val="2"/>
      <charset val="162"/>
    </font>
    <font>
      <sz val="10"/>
      <name val="Arial"/>
      <family val="2"/>
      <charset val="162"/>
    </font>
    <font>
      <sz val="10"/>
      <name val="Tahoma"/>
      <family val="2"/>
      <charset val="162"/>
    </font>
    <font>
      <sz val="11"/>
      <color indexed="8"/>
      <name val="Calibri"/>
      <family val="2"/>
      <charset val="162"/>
    </font>
    <font>
      <sz val="11"/>
      <color indexed="9"/>
      <name val="Calibri"/>
      <family val="2"/>
      <charset val="162"/>
    </font>
    <font>
      <sz val="11"/>
      <color indexed="20"/>
      <name val="Calibri"/>
      <family val="2"/>
      <charset val="162"/>
    </font>
    <font>
      <b/>
      <sz val="11"/>
      <color indexed="52"/>
      <name val="Calibri"/>
      <family val="2"/>
      <charset val="162"/>
    </font>
    <font>
      <b/>
      <sz val="11"/>
      <color indexed="9"/>
      <name val="Calibri"/>
      <family val="2"/>
      <charset val="162"/>
    </font>
    <font>
      <i/>
      <sz val="11"/>
      <color indexed="23"/>
      <name val="Calibri"/>
      <family val="2"/>
      <charset val="162"/>
    </font>
    <font>
      <sz val="11"/>
      <color indexed="17"/>
      <name val="Calibri"/>
      <family val="2"/>
      <charset val="162"/>
    </font>
    <font>
      <b/>
      <sz val="15"/>
      <color indexed="62"/>
      <name val="Calibri"/>
      <family val="2"/>
      <charset val="162"/>
    </font>
    <font>
      <b/>
      <sz val="13"/>
      <color indexed="62"/>
      <name val="Calibri"/>
      <family val="2"/>
      <charset val="162"/>
    </font>
    <font>
      <b/>
      <sz val="11"/>
      <color indexed="62"/>
      <name val="Calibri"/>
      <family val="2"/>
      <charset val="162"/>
    </font>
    <font>
      <sz val="11"/>
      <color indexed="62"/>
      <name val="Calibri"/>
      <family val="2"/>
      <charset val="162"/>
    </font>
    <font>
      <sz val="11"/>
      <color indexed="52"/>
      <name val="Calibri"/>
      <family val="2"/>
      <charset val="162"/>
    </font>
    <font>
      <sz val="11"/>
      <color indexed="60"/>
      <name val="Calibri"/>
      <family val="2"/>
      <charset val="162"/>
    </font>
    <font>
      <b/>
      <sz val="11"/>
      <color indexed="63"/>
      <name val="Calibri"/>
      <family val="2"/>
      <charset val="162"/>
    </font>
    <font>
      <b/>
      <sz val="18"/>
      <color indexed="62"/>
      <name val="Cambria"/>
      <family val="2"/>
      <charset val="162"/>
    </font>
    <font>
      <b/>
      <sz val="11"/>
      <color indexed="8"/>
      <name val="Calibri"/>
      <family val="2"/>
      <charset val="162"/>
    </font>
    <font>
      <sz val="11"/>
      <color indexed="10"/>
      <name val="Calibri"/>
      <family val="2"/>
      <charset val="162"/>
    </font>
    <font>
      <b/>
      <sz val="12"/>
      <name val="Arial"/>
      <family val="2"/>
      <charset val="162"/>
    </font>
    <font>
      <b/>
      <u/>
      <sz val="14"/>
      <color indexed="60"/>
      <name val="Arial"/>
      <family val="2"/>
      <charset val="162"/>
    </font>
    <font>
      <b/>
      <u/>
      <sz val="14"/>
      <name val="Arial"/>
      <family val="2"/>
      <charset val="162"/>
    </font>
    <font>
      <b/>
      <sz val="14"/>
      <name val="Arial"/>
      <family val="2"/>
      <charset val="162"/>
    </font>
    <font>
      <sz val="10"/>
      <name val="Arial"/>
      <family val="2"/>
      <charset val="162"/>
    </font>
    <font>
      <sz val="20"/>
      <name val="Arial"/>
      <family val="2"/>
      <charset val="162"/>
    </font>
    <font>
      <b/>
      <sz val="28"/>
      <color indexed="8"/>
      <name val="Arial Tur"/>
      <family val="2"/>
      <charset val="162"/>
    </font>
    <font>
      <sz val="28"/>
      <name val="Arial"/>
      <family val="2"/>
      <charset val="162"/>
    </font>
    <font>
      <b/>
      <sz val="16"/>
      <name val="Arial Tur"/>
      <family val="2"/>
      <charset val="162"/>
    </font>
    <font>
      <b/>
      <sz val="12"/>
      <name val="Arial TUR"/>
      <family val="2"/>
      <charset val="162"/>
    </font>
    <font>
      <sz val="16"/>
      <name val="Arial Tur"/>
      <family val="2"/>
      <charset val="162"/>
    </font>
    <font>
      <sz val="12"/>
      <name val="Arial Tur"/>
      <family val="2"/>
      <charset val="162"/>
    </font>
    <font>
      <b/>
      <sz val="12"/>
      <name val="Arial Tur"/>
      <charset val="162"/>
    </font>
    <font>
      <sz val="11"/>
      <name val="Arial Tur"/>
      <family val="2"/>
      <charset val="162"/>
    </font>
    <font>
      <sz val="10"/>
      <name val="Arial Tur"/>
      <family val="2"/>
      <charset val="162"/>
    </font>
    <font>
      <sz val="12"/>
      <name val="SWISS"/>
      <charset val="162"/>
    </font>
    <font>
      <b/>
      <sz val="11"/>
      <name val="Arial Tur"/>
      <family val="2"/>
      <charset val="162"/>
    </font>
    <font>
      <sz val="14"/>
      <name val="Arial Tur"/>
      <family val="2"/>
      <charset val="162"/>
    </font>
    <font>
      <sz val="8"/>
      <name val="Tahoma"/>
      <family val="2"/>
      <charset val="162"/>
    </font>
    <font>
      <sz val="13"/>
      <color indexed="8"/>
      <name val="Arial"/>
      <family val="2"/>
      <charset val="162"/>
    </font>
    <font>
      <b/>
      <sz val="12"/>
      <color indexed="8"/>
      <name val="Arial Tur"/>
      <family val="2"/>
    </font>
    <font>
      <sz val="12"/>
      <color indexed="8"/>
      <name val="Arial Tur"/>
      <family val="2"/>
    </font>
    <font>
      <sz val="12"/>
      <name val="Arial Tur"/>
      <charset val="162"/>
    </font>
    <font>
      <b/>
      <sz val="16"/>
      <color indexed="8"/>
      <name val="Arial Tur"/>
      <family val="2"/>
      <charset val="162"/>
    </font>
    <font>
      <sz val="12"/>
      <color indexed="8"/>
      <name val="Arial Tur"/>
      <family val="2"/>
      <charset val="162"/>
    </font>
    <font>
      <sz val="10"/>
      <color indexed="8"/>
      <name val="Arial Tur"/>
      <family val="2"/>
      <charset val="162"/>
    </font>
    <font>
      <b/>
      <sz val="11"/>
      <color indexed="8"/>
      <name val="Arial Tur"/>
      <family val="2"/>
      <charset val="162"/>
    </font>
    <font>
      <b/>
      <sz val="11"/>
      <name val="Arial Tur"/>
      <charset val="162"/>
    </font>
    <font>
      <b/>
      <sz val="10"/>
      <name val="Tahoma"/>
      <family val="2"/>
      <charset val="162"/>
    </font>
    <font>
      <sz val="11"/>
      <color indexed="8"/>
      <name val="Arial Tur"/>
      <family val="2"/>
      <charset val="162"/>
    </font>
    <font>
      <sz val="9"/>
      <color indexed="8"/>
      <name val="Arial Tur"/>
      <family val="2"/>
      <charset val="162"/>
    </font>
    <font>
      <sz val="11"/>
      <name val="Tahoma"/>
      <family val="2"/>
      <charset val="162"/>
    </font>
    <font>
      <sz val="8"/>
      <name val="Arial Tur"/>
      <charset val="162"/>
    </font>
    <font>
      <sz val="8"/>
      <color indexed="8"/>
      <name val="Arial Tur"/>
      <family val="2"/>
    </font>
    <font>
      <sz val="8"/>
      <color indexed="10"/>
      <name val="Arial Tur"/>
      <family val="2"/>
      <charset val="162"/>
    </font>
    <font>
      <sz val="9"/>
      <name val="Times New Roman Tur"/>
      <charset val="162"/>
    </font>
    <font>
      <sz val="16"/>
      <name val="Arial"/>
      <family val="2"/>
      <charset val="162"/>
    </font>
    <font>
      <b/>
      <sz val="14"/>
      <name val="Arial Tur"/>
      <family val="2"/>
      <charset val="162"/>
    </font>
    <font>
      <b/>
      <sz val="16"/>
      <name val="Arial"/>
      <family val="2"/>
      <charset val="162"/>
    </font>
    <font>
      <sz val="16"/>
      <name val="Times New Roman"/>
      <family val="1"/>
      <charset val="162"/>
    </font>
    <font>
      <sz val="26"/>
      <name val="Arial"/>
      <family val="2"/>
      <charset val="162"/>
    </font>
    <font>
      <sz val="26"/>
      <name val="Arial Tur"/>
      <family val="2"/>
      <charset val="162"/>
    </font>
    <font>
      <sz val="20"/>
      <color indexed="8"/>
      <name val="Arial Tur"/>
      <family val="2"/>
    </font>
    <font>
      <sz val="20"/>
      <name val="Arial Tur"/>
      <charset val="162"/>
    </font>
    <font>
      <b/>
      <sz val="20"/>
      <color indexed="8"/>
      <name val="Arial Tur"/>
      <family val="2"/>
    </font>
    <font>
      <sz val="20"/>
      <color indexed="8"/>
      <name val="Arial Tur"/>
      <family val="2"/>
      <charset val="162"/>
    </font>
    <font>
      <b/>
      <sz val="14"/>
      <color indexed="8"/>
      <name val="Arial"/>
      <family val="2"/>
      <charset val="162"/>
    </font>
    <font>
      <sz val="14"/>
      <color indexed="8"/>
      <name val="Arial"/>
      <family val="2"/>
      <charset val="162"/>
    </font>
    <font>
      <b/>
      <sz val="16"/>
      <color indexed="8"/>
      <name val="Arial"/>
      <family val="2"/>
      <charset val="162"/>
    </font>
    <font>
      <b/>
      <sz val="12"/>
      <color indexed="8"/>
      <name val="Arial"/>
      <family val="2"/>
      <charset val="162"/>
    </font>
    <font>
      <b/>
      <sz val="10"/>
      <color indexed="8"/>
      <name val="Arial"/>
      <family val="2"/>
      <charset val="162"/>
    </font>
    <font>
      <b/>
      <sz val="24"/>
      <color indexed="8"/>
      <name val="Arial"/>
      <family val="2"/>
      <charset val="162"/>
    </font>
    <font>
      <b/>
      <sz val="22"/>
      <color indexed="8"/>
      <name val="Arial"/>
      <family val="2"/>
      <charset val="162"/>
    </font>
    <font>
      <b/>
      <sz val="24"/>
      <name val="Arial"/>
      <family val="2"/>
      <charset val="162"/>
    </font>
    <font>
      <b/>
      <sz val="22"/>
      <name val="Arial"/>
      <family val="2"/>
      <charset val="162"/>
    </font>
    <font>
      <b/>
      <sz val="22"/>
      <name val="Arial"/>
      <family val="2"/>
    </font>
    <font>
      <sz val="22"/>
      <name val="Arial"/>
      <family val="2"/>
    </font>
    <font>
      <b/>
      <sz val="22"/>
      <name val="Arial Tur"/>
      <family val="2"/>
      <charset val="162"/>
    </font>
    <font>
      <sz val="22"/>
      <name val="Arial"/>
      <family val="2"/>
      <charset val="162"/>
    </font>
    <font>
      <sz val="22"/>
      <color indexed="8"/>
      <name val="Arial"/>
      <family val="2"/>
      <charset val="162"/>
    </font>
    <font>
      <sz val="12"/>
      <color indexed="8"/>
      <name val="Arial"/>
      <family val="2"/>
      <charset val="162"/>
    </font>
    <font>
      <sz val="10"/>
      <color indexed="8"/>
      <name val="Arial"/>
      <family val="2"/>
      <charset val="162"/>
    </font>
    <font>
      <b/>
      <sz val="16"/>
      <name val="Arial"/>
      <family val="2"/>
    </font>
    <font>
      <i/>
      <sz val="14"/>
      <name val="Arial"/>
      <family val="2"/>
      <charset val="162"/>
    </font>
    <font>
      <b/>
      <sz val="11"/>
      <name val="Arial"/>
      <family val="2"/>
      <charset val="162"/>
    </font>
    <font>
      <sz val="10"/>
      <name val="Arial Tur"/>
      <charset val="162"/>
    </font>
    <font>
      <sz val="10"/>
      <name val="Arial Unicode MS"/>
      <family val="2"/>
      <charset val="162"/>
    </font>
    <font>
      <b/>
      <u/>
      <sz val="12"/>
      <color indexed="17"/>
      <name val="Arial"/>
      <family val="2"/>
      <charset val="162"/>
    </font>
    <font>
      <b/>
      <u/>
      <sz val="12"/>
      <name val="Arial"/>
      <family val="2"/>
      <charset val="162"/>
    </font>
    <font>
      <b/>
      <sz val="12"/>
      <color theme="4"/>
      <name val="Arial"/>
      <family val="2"/>
      <charset val="162"/>
    </font>
    <font>
      <b/>
      <sz val="13"/>
      <color theme="4"/>
      <name val="Arial"/>
      <family val="2"/>
      <charset val="162"/>
    </font>
    <font>
      <sz val="13"/>
      <color theme="1"/>
      <name val="Arial"/>
      <family val="2"/>
      <charset val="162"/>
    </font>
    <font>
      <b/>
      <sz val="16"/>
      <color theme="1"/>
      <name val="Arial"/>
      <family val="2"/>
      <charset val="162"/>
    </font>
    <font>
      <b/>
      <sz val="12"/>
      <color theme="1"/>
      <name val="Arial"/>
      <family val="2"/>
      <charset val="162"/>
    </font>
    <font>
      <b/>
      <sz val="14"/>
      <color theme="1"/>
      <name val="Arial"/>
      <family val="2"/>
      <charset val="162"/>
    </font>
    <font>
      <sz val="14"/>
      <color theme="1"/>
      <name val="Arial"/>
      <family val="2"/>
      <charset val="162"/>
    </font>
    <font>
      <b/>
      <sz val="10"/>
      <name val="Arial"/>
      <family val="2"/>
      <charset val="162"/>
    </font>
    <font>
      <i/>
      <sz val="8"/>
      <name val="Arial"/>
      <family val="2"/>
      <charset val="162"/>
    </font>
    <font>
      <sz val="9"/>
      <name val="Arial"/>
      <family val="2"/>
      <charset val="162"/>
    </font>
    <font>
      <u/>
      <sz val="12"/>
      <color rgb="FF002060"/>
      <name val="Arial"/>
      <family val="2"/>
      <charset val="162"/>
    </font>
    <font>
      <b/>
      <sz val="14"/>
      <color indexed="8"/>
      <name val="Arial Tur"/>
      <family val="2"/>
      <charset val="162"/>
    </font>
    <font>
      <sz val="14"/>
      <color indexed="8"/>
      <name val="Arial Tur"/>
      <family val="2"/>
      <charset val="162"/>
    </font>
    <font>
      <sz val="10"/>
      <name val="MS Sans Serif"/>
      <family val="2"/>
      <charset val="162"/>
    </font>
    <font>
      <b/>
      <vertAlign val="superscript"/>
      <sz val="14"/>
      <color indexed="8"/>
      <name val="Arial Tur"/>
      <family val="2"/>
      <charset val="162"/>
    </font>
    <font>
      <i/>
      <sz val="16"/>
      <name val="Arial"/>
      <family val="2"/>
      <charset val="162"/>
    </font>
    <font>
      <i/>
      <sz val="16"/>
      <name val="Arial Tur"/>
      <family val="2"/>
      <charset val="162"/>
    </font>
    <font>
      <sz val="22"/>
      <color indexed="8"/>
      <name val="Arial "/>
      <charset val="162"/>
    </font>
    <font>
      <b/>
      <sz val="24"/>
      <color theme="1"/>
      <name val="Arial"/>
      <family val="2"/>
      <charset val="162"/>
    </font>
    <font>
      <sz val="24"/>
      <color theme="1"/>
      <name val="Arial"/>
      <family val="2"/>
      <charset val="162"/>
    </font>
    <font>
      <b/>
      <sz val="22"/>
      <color indexed="8"/>
      <name val="Arial "/>
      <charset val="162"/>
    </font>
    <font>
      <b/>
      <sz val="9"/>
      <color indexed="8"/>
      <name val="Arial"/>
      <family val="2"/>
      <charset val="162"/>
    </font>
    <font>
      <sz val="9"/>
      <color indexed="8"/>
      <name val="Arial"/>
      <family val="2"/>
      <charset val="162"/>
    </font>
    <font>
      <b/>
      <sz val="14"/>
      <name val="Arial"/>
      <family val="2"/>
    </font>
    <font>
      <b/>
      <sz val="14"/>
      <color indexed="8"/>
      <name val="Arial Tur"/>
      <family val="2"/>
    </font>
    <font>
      <sz val="14"/>
      <name val="Arial Tur"/>
      <charset val="162"/>
    </font>
    <font>
      <b/>
      <sz val="14"/>
      <name val="Arial Tur"/>
      <charset val="162"/>
    </font>
    <font>
      <sz val="11"/>
      <name val="Arial"/>
      <family val="2"/>
    </font>
    <font>
      <sz val="1"/>
      <color indexed="16"/>
      <name val="Courier"/>
      <family val="1"/>
      <charset val="162"/>
    </font>
    <font>
      <b/>
      <sz val="18"/>
      <name val="Arial Tur"/>
      <family val="2"/>
      <charset val="162"/>
    </font>
    <font>
      <b/>
      <vertAlign val="superscript"/>
      <sz val="18"/>
      <name val="Arial Tur"/>
      <family val="2"/>
      <charset val="162"/>
    </font>
    <font>
      <sz val="18"/>
      <name val="Arial Tur"/>
      <family val="2"/>
      <charset val="162"/>
    </font>
    <font>
      <sz val="15"/>
      <name val="Arial Tur"/>
      <family val="2"/>
      <charset val="162"/>
    </font>
    <font>
      <b/>
      <sz val="15"/>
      <name val="Arial Tur"/>
      <family val="2"/>
      <charset val="162"/>
    </font>
    <font>
      <sz val="18"/>
      <name val="Arial"/>
      <family val="2"/>
      <charset val="162"/>
    </font>
    <font>
      <b/>
      <sz val="20"/>
      <name val="Arial"/>
      <family val="2"/>
      <charset val="162"/>
    </font>
    <font>
      <b/>
      <sz val="26"/>
      <name val="Arial Tur"/>
      <family val="2"/>
      <charset val="162"/>
    </font>
    <font>
      <sz val="10"/>
      <name val="Courier"/>
      <family val="1"/>
      <charset val="162"/>
    </font>
    <font>
      <sz val="10"/>
      <name val="Times New Roman"/>
      <family val="1"/>
      <charset val="162"/>
    </font>
    <font>
      <sz val="11"/>
      <color theme="1"/>
      <name val="Calibri"/>
      <family val="2"/>
      <scheme val="minor"/>
    </font>
    <font>
      <sz val="10"/>
      <color indexed="8"/>
      <name val="Arial"/>
      <family val="2"/>
    </font>
  </fonts>
  <fills count="21">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42"/>
      </patternFill>
    </fill>
    <fill>
      <patternFill patternType="solid">
        <fgColor indexed="47"/>
        <bgColor indexed="64"/>
      </patternFill>
    </fill>
    <fill>
      <patternFill patternType="solid">
        <fgColor theme="0"/>
        <bgColor indexed="64"/>
      </patternFill>
    </fill>
    <fill>
      <patternFill patternType="solid">
        <fgColor rgb="FFFFFF00"/>
        <bgColor indexed="64"/>
      </patternFill>
    </fill>
  </fills>
  <borders count="95">
    <border>
      <left/>
      <right/>
      <top/>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thin">
        <color indexed="64"/>
      </bottom>
      <diagonal/>
    </border>
    <border>
      <left/>
      <right/>
      <top style="thin">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style="thin">
        <color indexed="8"/>
      </left>
      <right/>
      <top style="medium">
        <color indexed="64"/>
      </top>
      <bottom style="thin">
        <color indexed="64"/>
      </bottom>
      <diagonal/>
    </border>
    <border>
      <left/>
      <right style="thin">
        <color indexed="8"/>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diagonal/>
    </border>
    <border>
      <left/>
      <right/>
      <top style="thin">
        <color auto="1"/>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64"/>
      </right>
      <top/>
      <bottom style="thin">
        <color indexed="8"/>
      </bottom>
      <diagonal/>
    </border>
    <border>
      <left style="thin">
        <color indexed="64"/>
      </left>
      <right style="thin">
        <color indexed="8"/>
      </right>
      <top/>
      <bottom style="thin">
        <color indexed="8"/>
      </bottom>
      <diagonal/>
    </border>
    <border>
      <left/>
      <right style="thin">
        <color indexed="64"/>
      </right>
      <top/>
      <bottom style="thin">
        <color indexed="64"/>
      </bottom>
      <diagonal/>
    </border>
    <border>
      <left/>
      <right/>
      <top/>
      <bottom style="thin">
        <color indexed="64"/>
      </bottom>
      <diagonal/>
    </border>
    <border>
      <left style="thin">
        <color indexed="8"/>
      </left>
      <right style="medium">
        <color indexed="64"/>
      </right>
      <top style="medium">
        <color indexed="64"/>
      </top>
      <bottom style="thin">
        <color indexed="64"/>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indexed="8"/>
      </right>
      <top/>
      <bottom/>
      <diagonal/>
    </border>
    <border>
      <left/>
      <right style="thin">
        <color auto="1"/>
      </right>
      <top/>
      <bottom/>
      <diagonal/>
    </border>
    <border>
      <left/>
      <right style="thin">
        <color indexed="8"/>
      </right>
      <top/>
      <bottom/>
      <diagonal/>
    </border>
    <border>
      <left/>
      <right style="thin">
        <color indexed="64"/>
      </right>
      <top/>
      <bottom/>
      <diagonal/>
    </border>
    <border>
      <left/>
      <right style="thin">
        <color auto="1"/>
      </right>
      <top style="thin">
        <color auto="1"/>
      </top>
      <bottom/>
      <diagonal/>
    </border>
    <border>
      <left/>
      <right style="medium">
        <color auto="1"/>
      </right>
      <top style="thin">
        <color auto="1"/>
      </top>
      <bottom/>
      <diagonal/>
    </border>
    <border>
      <left style="thin">
        <color indexed="64"/>
      </left>
      <right style="thin">
        <color indexed="64"/>
      </right>
      <top/>
      <bottom/>
      <diagonal/>
    </border>
    <border>
      <left style="thin">
        <color indexed="8"/>
      </left>
      <right/>
      <top/>
      <bottom/>
      <diagonal/>
    </border>
    <border>
      <left style="thin">
        <color indexed="64"/>
      </left>
      <right/>
      <top/>
      <bottom/>
      <diagonal/>
    </border>
    <border>
      <left style="medium">
        <color indexed="64"/>
      </left>
      <right/>
      <top style="thin">
        <color auto="1"/>
      </top>
      <bottom/>
      <diagonal/>
    </border>
    <border>
      <left style="thin">
        <color indexed="64"/>
      </left>
      <right/>
      <top style="thin">
        <color indexed="64"/>
      </top>
      <bottom/>
      <diagonal/>
    </border>
    <border>
      <left/>
      <right style="thin">
        <color indexed="64"/>
      </right>
      <top/>
      <bottom style="thin">
        <color indexed="8"/>
      </bottom>
      <diagonal/>
    </border>
    <border>
      <left/>
      <right/>
      <top style="thin">
        <color indexed="8"/>
      </top>
      <bottom/>
      <diagonal/>
    </border>
    <border>
      <left/>
      <right style="thin">
        <color indexed="64"/>
      </right>
      <top style="thin">
        <color indexed="8"/>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auto="1"/>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style="thin">
        <color indexed="8"/>
      </top>
      <bottom/>
      <diagonal/>
    </border>
    <border>
      <left/>
      <right style="medium">
        <color indexed="64"/>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64"/>
      </right>
      <top style="thin">
        <color indexed="8"/>
      </top>
      <bottom/>
      <diagonal/>
    </border>
    <border>
      <left style="thin">
        <color indexed="64"/>
      </left>
      <right style="thin">
        <color indexed="8"/>
      </right>
      <top style="thin">
        <color indexed="8"/>
      </top>
      <bottom/>
      <diagonal/>
    </border>
  </borders>
  <cellStyleXfs count="122">
    <xf numFmtId="0" fontId="0" fillId="0" borderId="0">
      <alignment vertical="center"/>
    </xf>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2" borderId="0" applyNumberFormat="0" applyBorder="0" applyAlignment="0" applyProtection="0"/>
    <xf numFmtId="0" fontId="16" fillId="5" borderId="0" applyNumberFormat="0" applyBorder="0" applyAlignment="0" applyProtection="0"/>
    <xf numFmtId="0" fontId="16" fillId="4"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6" fillId="7" borderId="0" applyNumberFormat="0" applyBorder="0" applyAlignment="0" applyProtection="0"/>
    <xf numFmtId="0" fontId="16" fillId="6"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7" fillId="9" borderId="0" applyNumberFormat="0" applyBorder="0" applyAlignment="0" applyProtection="0"/>
    <xf numFmtId="0" fontId="17" fillId="3"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3" borderId="0" applyNumberFormat="0" applyBorder="0" applyAlignment="0" applyProtection="0"/>
    <xf numFmtId="0" fontId="21" fillId="0" borderId="0" applyNumberFormat="0" applyFill="0" applyBorder="0" applyAlignment="0" applyProtection="0"/>
    <xf numFmtId="0" fontId="30" fillId="0" borderId="0" applyNumberFormat="0" applyFill="0" applyBorder="0" applyAlignment="0" applyProtection="0"/>
    <xf numFmtId="0" fontId="27"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5" fillId="0" borderId="4" applyNumberFormat="0" applyFill="0" applyAlignment="0" applyProtection="0"/>
    <xf numFmtId="0" fontId="25" fillId="0" borderId="0" applyNumberFormat="0" applyFill="0" applyBorder="0" applyAlignment="0" applyProtection="0"/>
    <xf numFmtId="0" fontId="29" fillId="15" borderId="7" applyNumberFormat="0" applyAlignment="0" applyProtection="0"/>
    <xf numFmtId="0" fontId="37" fillId="0" borderId="0">
      <alignment vertical="center"/>
    </xf>
    <xf numFmtId="0" fontId="26" fillId="7" borderId="5" applyNumberFormat="0" applyAlignment="0" applyProtection="0"/>
    <xf numFmtId="0" fontId="19" fillId="15" borderId="5" applyNumberFormat="0" applyAlignment="0" applyProtection="0"/>
    <xf numFmtId="0" fontId="20" fillId="16" borderId="6" applyNumberFormat="0" applyAlignment="0" applyProtection="0"/>
    <xf numFmtId="0" fontId="22" fillId="17" borderId="0" applyNumberFormat="0" applyBorder="0" applyAlignment="0" applyProtection="0"/>
    <xf numFmtId="0" fontId="6" fillId="0" borderId="0" applyNumberFormat="0" applyFill="0" applyBorder="0" applyAlignment="0" applyProtection="0">
      <alignment vertical="top"/>
      <protection locked="0"/>
    </xf>
    <xf numFmtId="0" fontId="18" fillId="14" borderId="0" applyNumberFormat="0" applyBorder="0" applyAlignment="0" applyProtection="0"/>
    <xf numFmtId="0" fontId="14" fillId="0" borderId="0"/>
    <xf numFmtId="0" fontId="98" fillId="0" borderId="0"/>
    <xf numFmtId="0" fontId="15" fillId="0" borderId="0"/>
    <xf numFmtId="0" fontId="5" fillId="0" borderId="0"/>
    <xf numFmtId="168" fontId="48" fillId="0" borderId="0"/>
    <xf numFmtId="0" fontId="15" fillId="0" borderId="0"/>
    <xf numFmtId="0" fontId="5" fillId="0" borderId="0"/>
    <xf numFmtId="0" fontId="14" fillId="4" borderId="8" applyNumberFormat="0" applyFont="0" applyAlignment="0" applyProtection="0"/>
    <xf numFmtId="0" fontId="28" fillId="7" borderId="0" applyNumberFormat="0" applyBorder="0" applyAlignment="0" applyProtection="0"/>
    <xf numFmtId="0" fontId="31" fillId="0" borderId="9" applyNumberFormat="0" applyFill="0" applyAlignment="0" applyProtection="0"/>
    <xf numFmtId="0" fontId="32" fillId="0" borderId="0" applyNumberFormat="0" applyFill="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5" fillId="0" borderId="0"/>
    <xf numFmtId="0" fontId="5" fillId="0" borderId="0">
      <alignment vertical="center"/>
    </xf>
    <xf numFmtId="0" fontId="5" fillId="0" borderId="0"/>
    <xf numFmtId="0" fontId="5" fillId="0" borderId="0"/>
    <xf numFmtId="43" fontId="5" fillId="0" borderId="0" applyFont="0" applyFill="0" applyBorder="0" applyAlignment="0" applyProtection="0"/>
    <xf numFmtId="0" fontId="115" fillId="0" borderId="0" applyFont="0" applyFill="0" applyBorder="0" applyAlignment="0" applyProtection="0"/>
    <xf numFmtId="0" fontId="15" fillId="0" borderId="0"/>
    <xf numFmtId="0" fontId="5" fillId="0" borderId="0">
      <alignment vertical="center"/>
    </xf>
    <xf numFmtId="0" fontId="4" fillId="0" borderId="0"/>
    <xf numFmtId="0" fontId="5" fillId="0" borderId="0">
      <alignment vertical="center"/>
    </xf>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2" borderId="0" applyNumberFormat="0" applyBorder="0" applyAlignment="0" applyProtection="0"/>
    <xf numFmtId="0" fontId="16" fillId="5" borderId="0" applyNumberFormat="0" applyBorder="0" applyAlignment="0" applyProtection="0"/>
    <xf numFmtId="0" fontId="16" fillId="4"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6" fillId="7" borderId="0" applyNumberFormat="0" applyBorder="0" applyAlignment="0" applyProtection="0"/>
    <xf numFmtId="0" fontId="16" fillId="6"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7" fillId="9" borderId="0" applyNumberFormat="0" applyBorder="0" applyAlignment="0" applyProtection="0"/>
    <xf numFmtId="0" fontId="17" fillId="3"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3" borderId="0" applyNumberFormat="0" applyBorder="0" applyAlignment="0" applyProtection="0"/>
    <xf numFmtId="0" fontId="21" fillId="0" borderId="0" applyNumberFormat="0" applyFill="0" applyBorder="0" applyAlignment="0" applyProtection="0"/>
    <xf numFmtId="0" fontId="30" fillId="0" borderId="0" applyNumberFormat="0" applyFill="0" applyBorder="0" applyAlignment="0" applyProtection="0"/>
    <xf numFmtId="0" fontId="27"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5" fillId="0" borderId="4" applyNumberFormat="0" applyFill="0" applyAlignment="0" applyProtection="0"/>
    <xf numFmtId="0" fontId="25" fillId="0" borderId="0" applyNumberFormat="0" applyFill="0" applyBorder="0" applyAlignment="0" applyProtection="0"/>
    <xf numFmtId="0" fontId="29" fillId="15" borderId="7" applyNumberFormat="0" applyAlignment="0" applyProtection="0"/>
    <xf numFmtId="0" fontId="26" fillId="7" borderId="5" applyNumberFormat="0" applyAlignment="0" applyProtection="0"/>
    <xf numFmtId="0" fontId="19" fillId="15" borderId="5" applyNumberFormat="0" applyAlignment="0" applyProtection="0"/>
    <xf numFmtId="0" fontId="20" fillId="16" borderId="6" applyNumberFormat="0" applyAlignment="0" applyProtection="0"/>
    <xf numFmtId="0" fontId="22" fillId="17" borderId="0" applyNumberFormat="0" applyBorder="0" applyAlignment="0" applyProtection="0"/>
    <xf numFmtId="0" fontId="18" fillId="14" borderId="0" applyNumberFormat="0" applyBorder="0" applyAlignment="0" applyProtection="0"/>
    <xf numFmtId="0" fontId="5" fillId="4" borderId="8" applyNumberFormat="0" applyFont="0" applyAlignment="0" applyProtection="0"/>
    <xf numFmtId="0" fontId="28" fillId="7" borderId="0" applyNumberFormat="0" applyBorder="0" applyAlignment="0" applyProtection="0"/>
    <xf numFmtId="0" fontId="31" fillId="0" borderId="9" applyNumberFormat="0" applyFill="0" applyAlignment="0" applyProtection="0"/>
    <xf numFmtId="0" fontId="32" fillId="0" borderId="0" applyNumberFormat="0" applyFill="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3" fillId="0" borderId="0"/>
    <xf numFmtId="181" fontId="5" fillId="0" borderId="0" applyFont="0" applyFill="0" applyBorder="0" applyAlignment="0" applyProtection="0"/>
    <xf numFmtId="0" fontId="5" fillId="0" borderId="0">
      <alignment vertical="center"/>
    </xf>
    <xf numFmtId="182" fontId="130" fillId="0" borderId="0">
      <protection locked="0"/>
    </xf>
    <xf numFmtId="182" fontId="130" fillId="0" borderId="0">
      <protection locked="0"/>
    </xf>
    <xf numFmtId="182" fontId="130" fillId="0" borderId="0">
      <protection locked="0"/>
    </xf>
    <xf numFmtId="182" fontId="130" fillId="0" borderId="0">
      <protection locked="0"/>
    </xf>
    <xf numFmtId="182" fontId="130" fillId="0" borderId="0">
      <protection locked="0"/>
    </xf>
    <xf numFmtId="182" fontId="130" fillId="0" borderId="0">
      <protection locked="0"/>
    </xf>
    <xf numFmtId="182" fontId="130" fillId="0" borderId="0">
      <protection locked="0"/>
    </xf>
    <xf numFmtId="0" fontId="5" fillId="0" borderId="0">
      <alignment vertical="center"/>
    </xf>
    <xf numFmtId="43" fontId="5" fillId="0" borderId="0" applyFont="0" applyFill="0" applyBorder="0" applyAlignment="0" applyProtection="0"/>
    <xf numFmtId="43" fontId="5" fillId="0" borderId="0" applyFont="0" applyFill="0" applyBorder="0" applyAlignment="0" applyProtection="0"/>
    <xf numFmtId="0" fontId="139" fillId="0" borderId="0">
      <alignment vertical="center"/>
    </xf>
    <xf numFmtId="0" fontId="98" fillId="0" borderId="0"/>
    <xf numFmtId="0" fontId="140" fillId="0" borderId="0"/>
    <xf numFmtId="0" fontId="141" fillId="0" borderId="0"/>
    <xf numFmtId="43" fontId="5" fillId="0" borderId="0" applyFont="0" applyFill="0" applyBorder="0" applyAlignment="0" applyProtection="0"/>
    <xf numFmtId="0" fontId="2" fillId="0" borderId="0"/>
    <xf numFmtId="0" fontId="1" fillId="0" borderId="0"/>
  </cellStyleXfs>
  <cellXfs count="1337">
    <xf numFmtId="0" fontId="0" fillId="0" borderId="0" xfId="0" applyAlignment="1"/>
    <xf numFmtId="174" fontId="8" fillId="0" borderId="0" xfId="38" applyNumberFormat="1" applyFont="1" applyBorder="1"/>
    <xf numFmtId="0" fontId="15" fillId="0" borderId="0" xfId="36"/>
    <xf numFmtId="0" fontId="55" fillId="0" borderId="0" xfId="36" applyFont="1"/>
    <xf numFmtId="0" fontId="55" fillId="0" borderId="0" xfId="36" applyFont="1" applyFill="1" applyBorder="1"/>
    <xf numFmtId="0" fontId="54" fillId="0" borderId="0" xfId="36" applyFont="1"/>
    <xf numFmtId="0" fontId="55" fillId="0" borderId="0" xfId="36" applyFont="1" applyBorder="1"/>
    <xf numFmtId="168" fontId="58" fillId="0" borderId="0" xfId="36" applyNumberFormat="1" applyFont="1" applyBorder="1" applyProtection="1"/>
    <xf numFmtId="0" fontId="15" fillId="0" borderId="0" xfId="36" applyBorder="1"/>
    <xf numFmtId="166" fontId="15" fillId="0" borderId="0" xfId="36" applyNumberFormat="1" applyBorder="1"/>
    <xf numFmtId="4" fontId="15" fillId="0" borderId="0" xfId="36" applyNumberFormat="1"/>
    <xf numFmtId="3" fontId="15" fillId="0" borderId="0" xfId="36" applyNumberFormat="1" applyBorder="1"/>
    <xf numFmtId="0" fontId="54" fillId="0" borderId="0" xfId="36" applyFont="1" applyBorder="1"/>
    <xf numFmtId="168" fontId="53" fillId="0" borderId="0" xfId="36" applyNumberFormat="1" applyFont="1" applyBorder="1" applyAlignment="1" applyProtection="1">
      <alignment horizontal="left"/>
    </xf>
    <xf numFmtId="0" fontId="53" fillId="0" borderId="0" xfId="36" applyFont="1" applyBorder="1" applyAlignment="1">
      <alignment horizontal="center"/>
    </xf>
    <xf numFmtId="0" fontId="53" fillId="0" borderId="0" xfId="36" applyFont="1" applyBorder="1" applyAlignment="1">
      <alignment horizontal="right"/>
    </xf>
    <xf numFmtId="49" fontId="53" fillId="0" borderId="0" xfId="36" applyNumberFormat="1" applyFont="1" applyBorder="1" applyAlignment="1" applyProtection="1">
      <alignment horizontal="right"/>
    </xf>
    <xf numFmtId="168" fontId="54" fillId="0" borderId="0" xfId="36" applyNumberFormat="1" applyFont="1" applyBorder="1" applyProtection="1"/>
    <xf numFmtId="0" fontId="45" fillId="0" borderId="0" xfId="36" applyFont="1" applyBorder="1"/>
    <xf numFmtId="168" fontId="53" fillId="0" borderId="0" xfId="36" applyNumberFormat="1" applyFont="1" applyBorder="1" applyProtection="1"/>
    <xf numFmtId="0" fontId="61" fillId="0" borderId="0" xfId="36" applyFont="1" applyBorder="1"/>
    <xf numFmtId="0" fontId="61" fillId="0" borderId="0" xfId="36" applyFont="1"/>
    <xf numFmtId="3" fontId="60" fillId="0" borderId="0" xfId="36" applyNumberFormat="1" applyFont="1" applyFill="1" applyBorder="1"/>
    <xf numFmtId="3" fontId="45" fillId="0" borderId="0" xfId="36" applyNumberFormat="1" applyFont="1" applyFill="1" applyBorder="1"/>
    <xf numFmtId="166" fontId="63" fillId="0" borderId="0" xfId="36" applyNumberFormat="1" applyFont="1" applyBorder="1" applyAlignment="1" applyProtection="1">
      <alignment horizontal="left"/>
    </xf>
    <xf numFmtId="168" fontId="62" fillId="0" borderId="0" xfId="36" applyNumberFormat="1" applyFont="1" applyBorder="1" applyAlignment="1" applyProtection="1">
      <alignment horizontal="left" vertical="top" wrapText="1"/>
    </xf>
    <xf numFmtId="3" fontId="59" fillId="0" borderId="0" xfId="36" applyNumberFormat="1" applyFont="1" applyBorder="1" applyAlignment="1">
      <alignment horizontal="left" vertical="top"/>
    </xf>
    <xf numFmtId="3" fontId="10" fillId="0" borderId="0" xfId="36" applyNumberFormat="1" applyFont="1" applyBorder="1"/>
    <xf numFmtId="0" fontId="65" fillId="0" borderId="0" xfId="36" applyFont="1" applyFill="1"/>
    <xf numFmtId="3" fontId="65" fillId="0" borderId="0" xfId="36" applyNumberFormat="1" applyFont="1" applyFill="1"/>
    <xf numFmtId="3" fontId="65" fillId="0" borderId="0" xfId="36" applyNumberFormat="1" applyFont="1" applyFill="1" applyBorder="1"/>
    <xf numFmtId="0" fontId="65" fillId="0" borderId="0" xfId="36" applyFont="1" applyBorder="1"/>
    <xf numFmtId="168" fontId="66" fillId="0" borderId="0" xfId="36" applyNumberFormat="1" applyFont="1" applyBorder="1" applyProtection="1"/>
    <xf numFmtId="0" fontId="67" fillId="0" borderId="0" xfId="36" applyFont="1"/>
    <xf numFmtId="166" fontId="65" fillId="0" borderId="0" xfId="36" applyNumberFormat="1" applyFont="1"/>
    <xf numFmtId="166" fontId="65" fillId="0" borderId="0" xfId="36" applyNumberFormat="1" applyFont="1" applyBorder="1"/>
    <xf numFmtId="4" fontId="15" fillId="0" borderId="0" xfId="36" applyNumberFormat="1" applyBorder="1"/>
    <xf numFmtId="0" fontId="15" fillId="0" borderId="0" xfId="36" applyBorder="1" applyAlignment="1">
      <alignment horizontal="left" indent="2"/>
    </xf>
    <xf numFmtId="175" fontId="15" fillId="0" borderId="0" xfId="36" applyNumberFormat="1" applyBorder="1"/>
    <xf numFmtId="3" fontId="55" fillId="0" borderId="0" xfId="36" applyNumberFormat="1" applyFont="1" applyBorder="1"/>
    <xf numFmtId="0" fontId="71" fillId="0" borderId="0" xfId="36" applyFont="1" applyFill="1" applyBorder="1"/>
    <xf numFmtId="2" fontId="91" fillId="0" borderId="0" xfId="40" applyNumberFormat="1" applyFont="1" applyFill="1" applyBorder="1" applyAlignment="1"/>
    <xf numFmtId="2" fontId="87" fillId="0" borderId="0" xfId="40" applyNumberFormat="1" applyFont="1" applyFill="1" applyBorder="1" applyAlignment="1"/>
    <xf numFmtId="2" fontId="91" fillId="0" borderId="0" xfId="40" quotePrefix="1" applyNumberFormat="1" applyFont="1" applyFill="1" applyBorder="1" applyAlignment="1"/>
    <xf numFmtId="2" fontId="91" fillId="0" borderId="15" xfId="40" quotePrefix="1" applyNumberFormat="1" applyFont="1" applyFill="1" applyBorder="1" applyAlignment="1"/>
    <xf numFmtId="168" fontId="83" fillId="0" borderId="0" xfId="36" applyNumberFormat="1" applyFont="1" applyBorder="1" applyAlignment="1" applyProtection="1">
      <alignment horizontal="right"/>
    </xf>
    <xf numFmtId="174" fontId="12" fillId="0" borderId="0" xfId="38" applyNumberFormat="1" applyFont="1" applyBorder="1" applyAlignment="1"/>
    <xf numFmtId="0" fontId="15" fillId="0" borderId="0" xfId="36" applyFont="1"/>
    <xf numFmtId="0" fontId="15" fillId="0" borderId="0" xfId="36" applyFont="1" applyBorder="1"/>
    <xf numFmtId="168" fontId="54" fillId="0" borderId="0" xfId="36" applyNumberFormat="1" applyFont="1" applyBorder="1" applyAlignment="1" applyProtection="1">
      <alignment horizontal="center"/>
    </xf>
    <xf numFmtId="0" fontId="7" fillId="18" borderId="20" xfId="32" applyNumberFormat="1" applyFont="1" applyFill="1" applyBorder="1" applyAlignment="1" applyProtection="1">
      <alignment horizontal="right" wrapText="1"/>
    </xf>
    <xf numFmtId="0" fontId="13" fillId="18" borderId="20" xfId="32" applyNumberFormat="1" applyFont="1" applyFill="1" applyBorder="1" applyAlignment="1" applyProtection="1">
      <alignment horizontal="left" wrapText="1"/>
    </xf>
    <xf numFmtId="0" fontId="7" fillId="18" borderId="20" xfId="32" applyNumberFormat="1" applyFont="1" applyFill="1" applyBorder="1" applyAlignment="1" applyProtection="1">
      <alignment horizontal="left" wrapText="1"/>
    </xf>
    <xf numFmtId="0" fontId="34" fillId="18" borderId="20" xfId="32" applyNumberFormat="1" applyFont="1" applyFill="1" applyBorder="1" applyAlignment="1" applyProtection="1">
      <alignment vertical="center" wrapText="1"/>
    </xf>
    <xf numFmtId="0" fontId="100" fillId="18" borderId="20" xfId="32" applyNumberFormat="1" applyFont="1" applyFill="1" applyBorder="1" applyAlignment="1" applyProtection="1">
      <alignment vertical="center" wrapText="1"/>
    </xf>
    <xf numFmtId="0" fontId="7" fillId="18" borderId="10" xfId="32" applyNumberFormat="1" applyFont="1" applyFill="1" applyBorder="1" applyAlignment="1" applyProtection="1">
      <alignment horizontal="left" wrapText="1"/>
    </xf>
    <xf numFmtId="0" fontId="7" fillId="18" borderId="10" xfId="32" applyNumberFormat="1" applyFont="1" applyFill="1" applyBorder="1" applyAlignment="1" applyProtection="1">
      <alignment horizontal="right" wrapText="1"/>
    </xf>
    <xf numFmtId="0" fontId="13" fillId="18" borderId="10" xfId="32" applyNumberFormat="1" applyFont="1" applyFill="1" applyBorder="1" applyAlignment="1" applyProtection="1">
      <alignment horizontal="left" wrapText="1"/>
    </xf>
    <xf numFmtId="0" fontId="100" fillId="18" borderId="39" xfId="32" applyNumberFormat="1" applyFont="1" applyFill="1" applyBorder="1" applyAlignment="1" applyProtection="1">
      <alignment vertical="center" wrapText="1"/>
    </xf>
    <xf numFmtId="0" fontId="101" fillId="18" borderId="37" xfId="32" applyNumberFormat="1" applyFont="1" applyFill="1" applyBorder="1" applyAlignment="1" applyProtection="1">
      <alignment vertical="center" wrapText="1"/>
    </xf>
    <xf numFmtId="0" fontId="51" fillId="0" borderId="0" xfId="36" applyFont="1"/>
    <xf numFmtId="0" fontId="51" fillId="0" borderId="0" xfId="36" applyFont="1" applyBorder="1"/>
    <xf numFmtId="0" fontId="33" fillId="0" borderId="0" xfId="51" applyFont="1" applyFill="1" applyBorder="1" applyAlignment="1">
      <alignment vertical="center"/>
    </xf>
    <xf numFmtId="0" fontId="5" fillId="0" borderId="0" xfId="51" applyFill="1"/>
    <xf numFmtId="0" fontId="109" fillId="0" borderId="12" xfId="51" applyFont="1" applyFill="1" applyBorder="1" applyAlignment="1">
      <alignment horizontal="center" vertical="center" wrapText="1"/>
    </xf>
    <xf numFmtId="0" fontId="109" fillId="0" borderId="21" xfId="51" applyFont="1" applyFill="1" applyBorder="1" applyAlignment="1">
      <alignment horizontal="center" vertical="center" wrapText="1"/>
    </xf>
    <xf numFmtId="0" fontId="5" fillId="0" borderId="16" xfId="51" applyFont="1" applyFill="1" applyBorder="1"/>
    <xf numFmtId="0" fontId="109" fillId="0" borderId="23" xfId="51" applyFont="1" applyFill="1" applyBorder="1" applyAlignment="1">
      <alignment horizontal="center" vertical="center" wrapText="1"/>
    </xf>
    <xf numFmtId="0" fontId="109" fillId="0" borderId="38" xfId="51" applyFont="1" applyFill="1" applyBorder="1" applyAlignment="1">
      <alignment horizontal="center" vertical="center" wrapText="1"/>
    </xf>
    <xf numFmtId="0" fontId="5" fillId="0" borderId="13" xfId="51" applyFont="1" applyFill="1" applyBorder="1"/>
    <xf numFmtId="0" fontId="5" fillId="0" borderId="0" xfId="51" applyFont="1" applyFill="1" applyBorder="1"/>
    <xf numFmtId="0" fontId="110" fillId="0" borderId="0" xfId="0" applyFont="1" applyBorder="1" applyAlignment="1" applyProtection="1">
      <alignment wrapText="1"/>
      <protection locked="0"/>
    </xf>
    <xf numFmtId="164" fontId="5" fillId="0" borderId="0" xfId="51" applyNumberFormat="1" applyFont="1" applyFill="1" applyBorder="1" applyAlignment="1">
      <alignment horizontal="right" vertical="center" wrapText="1"/>
    </xf>
    <xf numFmtId="164" fontId="5" fillId="0" borderId="14" xfId="51" applyNumberFormat="1" applyFont="1" applyFill="1" applyBorder="1" applyAlignment="1">
      <alignment horizontal="right" vertical="center" wrapText="1"/>
    </xf>
    <xf numFmtId="0" fontId="109" fillId="0" borderId="0" xfId="51" applyFont="1" applyFill="1" applyBorder="1" applyAlignment="1">
      <alignment horizontal="center" vertical="center" wrapText="1"/>
    </xf>
    <xf numFmtId="0" fontId="109" fillId="0" borderId="14" xfId="51" applyFont="1" applyFill="1" applyBorder="1" applyAlignment="1">
      <alignment horizontal="center" vertical="center" wrapText="1"/>
    </xf>
    <xf numFmtId="0" fontId="111" fillId="0" borderId="13" xfId="51" applyFont="1" applyFill="1" applyBorder="1"/>
    <xf numFmtId="0" fontId="111" fillId="0" borderId="0" xfId="51" applyFont="1" applyFill="1" applyBorder="1"/>
    <xf numFmtId="164" fontId="0" fillId="0" borderId="0" xfId="0" applyNumberFormat="1" applyBorder="1" applyAlignment="1"/>
    <xf numFmtId="164" fontId="0" fillId="0" borderId="14" xfId="0" applyNumberFormat="1" applyBorder="1" applyAlignment="1"/>
    <xf numFmtId="164" fontId="111" fillId="0" borderId="13" xfId="51" applyNumberFormat="1" applyFont="1" applyFill="1" applyBorder="1"/>
    <xf numFmtId="1" fontId="111" fillId="0" borderId="0" xfId="51" applyNumberFormat="1" applyFont="1" applyFill="1" applyBorder="1"/>
    <xf numFmtId="164" fontId="111" fillId="0" borderId="16" xfId="51" applyNumberFormat="1" applyFont="1" applyFill="1" applyBorder="1"/>
    <xf numFmtId="164" fontId="0" fillId="0" borderId="15" xfId="0" applyNumberFormat="1" applyBorder="1" applyAlignment="1"/>
    <xf numFmtId="164" fontId="0" fillId="0" borderId="18" xfId="0" applyNumberFormat="1" applyBorder="1" applyAlignment="1"/>
    <xf numFmtId="0" fontId="110" fillId="0" borderId="14" xfId="0" applyFont="1" applyBorder="1" applyAlignment="1" applyProtection="1">
      <alignment wrapText="1"/>
      <protection locked="0"/>
    </xf>
    <xf numFmtId="0" fontId="5" fillId="0" borderId="25" xfId="51" applyFont="1" applyFill="1" applyBorder="1"/>
    <xf numFmtId="0" fontId="5" fillId="0" borderId="26" xfId="51" applyFont="1" applyFill="1" applyBorder="1"/>
    <xf numFmtId="0" fontId="112" fillId="0" borderId="20" xfId="32" applyNumberFormat="1" applyFont="1" applyFill="1" applyBorder="1" applyAlignment="1" applyProtection="1">
      <alignment horizontal="right" vertical="center" wrapText="1"/>
    </xf>
    <xf numFmtId="0" fontId="112" fillId="0" borderId="20" xfId="32" applyNumberFormat="1" applyFont="1" applyFill="1" applyBorder="1" applyAlignment="1" applyProtection="1">
      <alignment vertical="center" wrapText="1"/>
    </xf>
    <xf numFmtId="1" fontId="112" fillId="0" borderId="20" xfId="32" applyNumberFormat="1" applyFont="1" applyFill="1" applyBorder="1" applyAlignment="1" applyProtection="1">
      <alignment horizontal="right" vertical="center" wrapText="1"/>
    </xf>
    <xf numFmtId="0" fontId="112" fillId="0" borderId="0" xfId="32" applyFont="1" applyFill="1" applyBorder="1" applyAlignment="1" applyProtection="1">
      <alignment horizontal="right" vertical="center"/>
    </xf>
    <xf numFmtId="0" fontId="112" fillId="0" borderId="0" xfId="32" applyFont="1" applyFill="1" applyBorder="1" applyAlignment="1" applyProtection="1">
      <alignment vertical="center"/>
    </xf>
    <xf numFmtId="0" fontId="112" fillId="0" borderId="0" xfId="32" applyNumberFormat="1" applyFont="1" applyFill="1" applyBorder="1" applyAlignment="1" applyProtection="1">
      <alignment vertical="center" wrapText="1"/>
    </xf>
    <xf numFmtId="0" fontId="44" fillId="0" borderId="0" xfId="52" applyFont="1" applyAlignment="1"/>
    <xf numFmtId="169" fontId="36" fillId="0" borderId="18" xfId="52" applyNumberFormat="1" applyFont="1" applyBorder="1" applyAlignment="1">
      <alignment horizontal="right" indent="1"/>
    </xf>
    <xf numFmtId="169" fontId="12" fillId="0" borderId="15" xfId="52" applyNumberFormat="1" applyFont="1" applyFill="1" applyBorder="1" applyAlignment="1" applyProtection="1"/>
    <xf numFmtId="169" fontId="36" fillId="0" borderId="15" xfId="52" applyNumberFormat="1" applyFont="1" applyBorder="1" applyAlignment="1"/>
    <xf numFmtId="164" fontId="36" fillId="0" borderId="15" xfId="52" applyNumberFormat="1" applyFont="1" applyBorder="1" applyAlignment="1"/>
    <xf numFmtId="2" fontId="36" fillId="0" borderId="17" xfId="52" applyNumberFormat="1" applyFont="1" applyBorder="1" applyAlignment="1">
      <alignment horizontal="right"/>
    </xf>
    <xf numFmtId="169" fontId="36" fillId="0" borderId="14" xfId="52" applyNumberFormat="1" applyFont="1" applyBorder="1" applyAlignment="1">
      <alignment horizontal="right" indent="1"/>
    </xf>
    <xf numFmtId="169" fontId="12" fillId="0" borderId="0" xfId="52" applyNumberFormat="1" applyFont="1" applyFill="1" applyBorder="1" applyAlignment="1" applyProtection="1"/>
    <xf numFmtId="169" fontId="36" fillId="0" borderId="0" xfId="52" applyNumberFormat="1" applyFont="1" applyBorder="1" applyAlignment="1"/>
    <xf numFmtId="164" fontId="36" fillId="0" borderId="0" xfId="52" applyNumberFormat="1" applyFont="1" applyBorder="1" applyAlignment="1"/>
    <xf numFmtId="2" fontId="36" fillId="0" borderId="13" xfId="52" applyNumberFormat="1" applyFont="1" applyBorder="1" applyAlignment="1">
      <alignment horizontal="right"/>
    </xf>
    <xf numFmtId="169" fontId="12" fillId="0" borderId="0" xfId="52" applyNumberFormat="1" applyFont="1" applyBorder="1" applyAlignment="1">
      <alignment horizontal="right"/>
    </xf>
    <xf numFmtId="169" fontId="12" fillId="0" borderId="0" xfId="52" applyNumberFormat="1" applyFont="1" applyBorder="1" applyAlignment="1"/>
    <xf numFmtId="0" fontId="44" fillId="0" borderId="0" xfId="52" applyFont="1" applyBorder="1" applyAlignment="1"/>
    <xf numFmtId="0" fontId="36" fillId="0" borderId="13" xfId="52" applyFont="1" applyBorder="1" applyAlignment="1">
      <alignment horizontal="right"/>
    </xf>
    <xf numFmtId="164" fontId="36" fillId="0" borderId="14" xfId="52" applyNumberFormat="1" applyFont="1" applyBorder="1" applyAlignment="1">
      <alignment horizontal="right" indent="1"/>
    </xf>
    <xf numFmtId="164" fontId="12" fillId="0" borderId="0" xfId="52" applyNumberFormat="1" applyFont="1" applyBorder="1" applyAlignment="1">
      <alignment horizontal="right"/>
    </xf>
    <xf numFmtId="164" fontId="12" fillId="0" borderId="0" xfId="52" applyNumberFormat="1" applyFont="1" applyBorder="1" applyAlignment="1"/>
    <xf numFmtId="169" fontId="36" fillId="0" borderId="0" xfId="52" applyNumberFormat="1" applyFont="1" applyBorder="1" applyAlignment="1">
      <alignment horizontal="right"/>
    </xf>
    <xf numFmtId="0" fontId="36" fillId="0" borderId="16" xfId="52" applyFont="1" applyBorder="1" applyAlignment="1"/>
    <xf numFmtId="0" fontId="36" fillId="0" borderId="0" xfId="52" applyFont="1" applyBorder="1" applyAlignment="1">
      <alignment horizontal="right"/>
    </xf>
    <xf numFmtId="0" fontId="36" fillId="0" borderId="13" xfId="52" applyFont="1" applyBorder="1" applyAlignment="1"/>
    <xf numFmtId="0" fontId="12" fillId="0" borderId="0" xfId="52" applyFont="1" applyBorder="1" applyAlignment="1"/>
    <xf numFmtId="0" fontId="71" fillId="0" borderId="0" xfId="52" applyFont="1" applyBorder="1" applyAlignment="1"/>
    <xf numFmtId="0" fontId="52" fillId="0" borderId="0" xfId="52" applyFont="1">
      <alignment vertical="center"/>
    </xf>
    <xf numFmtId="0" fontId="52" fillId="0" borderId="0" xfId="52" applyFont="1" applyBorder="1">
      <alignment vertical="center"/>
    </xf>
    <xf numFmtId="0" fontId="52" fillId="0" borderId="0" xfId="52" applyFont="1" applyAlignment="1">
      <alignment horizontal="center" vertical="center" wrapText="1"/>
    </xf>
    <xf numFmtId="0" fontId="79" fillId="0" borderId="12" xfId="53" applyFont="1" applyBorder="1" applyAlignment="1">
      <alignment horizontal="right" wrapText="1"/>
    </xf>
    <xf numFmtId="0" fontId="79" fillId="0" borderId="12" xfId="53" applyFont="1" applyBorder="1" applyAlignment="1">
      <alignment horizontal="right"/>
    </xf>
    <xf numFmtId="0" fontId="82" fillId="0" borderId="0" xfId="53" applyFont="1" applyBorder="1" applyAlignment="1">
      <alignment horizontal="right"/>
    </xf>
    <xf numFmtId="0" fontId="44" fillId="0" borderId="0" xfId="53" applyFont="1"/>
    <xf numFmtId="0" fontId="44" fillId="0" borderId="0" xfId="53" applyFont="1" applyBorder="1"/>
    <xf numFmtId="0" fontId="42" fillId="0" borderId="0" xfId="53" applyFont="1" applyBorder="1"/>
    <xf numFmtId="0" fontId="42" fillId="0" borderId="0" xfId="53" applyFont="1" applyBorder="1" applyAlignment="1">
      <alignment horizontal="right"/>
    </xf>
    <xf numFmtId="0" fontId="5" fillId="0" borderId="0" xfId="53" applyFont="1" applyBorder="1"/>
    <xf numFmtId="3" fontId="8" fillId="0" borderId="0" xfId="53" applyNumberFormat="1" applyFont="1" applyBorder="1" applyAlignment="1" applyProtection="1">
      <alignment horizontal="right"/>
    </xf>
    <xf numFmtId="165" fontId="8" fillId="0" borderId="0" xfId="53" applyNumberFormat="1" applyFont="1" applyBorder="1" applyAlignment="1" applyProtection="1">
      <alignment horizontal="right"/>
    </xf>
    <xf numFmtId="164" fontId="8" fillId="0" borderId="0" xfId="53" applyNumberFormat="1" applyFont="1" applyFill="1" applyBorder="1" applyAlignment="1" applyProtection="1">
      <alignment horizontal="right"/>
    </xf>
    <xf numFmtId="164" fontId="44" fillId="0" borderId="0" xfId="53" applyNumberFormat="1" applyFont="1" applyBorder="1" applyAlignment="1">
      <alignment horizontal="right"/>
    </xf>
    <xf numFmtId="164" fontId="44" fillId="0" borderId="0" xfId="53" applyNumberFormat="1" applyFont="1" applyBorder="1"/>
    <xf numFmtId="43" fontId="44" fillId="0" borderId="0" xfId="55" applyFont="1" applyBorder="1" applyAlignment="1">
      <alignment horizontal="right"/>
    </xf>
    <xf numFmtId="164" fontId="50" fillId="0" borderId="0" xfId="53" applyNumberFormat="1" applyFont="1" applyBorder="1" applyAlignment="1">
      <alignment horizontal="right"/>
    </xf>
    <xf numFmtId="166" fontId="12" fillId="0" borderId="0" xfId="53" applyNumberFormat="1" applyFont="1" applyBorder="1"/>
    <xf numFmtId="164" fontId="12" fillId="0" borderId="0" xfId="53" applyNumberFormat="1" applyFont="1" applyBorder="1" applyAlignment="1">
      <alignment horizontal="right"/>
    </xf>
    <xf numFmtId="43" fontId="44" fillId="0" borderId="0" xfId="55" applyFont="1" applyBorder="1"/>
    <xf numFmtId="49" fontId="44" fillId="0" borderId="0" xfId="53" applyNumberFormat="1" applyFont="1" applyBorder="1" applyAlignment="1">
      <alignment horizontal="right"/>
    </xf>
    <xf numFmtId="0" fontId="46" fillId="0" borderId="0" xfId="53" applyFont="1" applyBorder="1" applyAlignment="1">
      <alignment horizontal="right"/>
    </xf>
    <xf numFmtId="166" fontId="8" fillId="0" borderId="0" xfId="53" applyNumberFormat="1" applyFont="1" applyBorder="1" applyProtection="1"/>
    <xf numFmtId="0" fontId="12" fillId="0" borderId="0" xfId="53" applyFont="1" applyBorder="1" applyAlignment="1">
      <alignment horizontal="right"/>
    </xf>
    <xf numFmtId="166" fontId="12" fillId="0" borderId="0" xfId="53" applyNumberFormat="1" applyFont="1" applyBorder="1" applyAlignment="1">
      <alignment horizontal="right"/>
    </xf>
    <xf numFmtId="37" fontId="8" fillId="0" borderId="0" xfId="53" applyNumberFormat="1" applyFont="1" applyBorder="1" applyProtection="1"/>
    <xf numFmtId="37" fontId="8" fillId="0" borderId="0" xfId="53" applyNumberFormat="1" applyFont="1" applyBorder="1" applyAlignment="1" applyProtection="1">
      <alignment horizontal="right"/>
    </xf>
    <xf numFmtId="164" fontId="12" fillId="0" borderId="0" xfId="53" quotePrefix="1" applyNumberFormat="1" applyFont="1" applyBorder="1" applyAlignment="1">
      <alignment horizontal="right"/>
    </xf>
    <xf numFmtId="166" fontId="44" fillId="0" borderId="0" xfId="53" applyNumberFormat="1" applyFont="1" applyBorder="1" applyAlignment="1" applyProtection="1"/>
    <xf numFmtId="0" fontId="44" fillId="0" borderId="0" xfId="53" applyFont="1" applyBorder="1" applyAlignment="1">
      <alignment wrapText="1"/>
    </xf>
    <xf numFmtId="164" fontId="12" fillId="0" borderId="0" xfId="53" applyNumberFormat="1" applyFont="1" applyBorder="1"/>
    <xf numFmtId="0" fontId="44" fillId="0" borderId="0" xfId="53" applyFont="1" applyBorder="1" applyProtection="1"/>
    <xf numFmtId="0" fontId="42" fillId="0" borderId="0" xfId="53" applyFont="1"/>
    <xf numFmtId="0" fontId="71" fillId="0" borderId="0" xfId="53" applyFont="1" applyFill="1"/>
    <xf numFmtId="0" fontId="43" fillId="0" borderId="0" xfId="53" applyFont="1" applyFill="1"/>
    <xf numFmtId="3" fontId="43" fillId="0" borderId="0" xfId="53" applyNumberFormat="1" applyFont="1" applyFill="1"/>
    <xf numFmtId="0" fontId="12" fillId="0" borderId="0" xfId="53" applyFont="1" applyFill="1"/>
    <xf numFmtId="3" fontId="12" fillId="0" borderId="0" xfId="53" applyNumberFormat="1" applyFont="1" applyFill="1"/>
    <xf numFmtId="0" fontId="12" fillId="0" borderId="0" xfId="53" applyFont="1" applyFill="1" applyAlignment="1"/>
    <xf numFmtId="0" fontId="43" fillId="0" borderId="0" xfId="53" applyFont="1" applyFill="1" applyBorder="1"/>
    <xf numFmtId="0" fontId="36" fillId="0" borderId="13" xfId="53" applyFont="1" applyFill="1" applyBorder="1"/>
    <xf numFmtId="0" fontId="12" fillId="0" borderId="0" xfId="53" applyFont="1" applyFill="1" applyBorder="1"/>
    <xf numFmtId="0" fontId="12" fillId="0" borderId="0" xfId="53" applyFont="1" applyFill="1" applyBorder="1" applyAlignment="1"/>
    <xf numFmtId="0" fontId="43" fillId="0" borderId="0" xfId="53" applyFont="1" applyFill="1" applyAlignment="1"/>
    <xf numFmtId="0" fontId="36" fillId="0" borderId="0" xfId="53" quotePrefix="1" applyFont="1" applyFill="1" applyBorder="1" applyAlignment="1">
      <alignment horizontal="right"/>
    </xf>
    <xf numFmtId="0" fontId="43" fillId="0" borderId="0" xfId="53" applyFont="1" applyFill="1" applyBorder="1" applyAlignment="1"/>
    <xf numFmtId="0" fontId="43" fillId="0" borderId="14" xfId="53" applyFont="1" applyFill="1" applyBorder="1" applyAlignment="1"/>
    <xf numFmtId="3" fontId="12" fillId="0" borderId="0" xfId="53" applyNumberFormat="1" applyFont="1" applyFill="1" applyBorder="1"/>
    <xf numFmtId="3" fontId="12" fillId="0" borderId="0" xfId="53" applyNumberFormat="1" applyFont="1" applyFill="1" applyBorder="1" applyAlignment="1"/>
    <xf numFmtId="164" fontId="12" fillId="0" borderId="0" xfId="53" applyNumberFormat="1" applyFont="1" applyFill="1" applyBorder="1"/>
    <xf numFmtId="0" fontId="36" fillId="0" borderId="14" xfId="53" applyFont="1" applyFill="1" applyBorder="1" applyAlignment="1"/>
    <xf numFmtId="173" fontId="95" fillId="0" borderId="0" xfId="53" applyNumberFormat="1" applyFont="1" applyFill="1" applyAlignment="1">
      <alignment vertical="justify"/>
    </xf>
    <xf numFmtId="173" fontId="95" fillId="0" borderId="0" xfId="53" applyNumberFormat="1" applyFont="1" applyFill="1" applyBorder="1" applyAlignment="1" applyProtection="1">
      <alignment horizontal="right" vertical="justify"/>
    </xf>
    <xf numFmtId="0" fontId="36" fillId="0" borderId="17" xfId="53" applyFont="1" applyFill="1" applyBorder="1"/>
    <xf numFmtId="3" fontId="12" fillId="0" borderId="15" xfId="53" applyNumberFormat="1" applyFont="1" applyFill="1" applyBorder="1"/>
    <xf numFmtId="164" fontId="12" fillId="0" borderId="15" xfId="53" applyNumberFormat="1" applyFont="1" applyFill="1" applyBorder="1"/>
    <xf numFmtId="0" fontId="36" fillId="0" borderId="18" xfId="53" applyFont="1" applyFill="1" applyBorder="1" applyAlignment="1"/>
    <xf numFmtId="0" fontId="41" fillId="0" borderId="0" xfId="53" applyFont="1" applyFill="1"/>
    <xf numFmtId="0" fontId="36" fillId="0" borderId="39" xfId="53" applyFont="1" applyFill="1" applyBorder="1"/>
    <xf numFmtId="0" fontId="36" fillId="0" borderId="20" xfId="53" applyFont="1" applyFill="1" applyBorder="1" applyAlignment="1">
      <alignment horizontal="right"/>
    </xf>
    <xf numFmtId="0" fontId="36" fillId="0" borderId="20" xfId="53" quotePrefix="1" applyFont="1" applyFill="1" applyBorder="1" applyAlignment="1">
      <alignment horizontal="right"/>
    </xf>
    <xf numFmtId="0" fontId="36" fillId="0" borderId="37" xfId="53" quotePrefix="1" applyFont="1" applyFill="1" applyBorder="1" applyAlignment="1">
      <alignment horizontal="right"/>
    </xf>
    <xf numFmtId="0" fontId="43" fillId="0" borderId="14" xfId="53" applyFont="1" applyFill="1" applyBorder="1"/>
    <xf numFmtId="166" fontId="12" fillId="0" borderId="0" xfId="53" applyNumberFormat="1" applyFont="1" applyFill="1" applyBorder="1"/>
    <xf numFmtId="166" fontId="12" fillId="0" borderId="15" xfId="53" applyNumberFormat="1" applyFont="1" applyFill="1" applyBorder="1"/>
    <xf numFmtId="3" fontId="43" fillId="0" borderId="0" xfId="53" applyNumberFormat="1" applyFont="1" applyFill="1" applyAlignment="1"/>
    <xf numFmtId="164" fontId="43" fillId="0" borderId="0" xfId="53" applyNumberFormat="1" applyFont="1" applyFill="1" applyBorder="1"/>
    <xf numFmtId="0" fontId="43" fillId="0" borderId="0" xfId="53" applyFont="1" applyFill="1" applyBorder="1" applyAlignment="1">
      <alignment horizontal="left"/>
    </xf>
    <xf numFmtId="1" fontId="41" fillId="0" borderId="0" xfId="53" quotePrefix="1" applyNumberFormat="1" applyFont="1" applyFill="1" applyBorder="1" applyAlignment="1">
      <alignment horizontal="right"/>
    </xf>
    <xf numFmtId="164" fontId="43" fillId="0" borderId="0" xfId="53" applyNumberFormat="1" applyFont="1" applyFill="1" applyBorder="1" applyAlignment="1"/>
    <xf numFmtId="166" fontId="72" fillId="0" borderId="0" xfId="53" applyNumberFormat="1" applyFont="1" applyFill="1"/>
    <xf numFmtId="0" fontId="43" fillId="0" borderId="0" xfId="53" applyFont="1"/>
    <xf numFmtId="3" fontId="43" fillId="0" borderId="0" xfId="53" applyNumberFormat="1" applyFont="1"/>
    <xf numFmtId="0" fontId="69" fillId="0" borderId="0" xfId="52" applyFont="1" applyAlignment="1"/>
    <xf numFmtId="0" fontId="43" fillId="0" borderId="0" xfId="53" applyFont="1" applyBorder="1"/>
    <xf numFmtId="0" fontId="36" fillId="19" borderId="13" xfId="53" applyFont="1" applyFill="1" applyBorder="1"/>
    <xf numFmtId="0" fontId="12" fillId="19" borderId="0" xfId="53" applyFont="1" applyFill="1" applyBorder="1"/>
    <xf numFmtId="0" fontId="12" fillId="19" borderId="0" xfId="53" applyFont="1" applyFill="1" applyBorder="1" applyAlignment="1"/>
    <xf numFmtId="0" fontId="12" fillId="19" borderId="14" xfId="53" applyFont="1" applyFill="1" applyBorder="1"/>
    <xf numFmtId="0" fontId="12" fillId="19" borderId="0" xfId="53" applyFont="1" applyFill="1" applyBorder="1" applyAlignment="1">
      <alignment horizontal="right" indent="1"/>
    </xf>
    <xf numFmtId="3" fontId="12" fillId="19" borderId="0" xfId="53" applyNumberFormat="1" applyFont="1" applyFill="1" applyBorder="1" applyAlignment="1"/>
    <xf numFmtId="164" fontId="12" fillId="19" borderId="0" xfId="53" applyNumberFormat="1" applyFont="1" applyFill="1" applyBorder="1"/>
    <xf numFmtId="0" fontId="41" fillId="19" borderId="0" xfId="53" applyFont="1" applyFill="1"/>
    <xf numFmtId="0" fontId="43" fillId="19" borderId="0" xfId="53" applyFont="1" applyFill="1"/>
    <xf numFmtId="0" fontId="43" fillId="19" borderId="0" xfId="53" applyFont="1" applyFill="1" applyAlignment="1"/>
    <xf numFmtId="0" fontId="71" fillId="19" borderId="0" xfId="53" applyFont="1" applyFill="1"/>
    <xf numFmtId="0" fontId="43" fillId="19" borderId="0" xfId="53" applyFont="1" applyFill="1" applyBorder="1"/>
    <xf numFmtId="0" fontId="12" fillId="19" borderId="12" xfId="53" applyFont="1" applyFill="1" applyBorder="1"/>
    <xf numFmtId="0" fontId="12" fillId="19" borderId="13" xfId="53" applyFont="1" applyFill="1" applyBorder="1"/>
    <xf numFmtId="164" fontId="12" fillId="19" borderId="13" xfId="53" applyNumberFormat="1" applyFont="1" applyFill="1" applyBorder="1"/>
    <xf numFmtId="0" fontId="41" fillId="19" borderId="0" xfId="53" applyFont="1" applyFill="1" applyAlignment="1"/>
    <xf numFmtId="0" fontId="41" fillId="0" borderId="0" xfId="53" applyFont="1" applyBorder="1" applyAlignment="1">
      <alignment horizontal="right"/>
    </xf>
    <xf numFmtId="0" fontId="36" fillId="19" borderId="24" xfId="53" applyFont="1" applyFill="1" applyBorder="1" applyAlignment="1">
      <alignment horizontal="center" vertical="center" wrapText="1"/>
    </xf>
    <xf numFmtId="0" fontId="36" fillId="19" borderId="12" xfId="53" applyFont="1" applyFill="1" applyBorder="1" applyAlignment="1">
      <alignment horizontal="right" vertical="center" wrapText="1"/>
    </xf>
    <xf numFmtId="0" fontId="36" fillId="19" borderId="21" xfId="53" applyFont="1" applyFill="1" applyBorder="1" applyAlignment="1">
      <alignment horizontal="right" vertical="center" wrapText="1"/>
    </xf>
    <xf numFmtId="0" fontId="41" fillId="0" borderId="0" xfId="53" applyFont="1" applyBorder="1" applyAlignment="1">
      <alignment horizontal="center" vertical="center" wrapText="1"/>
    </xf>
    <xf numFmtId="0" fontId="43" fillId="0" borderId="0" xfId="53" applyFont="1" applyAlignment="1">
      <alignment horizontal="center" vertical="center" wrapText="1"/>
    </xf>
    <xf numFmtId="0" fontId="69" fillId="0" borderId="0" xfId="52" applyFont="1" applyAlignment="1">
      <alignment horizontal="center" vertical="center" wrapText="1"/>
    </xf>
    <xf numFmtId="0" fontId="36" fillId="19" borderId="16" xfId="53" applyFont="1" applyFill="1" applyBorder="1" applyAlignment="1">
      <alignment horizontal="center" vertical="center" wrapText="1"/>
    </xf>
    <xf numFmtId="0" fontId="36" fillId="19" borderId="14" xfId="53" applyFont="1" applyFill="1" applyBorder="1" applyAlignment="1">
      <alignment horizontal="right" vertical="center" wrapText="1"/>
    </xf>
    <xf numFmtId="0" fontId="36" fillId="19" borderId="13" xfId="53" applyFont="1" applyFill="1" applyBorder="1" applyAlignment="1">
      <alignment horizontal="center" vertical="center"/>
    </xf>
    <xf numFmtId="0" fontId="12" fillId="19" borderId="0" xfId="53" applyFont="1" applyFill="1" applyBorder="1" applyAlignment="1">
      <alignment horizontal="center" vertical="center"/>
    </xf>
    <xf numFmtId="0" fontId="36" fillId="19" borderId="0" xfId="53" applyFont="1" applyFill="1" applyBorder="1" applyAlignment="1">
      <alignment horizontal="center" vertical="center"/>
    </xf>
    <xf numFmtId="0" fontId="41" fillId="0" borderId="0" xfId="53" applyFont="1" applyBorder="1" applyAlignment="1">
      <alignment horizontal="center" vertical="center"/>
    </xf>
    <xf numFmtId="0" fontId="43" fillId="0" borderId="0" xfId="53" applyFont="1" applyAlignment="1">
      <alignment horizontal="center" vertical="center"/>
    </xf>
    <xf numFmtId="0" fontId="69" fillId="0" borderId="0" xfId="52" applyFont="1" applyAlignment="1">
      <alignment horizontal="center" vertical="center"/>
    </xf>
    <xf numFmtId="1" fontId="12" fillId="19" borderId="0" xfId="53" applyNumberFormat="1" applyFont="1" applyFill="1" applyBorder="1"/>
    <xf numFmtId="3" fontId="12" fillId="19" borderId="14" xfId="53" applyNumberFormat="1" applyFont="1" applyFill="1" applyBorder="1" applyAlignment="1">
      <alignment horizontal="right" indent="1"/>
    </xf>
    <xf numFmtId="0" fontId="12" fillId="19" borderId="14" xfId="53" applyFont="1" applyFill="1" applyBorder="1" applyAlignment="1">
      <alignment horizontal="right" indent="1"/>
    </xf>
    <xf numFmtId="164" fontId="12" fillId="19" borderId="0" xfId="53" applyNumberFormat="1" applyFont="1" applyFill="1" applyBorder="1" applyAlignment="1"/>
    <xf numFmtId="164" fontId="12" fillId="19" borderId="14" xfId="53" applyNumberFormat="1" applyFont="1" applyFill="1" applyBorder="1" applyAlignment="1">
      <alignment horizontal="right" indent="1"/>
    </xf>
    <xf numFmtId="164" fontId="43" fillId="0" borderId="0" xfId="53" applyNumberFormat="1" applyFont="1" applyBorder="1"/>
    <xf numFmtId="172" fontId="69" fillId="0" borderId="0" xfId="53" applyNumberFormat="1" applyFont="1" applyAlignment="1">
      <alignment vertical="center"/>
    </xf>
    <xf numFmtId="164" fontId="12" fillId="19" borderId="14" xfId="53" applyNumberFormat="1" applyFont="1" applyFill="1" applyBorder="1"/>
    <xf numFmtId="0" fontId="70" fillId="19" borderId="17" xfId="53" applyFont="1" applyFill="1" applyBorder="1" applyAlignment="1">
      <alignment horizontal="right"/>
    </xf>
    <xf numFmtId="3" fontId="50" fillId="19" borderId="15" xfId="53" applyNumberFormat="1" applyFont="1" applyFill="1" applyBorder="1"/>
    <xf numFmtId="3" fontId="50" fillId="19" borderId="18" xfId="53" applyNumberFormat="1" applyFont="1" applyFill="1" applyBorder="1"/>
    <xf numFmtId="164" fontId="50" fillId="19" borderId="17" xfId="53" applyNumberFormat="1" applyFont="1" applyFill="1" applyBorder="1"/>
    <xf numFmtId="164" fontId="50" fillId="19" borderId="15" xfId="53" applyNumberFormat="1" applyFont="1" applyFill="1" applyBorder="1" applyAlignment="1"/>
    <xf numFmtId="164" fontId="50" fillId="19" borderId="15" xfId="53" applyNumberFormat="1" applyFont="1" applyFill="1" applyBorder="1"/>
    <xf numFmtId="164" fontId="50" fillId="19" borderId="18" xfId="53" applyNumberFormat="1" applyFont="1" applyFill="1" applyBorder="1"/>
    <xf numFmtId="3" fontId="43" fillId="19" borderId="0" xfId="53" applyNumberFormat="1" applyFont="1" applyFill="1" applyBorder="1"/>
    <xf numFmtId="0" fontId="69" fillId="19" borderId="0" xfId="52" applyFont="1" applyFill="1" applyAlignment="1"/>
    <xf numFmtId="0" fontId="12" fillId="19" borderId="24" xfId="53" applyFont="1" applyFill="1" applyBorder="1"/>
    <xf numFmtId="0" fontId="36" fillId="19" borderId="12" xfId="53" applyFont="1" applyFill="1" applyBorder="1" applyAlignment="1">
      <alignment horizontal="right"/>
    </xf>
    <xf numFmtId="0" fontId="12" fillId="19" borderId="12" xfId="53" applyFont="1" applyFill="1" applyBorder="1" applyAlignment="1">
      <alignment horizontal="right"/>
    </xf>
    <xf numFmtId="0" fontId="36" fillId="19" borderId="21" xfId="53" applyFont="1" applyFill="1" applyBorder="1" applyAlignment="1">
      <alignment horizontal="right" indent="1"/>
    </xf>
    <xf numFmtId="0" fontId="12" fillId="19" borderId="16" xfId="53" applyFont="1" applyFill="1" applyBorder="1"/>
    <xf numFmtId="0" fontId="36" fillId="19" borderId="13" xfId="53" applyFont="1" applyFill="1" applyBorder="1" applyAlignment="1">
      <alignment horizontal="right"/>
    </xf>
    <xf numFmtId="0" fontId="71" fillId="19" borderId="0" xfId="53" applyFont="1" applyFill="1" applyBorder="1"/>
    <xf numFmtId="0" fontId="70" fillId="19" borderId="0" xfId="53" applyFont="1" applyFill="1" applyBorder="1"/>
    <xf numFmtId="0" fontId="50" fillId="19" borderId="0" xfId="53" applyFont="1" applyFill="1" applyBorder="1"/>
    <xf numFmtId="0" fontId="50" fillId="19" borderId="0" xfId="53" applyFont="1" applyFill="1" applyBorder="1" applyAlignment="1"/>
    <xf numFmtId="0" fontId="50" fillId="19" borderId="15" xfId="53" applyFont="1" applyFill="1" applyBorder="1"/>
    <xf numFmtId="0" fontId="50" fillId="19" borderId="15" xfId="53" applyFont="1" applyFill="1" applyBorder="1" applyAlignment="1"/>
    <xf numFmtId="0" fontId="12" fillId="19" borderId="21" xfId="53" applyFont="1" applyFill="1" applyBorder="1" applyAlignment="1"/>
    <xf numFmtId="0" fontId="12" fillId="19" borderId="14" xfId="53" applyFont="1" applyFill="1" applyBorder="1" applyAlignment="1"/>
    <xf numFmtId="0" fontId="12" fillId="19" borderId="13" xfId="53" applyFont="1" applyFill="1" applyBorder="1" applyAlignment="1">
      <alignment horizontal="center" vertical="center" wrapText="1"/>
    </xf>
    <xf numFmtId="0" fontId="36" fillId="19" borderId="0" xfId="53" applyFont="1" applyFill="1" applyBorder="1" applyAlignment="1">
      <alignment horizontal="right" vertical="center" wrapText="1"/>
    </xf>
    <xf numFmtId="0" fontId="36" fillId="19" borderId="14" xfId="53" applyFont="1" applyFill="1" applyBorder="1" applyAlignment="1">
      <alignment horizontal="right" vertical="center" wrapText="1" indent="1"/>
    </xf>
    <xf numFmtId="0" fontId="0" fillId="0" borderId="0" xfId="52" applyFont="1" applyAlignment="1">
      <alignment horizontal="center" vertical="center" wrapText="1"/>
    </xf>
    <xf numFmtId="0" fontId="12" fillId="19" borderId="16" xfId="53" applyFont="1" applyFill="1" applyBorder="1" applyAlignment="1">
      <alignment horizontal="center" vertical="center" wrapText="1"/>
    </xf>
    <xf numFmtId="0" fontId="36" fillId="19" borderId="13" xfId="53" applyFont="1" applyFill="1" applyBorder="1" applyAlignment="1">
      <alignment horizontal="right" indent="1"/>
    </xf>
    <xf numFmtId="0" fontId="73" fillId="19" borderId="0" xfId="52" applyFont="1" applyFill="1" applyAlignment="1"/>
    <xf numFmtId="0" fontId="73" fillId="0" borderId="0" xfId="52" applyFont="1" applyFill="1" applyAlignment="1"/>
    <xf numFmtId="0" fontId="41" fillId="19" borderId="0" xfId="53" applyFont="1" applyFill="1" applyBorder="1"/>
    <xf numFmtId="0" fontId="74" fillId="19" borderId="0" xfId="53" applyFont="1" applyFill="1" applyBorder="1"/>
    <xf numFmtId="0" fontId="74" fillId="19" borderId="0" xfId="53" applyFont="1" applyFill="1" applyBorder="1" applyAlignment="1"/>
    <xf numFmtId="0" fontId="33" fillId="19" borderId="0" xfId="53" applyFont="1" applyFill="1" applyBorder="1" applyAlignment="1">
      <alignment horizontal="right" indent="1"/>
    </xf>
    <xf numFmtId="0" fontId="74" fillId="0" borderId="0" xfId="53" applyFont="1" applyFill="1"/>
    <xf numFmtId="0" fontId="74" fillId="0" borderId="0" xfId="53" applyFont="1" applyFill="1" applyBorder="1" applyAlignment="1">
      <alignment horizontal="center" wrapText="1"/>
    </xf>
    <xf numFmtId="0" fontId="73" fillId="0" borderId="0" xfId="52" applyFont="1" applyFill="1" applyAlignment="1">
      <alignment horizontal="center" wrapText="1"/>
    </xf>
    <xf numFmtId="0" fontId="74" fillId="0" borderId="0" xfId="53" applyFont="1" applyFill="1" applyBorder="1"/>
    <xf numFmtId="164" fontId="73" fillId="0" borderId="0" xfId="52" applyNumberFormat="1" applyFont="1" applyFill="1" applyAlignment="1"/>
    <xf numFmtId="0" fontId="74" fillId="0" borderId="0" xfId="53" applyFont="1" applyFill="1" applyBorder="1" applyAlignment="1">
      <alignment horizontal="left"/>
    </xf>
    <xf numFmtId="0" fontId="33" fillId="19" borderId="0" xfId="53" applyFont="1" applyFill="1" applyBorder="1" applyAlignment="1">
      <alignment horizontal="right"/>
    </xf>
    <xf numFmtId="0" fontId="50" fillId="19" borderId="0" xfId="53" applyFont="1" applyFill="1"/>
    <xf numFmtId="0" fontId="0" fillId="0" borderId="0" xfId="52" applyFont="1" applyFill="1" applyAlignment="1"/>
    <xf numFmtId="0" fontId="12" fillId="19" borderId="15" xfId="53" applyFont="1" applyFill="1" applyBorder="1"/>
    <xf numFmtId="0" fontId="33" fillId="19" borderId="15" xfId="53" applyFont="1" applyFill="1" applyBorder="1" applyAlignment="1">
      <alignment horizontal="right"/>
    </xf>
    <xf numFmtId="0" fontId="12" fillId="19" borderId="24" xfId="53" applyFont="1" applyFill="1" applyBorder="1" applyAlignment="1">
      <alignment horizontal="right"/>
    </xf>
    <xf numFmtId="0" fontId="36" fillId="19" borderId="21" xfId="53" applyFont="1" applyFill="1" applyBorder="1" applyAlignment="1">
      <alignment horizontal="center"/>
    </xf>
    <xf numFmtId="0" fontId="12" fillId="19" borderId="16" xfId="53" applyFont="1" applyFill="1" applyBorder="1" applyAlignment="1">
      <alignment horizontal="right"/>
    </xf>
    <xf numFmtId="0" fontId="50" fillId="19" borderId="0" xfId="53" applyFont="1" applyFill="1" applyAlignment="1">
      <alignment horizontal="center" vertical="center" wrapText="1"/>
    </xf>
    <xf numFmtId="0" fontId="0" fillId="0" borderId="0" xfId="52" applyFont="1" applyFill="1" applyAlignment="1">
      <alignment horizontal="center" vertical="center" wrapText="1"/>
    </xf>
    <xf numFmtId="3" fontId="36" fillId="19" borderId="0" xfId="53" applyNumberFormat="1" applyFont="1" applyFill="1" applyBorder="1"/>
    <xf numFmtId="3" fontId="36" fillId="19" borderId="14" xfId="53" applyNumberFormat="1" applyFont="1" applyFill="1" applyBorder="1" applyAlignment="1">
      <alignment horizontal="right" indent="1"/>
    </xf>
    <xf numFmtId="3" fontId="36" fillId="19" borderId="14" xfId="53" applyNumberFormat="1" applyFont="1" applyFill="1" applyBorder="1"/>
    <xf numFmtId="165" fontId="12" fillId="19" borderId="0" xfId="53" applyNumberFormat="1" applyFont="1" applyFill="1" applyBorder="1" applyProtection="1"/>
    <xf numFmtId="0" fontId="99" fillId="0" borderId="0" xfId="52" applyFont="1" applyAlignment="1"/>
    <xf numFmtId="3" fontId="0" fillId="0" borderId="0" xfId="52" applyNumberFormat="1" applyFont="1" applyFill="1" applyAlignment="1"/>
    <xf numFmtId="17" fontId="99" fillId="0" borderId="0" xfId="52" applyNumberFormat="1" applyFont="1" applyAlignment="1"/>
    <xf numFmtId="1" fontId="0" fillId="0" borderId="0" xfId="52" applyNumberFormat="1" applyFont="1" applyFill="1" applyAlignment="1"/>
    <xf numFmtId="3" fontId="50" fillId="19" borderId="0" xfId="53" applyNumberFormat="1" applyFont="1" applyFill="1" applyBorder="1"/>
    <xf numFmtId="0" fontId="0" fillId="19" borderId="0" xfId="52" applyFont="1" applyFill="1" applyAlignment="1"/>
    <xf numFmtId="0" fontId="0" fillId="19" borderId="0" xfId="52" applyFont="1" applyFill="1" applyBorder="1" applyAlignment="1"/>
    <xf numFmtId="168" fontId="81" fillId="19" borderId="0" xfId="53" applyNumberFormat="1" applyFont="1" applyFill="1" applyBorder="1" applyProtection="1"/>
    <xf numFmtId="168" fontId="75" fillId="19" borderId="0" xfId="53" applyNumberFormat="1" applyFont="1" applyFill="1" applyBorder="1" applyProtection="1"/>
    <xf numFmtId="170" fontId="75" fillId="19" borderId="0" xfId="53" applyNumberFormat="1" applyFont="1" applyFill="1" applyBorder="1" applyProtection="1"/>
    <xf numFmtId="0" fontId="76" fillId="0" borderId="0" xfId="53" applyFont="1"/>
    <xf numFmtId="0" fontId="38" fillId="0" borderId="0" xfId="53" applyFont="1"/>
    <xf numFmtId="168" fontId="79" fillId="19" borderId="0" xfId="53" applyNumberFormat="1" applyFont="1" applyFill="1" applyBorder="1" applyProtection="1"/>
    <xf numFmtId="168" fontId="79" fillId="19" borderId="24" xfId="53" applyNumberFormat="1" applyFont="1" applyFill="1" applyBorder="1" applyProtection="1"/>
    <xf numFmtId="168" fontId="79" fillId="19" borderId="12" xfId="53" applyNumberFormat="1" applyFont="1" applyFill="1" applyBorder="1" applyAlignment="1" applyProtection="1">
      <alignment horizontal="right"/>
    </xf>
    <xf numFmtId="168" fontId="79" fillId="19" borderId="21" xfId="53" applyNumberFormat="1" applyFont="1" applyFill="1" applyBorder="1" applyAlignment="1" applyProtection="1">
      <alignment horizontal="right" indent="1"/>
    </xf>
    <xf numFmtId="168" fontId="79" fillId="19" borderId="13" xfId="53" applyNumberFormat="1" applyFont="1" applyFill="1" applyBorder="1" applyProtection="1"/>
    <xf numFmtId="168" fontId="79" fillId="19" borderId="0" xfId="53" applyNumberFormat="1" applyFont="1" applyFill="1" applyBorder="1" applyAlignment="1" applyProtection="1">
      <alignment horizontal="right"/>
    </xf>
    <xf numFmtId="168" fontId="79" fillId="19" borderId="14" xfId="53" applyNumberFormat="1" applyFont="1" applyFill="1" applyBorder="1" applyAlignment="1" applyProtection="1">
      <alignment horizontal="right" indent="1"/>
    </xf>
    <xf numFmtId="167" fontId="80" fillId="19" borderId="0" xfId="53" applyNumberFormat="1" applyFont="1" applyFill="1" applyBorder="1" applyProtection="1"/>
    <xf numFmtId="165" fontId="80" fillId="19" borderId="0" xfId="53" applyNumberFormat="1" applyFont="1" applyFill="1" applyBorder="1" applyProtection="1"/>
    <xf numFmtId="169" fontId="80" fillId="19" borderId="14" xfId="53" applyNumberFormat="1" applyFont="1" applyFill="1" applyBorder="1" applyAlignment="1" applyProtection="1">
      <alignment horizontal="right" indent="1"/>
    </xf>
    <xf numFmtId="177" fontId="80" fillId="19" borderId="0" xfId="53" applyNumberFormat="1" applyFont="1" applyFill="1" applyBorder="1" applyProtection="1"/>
    <xf numFmtId="169" fontId="80" fillId="19" borderId="0" xfId="53" applyNumberFormat="1" applyFont="1" applyFill="1" applyBorder="1" applyProtection="1"/>
    <xf numFmtId="168" fontId="79" fillId="19" borderId="13" xfId="53" applyNumberFormat="1" applyFont="1" applyFill="1" applyBorder="1" applyAlignment="1" applyProtection="1">
      <alignment horizontal="right"/>
    </xf>
    <xf numFmtId="0" fontId="76" fillId="0" borderId="0" xfId="53" applyFont="1" applyBorder="1"/>
    <xf numFmtId="0" fontId="79" fillId="19" borderId="13" xfId="53" applyNumberFormat="1" applyFont="1" applyFill="1" applyBorder="1" applyAlignment="1" applyProtection="1">
      <alignment horizontal="right"/>
    </xf>
    <xf numFmtId="0" fontId="38" fillId="0" borderId="0" xfId="53" applyFont="1" applyBorder="1"/>
    <xf numFmtId="167" fontId="78" fillId="0" borderId="0" xfId="53" applyNumberFormat="1" applyFont="1" applyFill="1" applyBorder="1" applyProtection="1"/>
    <xf numFmtId="167" fontId="38" fillId="0" borderId="0" xfId="53" applyNumberFormat="1" applyFont="1"/>
    <xf numFmtId="0" fontId="79" fillId="19" borderId="16" xfId="53" applyNumberFormat="1" applyFont="1" applyFill="1" applyBorder="1" applyAlignment="1" applyProtection="1">
      <alignment horizontal="right"/>
    </xf>
    <xf numFmtId="167" fontId="38" fillId="0" borderId="0" xfId="53" applyNumberFormat="1" applyFont="1" applyBorder="1"/>
    <xf numFmtId="171" fontId="80" fillId="19" borderId="0" xfId="53" applyNumberFormat="1" applyFont="1" applyFill="1" applyBorder="1" applyProtection="1"/>
    <xf numFmtId="176" fontId="80" fillId="19" borderId="0" xfId="53" applyNumberFormat="1" applyFont="1" applyFill="1" applyBorder="1" applyProtection="1"/>
    <xf numFmtId="0" fontId="38" fillId="19" borderId="0" xfId="53" applyFont="1" applyFill="1" applyBorder="1"/>
    <xf numFmtId="0" fontId="38" fillId="19" borderId="0" xfId="53" applyFont="1" applyFill="1"/>
    <xf numFmtId="168" fontId="77" fillId="19" borderId="0" xfId="53" applyNumberFormat="1" applyFont="1" applyFill="1" applyBorder="1" applyAlignment="1" applyProtection="1">
      <alignment horizontal="right"/>
    </xf>
    <xf numFmtId="168" fontId="71" fillId="19" borderId="0" xfId="53" applyNumberFormat="1" applyFont="1" applyFill="1" applyBorder="1" applyProtection="1"/>
    <xf numFmtId="168" fontId="53" fillId="19" borderId="0" xfId="53" applyNumberFormat="1" applyFont="1" applyFill="1" applyBorder="1" applyProtection="1"/>
    <xf numFmtId="168" fontId="79" fillId="19" borderId="12" xfId="53" applyNumberFormat="1" applyFont="1" applyFill="1" applyBorder="1" applyProtection="1"/>
    <xf numFmtId="168" fontId="10" fillId="19" borderId="21" xfId="53" applyNumberFormat="1" applyFont="1" applyFill="1" applyBorder="1" applyAlignment="1" applyProtection="1">
      <alignment horizontal="right" indent="1"/>
    </xf>
    <xf numFmtId="168" fontId="79" fillId="19" borderId="16" xfId="53" applyNumberFormat="1" applyFont="1" applyFill="1" applyBorder="1" applyAlignment="1" applyProtection="1">
      <alignment horizontal="right"/>
    </xf>
    <xf numFmtId="168" fontId="79" fillId="0" borderId="0" xfId="53" applyNumberFormat="1" applyFont="1" applyBorder="1" applyAlignment="1" applyProtection="1">
      <alignment horizontal="right" indent="1"/>
    </xf>
    <xf numFmtId="2" fontId="12" fillId="19" borderId="0" xfId="53" applyNumberFormat="1" applyFont="1" applyFill="1" applyBorder="1"/>
    <xf numFmtId="2" fontId="12" fillId="19" borderId="0" xfId="53" applyNumberFormat="1" applyFont="1" applyFill="1" applyBorder="1" applyProtection="1"/>
    <xf numFmtId="2" fontId="0" fillId="0" borderId="0" xfId="52" applyNumberFormat="1" applyFont="1" applyAlignment="1"/>
    <xf numFmtId="2" fontId="12" fillId="19" borderId="14" xfId="53" applyNumberFormat="1" applyFont="1" applyFill="1" applyBorder="1" applyAlignment="1">
      <alignment horizontal="right" indent="1"/>
    </xf>
    <xf numFmtId="0" fontId="5" fillId="0" borderId="0" xfId="53" applyFont="1"/>
    <xf numFmtId="0" fontId="5" fillId="0" borderId="0" xfId="52" applyFont="1" applyBorder="1" applyAlignment="1">
      <alignment horizontal="center"/>
    </xf>
    <xf numFmtId="3" fontId="10" fillId="0" borderId="0" xfId="52" applyNumberFormat="1" applyFont="1" applyFill="1" applyBorder="1" applyAlignment="1"/>
    <xf numFmtId="3" fontId="57" fillId="0" borderId="0" xfId="52" applyNumberFormat="1" applyFont="1" applyFill="1" applyBorder="1" applyAlignment="1">
      <alignment horizontal="left" indent="1"/>
    </xf>
    <xf numFmtId="3" fontId="57" fillId="0" borderId="0" xfId="52" applyNumberFormat="1" applyFont="1" applyFill="1" applyBorder="1" applyAlignment="1"/>
    <xf numFmtId="3" fontId="12" fillId="0" borderId="0" xfId="53" applyNumberFormat="1" applyFont="1" applyBorder="1" applyAlignment="1">
      <alignment horizontal="right"/>
    </xf>
    <xf numFmtId="0" fontId="47" fillId="0" borderId="0" xfId="53" applyFont="1" applyBorder="1"/>
    <xf numFmtId="0" fontId="47" fillId="0" borderId="0" xfId="53" applyFont="1"/>
    <xf numFmtId="0" fontId="12" fillId="0" borderId="20" xfId="53" applyFont="1" applyBorder="1" applyAlignment="1" applyProtection="1">
      <alignment horizontal="right" wrapText="1"/>
    </xf>
    <xf numFmtId="0" fontId="12" fillId="0" borderId="40" xfId="53" applyFont="1" applyBorder="1" applyAlignment="1" applyProtection="1">
      <alignment horizontal="right" wrapText="1"/>
    </xf>
    <xf numFmtId="0" fontId="44" fillId="0" borderId="0" xfId="53" applyFont="1" applyAlignment="1"/>
    <xf numFmtId="3" fontId="8" fillId="0" borderId="0" xfId="53" applyNumberFormat="1" applyFont="1" applyBorder="1" applyProtection="1"/>
    <xf numFmtId="174" fontId="12" fillId="0" borderId="44" xfId="38" applyNumberFormat="1" applyFont="1" applyBorder="1" applyAlignment="1"/>
    <xf numFmtId="174" fontId="12" fillId="0" borderId="15" xfId="38" applyNumberFormat="1" applyFont="1" applyBorder="1" applyAlignment="1"/>
    <xf numFmtId="3" fontId="12" fillId="0" borderId="44" xfId="53" applyNumberFormat="1" applyFont="1" applyBorder="1" applyAlignment="1" applyProtection="1"/>
    <xf numFmtId="0" fontId="105" fillId="0" borderId="0" xfId="53" applyFont="1" applyBorder="1"/>
    <xf numFmtId="0" fontId="106" fillId="0" borderId="0" xfId="53" applyFont="1" applyBorder="1"/>
    <xf numFmtId="0" fontId="106" fillId="0" borderId="0" xfId="53" applyFont="1" applyBorder="1" applyAlignment="1">
      <alignment horizontal="right"/>
    </xf>
    <xf numFmtId="0" fontId="104" fillId="0" borderId="0" xfId="52" applyFont="1" applyAlignment="1"/>
    <xf numFmtId="0" fontId="107" fillId="0" borderId="24" xfId="53" applyFont="1" applyBorder="1" applyAlignment="1">
      <alignment horizontal="right"/>
    </xf>
    <xf numFmtId="0" fontId="107" fillId="0" borderId="12" xfId="53" applyFont="1" applyBorder="1" applyAlignment="1">
      <alignment horizontal="right"/>
    </xf>
    <xf numFmtId="0" fontId="107" fillId="0" borderId="12" xfId="53" applyFont="1" applyBorder="1" applyAlignment="1">
      <alignment horizontal="right" wrapText="1"/>
    </xf>
    <xf numFmtId="0" fontId="107" fillId="0" borderId="21" xfId="53" applyFont="1" applyBorder="1" applyAlignment="1">
      <alignment horizontal="right" indent="1"/>
    </xf>
    <xf numFmtId="0" fontId="104" fillId="0" borderId="0" xfId="52" applyFont="1" applyAlignment="1">
      <alignment horizontal="center" vertical="center" wrapText="1"/>
    </xf>
    <xf numFmtId="0" fontId="107" fillId="0" borderId="16" xfId="53" applyFont="1" applyBorder="1" applyAlignment="1">
      <alignment horizontal="right"/>
    </xf>
    <xf numFmtId="0" fontId="108" fillId="0" borderId="0" xfId="53" applyFont="1" applyBorder="1"/>
    <xf numFmtId="0" fontId="107" fillId="0" borderId="13" xfId="53" applyFont="1" applyBorder="1" applyAlignment="1">
      <alignment horizontal="right"/>
    </xf>
    <xf numFmtId="164" fontId="108" fillId="0" borderId="0" xfId="53" applyNumberFormat="1" applyFont="1" applyBorder="1" applyAlignment="1">
      <alignment horizontal="right"/>
    </xf>
    <xf numFmtId="164" fontId="108" fillId="0" borderId="14" xfId="53" applyNumberFormat="1" applyFont="1" applyBorder="1" applyAlignment="1">
      <alignment horizontal="right" indent="1"/>
    </xf>
    <xf numFmtId="164" fontId="108" fillId="0" borderId="0" xfId="53" applyNumberFormat="1" applyFont="1" applyBorder="1"/>
    <xf numFmtId="0" fontId="71" fillId="0" borderId="0" xfId="52" applyFont="1" applyAlignment="1"/>
    <xf numFmtId="0" fontId="36" fillId="0" borderId="0" xfId="52" applyFont="1" applyBorder="1" applyAlignment="1"/>
    <xf numFmtId="0" fontId="69" fillId="0" borderId="0" xfId="52" applyFont="1" applyBorder="1" applyAlignment="1"/>
    <xf numFmtId="0" fontId="69" fillId="0" borderId="24" xfId="52" applyFont="1" applyBorder="1" applyAlignment="1"/>
    <xf numFmtId="0" fontId="69" fillId="0" borderId="12" xfId="52" applyFont="1" applyBorder="1" applyAlignment="1"/>
    <xf numFmtId="0" fontId="69" fillId="0" borderId="21" xfId="52" applyFont="1" applyBorder="1" applyAlignment="1"/>
    <xf numFmtId="0" fontId="12" fillId="0" borderId="13" xfId="52" applyFont="1" applyBorder="1" applyAlignment="1"/>
    <xf numFmtId="0" fontId="12" fillId="0" borderId="14" xfId="52" applyFont="1" applyBorder="1" applyAlignment="1"/>
    <xf numFmtId="0" fontId="36" fillId="0" borderId="14" xfId="52" applyFont="1" applyBorder="1" applyAlignment="1"/>
    <xf numFmtId="164" fontId="68" fillId="0" borderId="0" xfId="52" applyNumberFormat="1" applyFont="1" applyAlignment="1"/>
    <xf numFmtId="0" fontId="36" fillId="0" borderId="18" xfId="52" applyFont="1" applyBorder="1" applyAlignment="1"/>
    <xf numFmtId="164" fontId="36" fillId="0" borderId="0" xfId="52" applyNumberFormat="1" applyFont="1" applyBorder="1" applyAlignment="1">
      <alignment horizontal="center"/>
    </xf>
    <xf numFmtId="0" fontId="36" fillId="0" borderId="17" xfId="52" applyFont="1" applyBorder="1" applyAlignment="1"/>
    <xf numFmtId="0" fontId="42" fillId="0" borderId="0" xfId="52" applyFont="1" applyBorder="1" applyAlignment="1"/>
    <xf numFmtId="164" fontId="44" fillId="0" borderId="0" xfId="52" applyNumberFormat="1" applyFont="1" applyBorder="1" applyAlignment="1"/>
    <xf numFmtId="164" fontId="42" fillId="0" borderId="0" xfId="52" applyNumberFormat="1" applyFont="1" applyBorder="1" applyAlignment="1"/>
    <xf numFmtId="0" fontId="44" fillId="0" borderId="0" xfId="52" applyFont="1" applyAlignment="1">
      <alignment horizontal="right"/>
    </xf>
    <xf numFmtId="0" fontId="71" fillId="0" borderId="0" xfId="57" applyFont="1"/>
    <xf numFmtId="3" fontId="12" fillId="0" borderId="0" xfId="53" applyNumberFormat="1" applyFont="1" applyBorder="1" applyAlignment="1" applyProtection="1">
      <alignment horizontal="right"/>
    </xf>
    <xf numFmtId="0" fontId="0" fillId="0" borderId="0" xfId="52" applyFont="1" applyBorder="1" applyAlignment="1">
      <alignment horizontal="center"/>
    </xf>
    <xf numFmtId="3" fontId="80" fillId="0" borderId="13" xfId="52" applyNumberFormat="1" applyFont="1" applyFill="1" applyBorder="1" applyAlignment="1">
      <alignment horizontal="left" indent="1"/>
    </xf>
    <xf numFmtId="1" fontId="80" fillId="0" borderId="14" xfId="52" applyNumberFormat="1" applyFont="1" applyFill="1" applyBorder="1" applyAlignment="1">
      <alignment horizontal="left" indent="1"/>
    </xf>
    <xf numFmtId="175" fontId="10" fillId="0" borderId="0" xfId="36" applyNumberFormat="1" applyFont="1" applyBorder="1"/>
    <xf numFmtId="0" fontId="12" fillId="0" borderId="0" xfId="53" applyFont="1"/>
    <xf numFmtId="168" fontId="84" fillId="0" borderId="0" xfId="53" applyNumberFormat="1" applyFont="1" applyBorder="1" applyProtection="1"/>
    <xf numFmtId="0" fontId="40" fillId="0" borderId="0" xfId="53" applyFont="1" applyBorder="1"/>
    <xf numFmtId="0" fontId="8" fillId="0" borderId="0" xfId="53" applyFont="1"/>
    <xf numFmtId="168" fontId="39" fillId="0" borderId="24" xfId="53" applyNumberFormat="1" applyFont="1" applyBorder="1" applyAlignment="1" applyProtection="1">
      <alignment horizontal="left"/>
    </xf>
    <xf numFmtId="0" fontId="40" fillId="0" borderId="12" xfId="53" applyFont="1" applyBorder="1"/>
    <xf numFmtId="0" fontId="40" fillId="0" borderId="21" xfId="53" applyFont="1" applyBorder="1"/>
    <xf numFmtId="0" fontId="8" fillId="0" borderId="0" xfId="53" applyFont="1" applyBorder="1"/>
    <xf numFmtId="0" fontId="86" fillId="0" borderId="13" xfId="53" applyFont="1" applyBorder="1"/>
    <xf numFmtId="0" fontId="40" fillId="0" borderId="14" xfId="53" applyFont="1" applyBorder="1"/>
    <xf numFmtId="0" fontId="87" fillId="0" borderId="13" xfId="53" applyFont="1" applyBorder="1"/>
    <xf numFmtId="0" fontId="11" fillId="0" borderId="0" xfId="53" applyFont="1"/>
    <xf numFmtId="0" fontId="88" fillId="0" borderId="25" xfId="54" applyFont="1" applyFill="1" applyBorder="1" applyAlignment="1">
      <alignment horizontal="right" wrapText="1"/>
    </xf>
    <xf numFmtId="0" fontId="88" fillId="0" borderId="26" xfId="54" applyFont="1" applyFill="1" applyBorder="1" applyAlignment="1">
      <alignment horizontal="right" wrapText="1"/>
    </xf>
    <xf numFmtId="0" fontId="88" fillId="0" borderId="27" xfId="54" applyFont="1" applyFill="1" applyBorder="1" applyAlignment="1">
      <alignment horizontal="right" wrapText="1"/>
    </xf>
    <xf numFmtId="0" fontId="11" fillId="0" borderId="0" xfId="53" applyFont="1" applyBorder="1"/>
    <xf numFmtId="0" fontId="89" fillId="0" borderId="13" xfId="54" applyFont="1" applyBorder="1"/>
    <xf numFmtId="0" fontId="89" fillId="0" borderId="0" xfId="54" applyFont="1" applyBorder="1"/>
    <xf numFmtId="0" fontId="90" fillId="0" borderId="24" xfId="54" applyFont="1" applyBorder="1"/>
    <xf numFmtId="0" fontId="88" fillId="0" borderId="0" xfId="54" applyFont="1" applyFill="1" applyBorder="1" applyAlignment="1">
      <alignment horizontal="right" wrapText="1"/>
    </xf>
    <xf numFmtId="0" fontId="88" fillId="0" borderId="14" xfId="54" applyFont="1" applyFill="1" applyBorder="1" applyAlignment="1">
      <alignment horizontal="right" wrapText="1"/>
    </xf>
    <xf numFmtId="0" fontId="85" fillId="0" borderId="13" xfId="54" applyFont="1" applyFill="1" applyBorder="1" applyAlignment="1">
      <alignment horizontal="left"/>
    </xf>
    <xf numFmtId="2" fontId="87" fillId="0" borderId="0" xfId="52" applyNumberFormat="1" applyFont="1" applyFill="1" applyBorder="1" applyAlignment="1"/>
    <xf numFmtId="0" fontId="91" fillId="0" borderId="0" xfId="52" applyFont="1" applyFill="1" applyBorder="1" applyAlignment="1"/>
    <xf numFmtId="0" fontId="87" fillId="0" borderId="14" xfId="54" applyFont="1" applyBorder="1"/>
    <xf numFmtId="2" fontId="91" fillId="0" borderId="0" xfId="52" applyNumberFormat="1" applyFont="1" applyFill="1" applyBorder="1" applyAlignment="1"/>
    <xf numFmtId="4" fontId="91" fillId="0" borderId="0" xfId="52" applyNumberFormat="1" applyFont="1" applyFill="1" applyBorder="1" applyAlignment="1"/>
    <xf numFmtId="0" fontId="85" fillId="0" borderId="14" xfId="54" applyFont="1" applyFill="1" applyBorder="1" applyAlignment="1">
      <alignment horizontal="left"/>
    </xf>
    <xf numFmtId="0" fontId="85" fillId="0" borderId="17" xfId="54" applyFont="1" applyFill="1" applyBorder="1" applyAlignment="1">
      <alignment horizontal="left"/>
    </xf>
    <xf numFmtId="4" fontId="91" fillId="0" borderId="15" xfId="52" applyNumberFormat="1" applyFont="1" applyFill="1" applyBorder="1" applyAlignment="1">
      <alignment vertical="center"/>
    </xf>
    <xf numFmtId="0" fontId="85" fillId="0" borderId="18" xfId="54" applyFont="1" applyFill="1" applyBorder="1" applyAlignment="1">
      <alignment horizontal="left"/>
    </xf>
    <xf numFmtId="168" fontId="85" fillId="0" borderId="25" xfId="54" applyNumberFormat="1" applyFont="1" applyBorder="1" applyAlignment="1" applyProtection="1">
      <alignment horizontal="left"/>
    </xf>
    <xf numFmtId="168" fontId="85" fillId="0" borderId="26" xfId="54" applyNumberFormat="1" applyFont="1" applyBorder="1" applyAlignment="1" applyProtection="1">
      <alignment horizontal="right" wrapText="1"/>
    </xf>
    <xf numFmtId="168" fontId="85" fillId="0" borderId="26" xfId="54" applyNumberFormat="1" applyFont="1" applyBorder="1" applyAlignment="1" applyProtection="1">
      <alignment horizontal="left"/>
    </xf>
    <xf numFmtId="168" fontId="85" fillId="0" borderId="27" xfId="54" applyNumberFormat="1" applyFont="1" applyBorder="1" applyAlignment="1" applyProtection="1">
      <alignment horizontal="left"/>
    </xf>
    <xf numFmtId="168" fontId="10" fillId="0" borderId="0" xfId="53" applyNumberFormat="1" applyFont="1" applyBorder="1" applyAlignment="1" applyProtection="1">
      <alignment horizontal="left"/>
    </xf>
    <xf numFmtId="168" fontId="85" fillId="0" borderId="13" xfId="54" applyNumberFormat="1" applyFont="1" applyBorder="1" applyAlignment="1" applyProtection="1">
      <alignment horizontal="left"/>
    </xf>
    <xf numFmtId="168" fontId="85" fillId="0" borderId="0" xfId="54" applyNumberFormat="1" applyFont="1" applyBorder="1" applyAlignment="1" applyProtection="1">
      <alignment horizontal="right" wrapText="1"/>
    </xf>
    <xf numFmtId="168" fontId="85" fillId="0" borderId="0" xfId="54" applyNumberFormat="1" applyFont="1" applyBorder="1" applyAlignment="1" applyProtection="1">
      <alignment horizontal="left"/>
    </xf>
    <xf numFmtId="0" fontId="91" fillId="0" borderId="0" xfId="54" applyFont="1" applyBorder="1"/>
    <xf numFmtId="168" fontId="85" fillId="0" borderId="28" xfId="54" applyNumberFormat="1" applyFont="1" applyBorder="1" applyAlignment="1" applyProtection="1">
      <alignment horizontal="right" wrapText="1"/>
    </xf>
    <xf numFmtId="0" fontId="91" fillId="0" borderId="13" xfId="54" applyFont="1" applyBorder="1"/>
    <xf numFmtId="0" fontId="91" fillId="0" borderId="14" xfId="54" applyFont="1" applyFill="1" applyBorder="1"/>
    <xf numFmtId="0" fontId="9" fillId="0" borderId="0" xfId="53" applyFont="1"/>
    <xf numFmtId="0" fontId="87" fillId="0" borderId="14" xfId="54" applyFont="1" applyFill="1" applyBorder="1" applyAlignment="1">
      <alignment horizontal="left"/>
    </xf>
    <xf numFmtId="0" fontId="92" fillId="0" borderId="13" xfId="54" applyFont="1" applyFill="1" applyBorder="1" applyAlignment="1">
      <alignment horizontal="left"/>
    </xf>
    <xf numFmtId="0" fontId="92" fillId="0" borderId="14" xfId="54" applyFont="1" applyFill="1" applyBorder="1" applyAlignment="1">
      <alignment horizontal="left"/>
    </xf>
    <xf numFmtId="164" fontId="104" fillId="0" borderId="0" xfId="52" applyNumberFormat="1" applyFont="1" applyAlignment="1"/>
    <xf numFmtId="3" fontId="12" fillId="19" borderId="14" xfId="53" applyNumberFormat="1" applyFont="1" applyFill="1" applyBorder="1" applyAlignment="1"/>
    <xf numFmtId="0" fontId="41" fillId="19" borderId="24" xfId="53" applyFont="1" applyFill="1" applyBorder="1"/>
    <xf numFmtId="0" fontId="41" fillId="19" borderId="12" xfId="53" applyFont="1" applyFill="1" applyBorder="1" applyAlignment="1">
      <alignment horizontal="right"/>
    </xf>
    <xf numFmtId="0" fontId="41" fillId="19" borderId="35" xfId="53" applyFont="1" applyFill="1" applyBorder="1" applyAlignment="1">
      <alignment horizontal="right"/>
    </xf>
    <xf numFmtId="0" fontId="41" fillId="19" borderId="12" xfId="53" applyFont="1" applyFill="1" applyBorder="1" applyAlignment="1"/>
    <xf numFmtId="0" fontId="41" fillId="19" borderId="21" xfId="53" applyFont="1" applyFill="1" applyBorder="1" applyAlignment="1">
      <alignment horizontal="right"/>
    </xf>
    <xf numFmtId="0" fontId="36" fillId="19" borderId="17" xfId="53" applyFont="1" applyFill="1" applyBorder="1" applyAlignment="1">
      <alignment horizontal="right" indent="1"/>
    </xf>
    <xf numFmtId="168" fontId="77" fillId="19" borderId="15" xfId="53" applyNumberFormat="1" applyFont="1" applyFill="1" applyBorder="1" applyProtection="1"/>
    <xf numFmtId="17" fontId="99" fillId="0" borderId="0" xfId="58" applyNumberFormat="1" applyFont="1" applyAlignment="1"/>
    <xf numFmtId="0" fontId="99" fillId="0" borderId="0" xfId="58" applyFont="1" applyAlignment="1"/>
    <xf numFmtId="0" fontId="5" fillId="0" borderId="0" xfId="58" applyAlignment="1"/>
    <xf numFmtId="0" fontId="5" fillId="19" borderId="0" xfId="58" applyFill="1" applyAlignment="1"/>
    <xf numFmtId="0" fontId="109" fillId="0" borderId="13" xfId="58" applyFont="1" applyBorder="1" applyAlignment="1"/>
    <xf numFmtId="0" fontId="5" fillId="0" borderId="13" xfId="58" applyBorder="1" applyAlignment="1"/>
    <xf numFmtId="0" fontId="50" fillId="0" borderId="0" xfId="53" applyFont="1" applyBorder="1" applyAlignment="1">
      <alignment horizontal="left" wrapText="1"/>
    </xf>
    <xf numFmtId="0" fontId="12" fillId="0" borderId="51" xfId="52" applyFont="1" applyBorder="1" applyAlignment="1"/>
    <xf numFmtId="164" fontId="12" fillId="0" borderId="43" xfId="53" applyNumberFormat="1" applyFont="1" applyFill="1" applyBorder="1" applyAlignment="1" applyProtection="1">
      <alignment horizontal="right"/>
    </xf>
    <xf numFmtId="0" fontId="7" fillId="18" borderId="24" xfId="32" applyNumberFormat="1" applyFont="1" applyFill="1" applyBorder="1" applyAlignment="1" applyProtection="1">
      <alignment horizontal="left" wrapText="1"/>
    </xf>
    <xf numFmtId="0" fontId="7" fillId="18" borderId="12" xfId="32" applyNumberFormat="1" applyFont="1" applyFill="1" applyBorder="1" applyAlignment="1" applyProtection="1">
      <alignment horizontal="right" wrapText="1"/>
    </xf>
    <xf numFmtId="0" fontId="13" fillId="18" borderId="12" xfId="32" applyNumberFormat="1" applyFont="1" applyFill="1" applyBorder="1" applyAlignment="1" applyProtection="1">
      <alignment horizontal="left" wrapText="1"/>
    </xf>
    <xf numFmtId="0" fontId="7" fillId="18" borderId="12" xfId="32" applyNumberFormat="1" applyFont="1" applyFill="1" applyBorder="1" applyAlignment="1" applyProtection="1">
      <alignment horizontal="left" wrapText="1"/>
    </xf>
    <xf numFmtId="0" fontId="7" fillId="18" borderId="17" xfId="32" applyNumberFormat="1" applyFont="1" applyFill="1" applyBorder="1" applyAlignment="1" applyProtection="1">
      <alignment horizontal="left" wrapText="1"/>
    </xf>
    <xf numFmtId="0" fontId="112" fillId="0" borderId="15" xfId="32" applyNumberFormat="1" applyFont="1" applyFill="1" applyBorder="1" applyAlignment="1" applyProtection="1">
      <alignment horizontal="right" vertical="center" wrapText="1"/>
    </xf>
    <xf numFmtId="0" fontId="13" fillId="18" borderId="21" xfId="32" applyNumberFormat="1" applyFont="1" applyFill="1" applyBorder="1" applyAlignment="1" applyProtection="1">
      <alignment horizontal="left" wrapText="1"/>
    </xf>
    <xf numFmtId="0" fontId="101" fillId="18" borderId="19" xfId="32" applyNumberFormat="1" applyFont="1" applyFill="1" applyBorder="1" applyAlignment="1" applyProtection="1">
      <alignment vertical="center" wrapText="1"/>
    </xf>
    <xf numFmtId="0" fontId="13" fillId="18" borderId="18" xfId="32" applyNumberFormat="1" applyFont="1" applyFill="1" applyBorder="1" applyAlignment="1" applyProtection="1">
      <alignment horizontal="left" wrapText="1"/>
    </xf>
    <xf numFmtId="0" fontId="34" fillId="18" borderId="16" xfId="32" applyNumberFormat="1" applyFont="1" applyFill="1" applyBorder="1" applyAlignment="1" applyProtection="1">
      <alignment vertical="center" wrapText="1"/>
    </xf>
    <xf numFmtId="49" fontId="102" fillId="0" borderId="53" xfId="32" applyNumberFormat="1" applyFont="1" applyFill="1" applyBorder="1" applyAlignment="1" applyProtection="1">
      <alignment horizontal="right" vertical="center" wrapText="1"/>
    </xf>
    <xf numFmtId="49" fontId="103" fillId="0" borderId="53" xfId="32" applyNumberFormat="1" applyFont="1" applyFill="1" applyBorder="1" applyAlignment="1" applyProtection="1">
      <alignment horizontal="right" vertical="center" wrapText="1"/>
    </xf>
    <xf numFmtId="0" fontId="103" fillId="0" borderId="53" xfId="32" applyNumberFormat="1" applyFont="1" applyFill="1" applyBorder="1" applyAlignment="1" applyProtection="1">
      <alignment vertical="center" wrapText="1"/>
    </xf>
    <xf numFmtId="0" fontId="35" fillId="18" borderId="52" xfId="32" applyNumberFormat="1" applyFont="1" applyFill="1" applyBorder="1" applyAlignment="1" applyProtection="1">
      <alignment vertical="center" wrapText="1"/>
    </xf>
    <xf numFmtId="2" fontId="69" fillId="19" borderId="24" xfId="53" applyNumberFormat="1" applyFont="1" applyFill="1" applyBorder="1"/>
    <xf numFmtId="2" fontId="71" fillId="19" borderId="31" xfId="53" applyNumberFormat="1" applyFont="1" applyFill="1" applyBorder="1"/>
    <xf numFmtId="2" fontId="69" fillId="19" borderId="13" xfId="53" applyNumberFormat="1" applyFont="1" applyFill="1" applyBorder="1"/>
    <xf numFmtId="2" fontId="71" fillId="19" borderId="29" xfId="53" applyNumberFormat="1" applyFont="1" applyFill="1" applyBorder="1"/>
    <xf numFmtId="164" fontId="69" fillId="19" borderId="0" xfId="53" applyNumberFormat="1" applyFont="1" applyFill="1" applyBorder="1"/>
    <xf numFmtId="164" fontId="69" fillId="19" borderId="29" xfId="53" applyNumberFormat="1" applyFont="1" applyFill="1" applyBorder="1"/>
    <xf numFmtId="164" fontId="69" fillId="19" borderId="13" xfId="53" applyNumberFormat="1" applyFont="1" applyFill="1" applyBorder="1"/>
    <xf numFmtId="164" fontId="69" fillId="19" borderId="0" xfId="53" applyNumberFormat="1" applyFont="1" applyFill="1" applyBorder="1" applyAlignment="1"/>
    <xf numFmtId="164" fontId="69" fillId="19" borderId="14" xfId="53" applyNumberFormat="1" applyFont="1" applyFill="1" applyBorder="1" applyAlignment="1">
      <alignment horizontal="right" indent="1"/>
    </xf>
    <xf numFmtId="1" fontId="71" fillId="19" borderId="13" xfId="53" applyNumberFormat="1" applyFont="1" applyFill="1" applyBorder="1"/>
    <xf numFmtId="164" fontId="69" fillId="19" borderId="0" xfId="53" applyNumberFormat="1" applyFont="1" applyFill="1" applyBorder="1" applyAlignment="1">
      <alignment horizontal="right" indent="1"/>
    </xf>
    <xf numFmtId="1" fontId="71" fillId="19" borderId="13" xfId="53" applyNumberFormat="1" applyFont="1" applyFill="1" applyBorder="1" applyAlignment="1">
      <alignment horizontal="right"/>
    </xf>
    <xf numFmtId="164" fontId="43" fillId="19" borderId="0" xfId="58" applyNumberFormat="1" applyFont="1" applyFill="1" applyBorder="1" applyAlignment="1" applyProtection="1"/>
    <xf numFmtId="1" fontId="71" fillId="19" borderId="13" xfId="53" quotePrefix="1" applyNumberFormat="1" applyFont="1" applyFill="1" applyBorder="1" applyAlignment="1">
      <alignment horizontal="right"/>
    </xf>
    <xf numFmtId="0" fontId="69" fillId="19" borderId="29" xfId="53" applyFont="1" applyFill="1" applyBorder="1"/>
    <xf numFmtId="0" fontId="69" fillId="19" borderId="50" xfId="53" applyFont="1" applyFill="1" applyBorder="1"/>
    <xf numFmtId="164" fontId="69" fillId="19" borderId="16" xfId="53" applyNumberFormat="1" applyFont="1" applyFill="1" applyBorder="1"/>
    <xf numFmtId="0" fontId="71" fillId="19" borderId="13" xfId="52" applyFont="1" applyFill="1" applyBorder="1" applyAlignment="1"/>
    <xf numFmtId="0" fontId="12" fillId="19" borderId="52" xfId="53" applyFont="1" applyFill="1" applyBorder="1" applyAlignment="1">
      <alignment horizontal="right" indent="1"/>
    </xf>
    <xf numFmtId="0" fontId="36" fillId="19" borderId="24" xfId="53" applyFont="1" applyFill="1" applyBorder="1" applyAlignment="1">
      <alignment horizontal="right" indent="1"/>
    </xf>
    <xf numFmtId="1" fontId="12" fillId="19" borderId="14" xfId="53" applyNumberFormat="1" applyFont="1" applyFill="1" applyBorder="1" applyAlignment="1"/>
    <xf numFmtId="164" fontId="12" fillId="19" borderId="14" xfId="53" applyNumberFormat="1" applyFont="1" applyFill="1" applyBorder="1" applyAlignment="1"/>
    <xf numFmtId="166" fontId="12" fillId="19" borderId="14" xfId="53" applyNumberFormat="1" applyFont="1" applyFill="1" applyBorder="1" applyAlignment="1"/>
    <xf numFmtId="0" fontId="33" fillId="19" borderId="14" xfId="53" applyFont="1" applyFill="1" applyBorder="1" applyAlignment="1">
      <alignment horizontal="right"/>
    </xf>
    <xf numFmtId="0" fontId="33" fillId="19" borderId="18" xfId="53" applyFont="1" applyFill="1" applyBorder="1" applyAlignment="1">
      <alignment horizontal="right"/>
    </xf>
    <xf numFmtId="49" fontId="36" fillId="0" borderId="20" xfId="53" applyNumberFormat="1" applyFont="1" applyFill="1" applyBorder="1" applyAlignment="1">
      <alignment horizontal="right"/>
    </xf>
    <xf numFmtId="2" fontId="36" fillId="0" borderId="26" xfId="53" applyNumberFormat="1" applyFont="1" applyFill="1" applyBorder="1" applyAlignment="1">
      <alignment wrapText="1"/>
    </xf>
    <xf numFmtId="0" fontId="36" fillId="0" borderId="12" xfId="53" applyFont="1" applyFill="1" applyBorder="1" applyAlignment="1">
      <alignment horizontal="right"/>
    </xf>
    <xf numFmtId="0" fontId="12" fillId="0" borderId="12" xfId="53" applyFont="1" applyFill="1" applyBorder="1"/>
    <xf numFmtId="0" fontId="36" fillId="0" borderId="15" xfId="53" quotePrefix="1" applyFont="1" applyFill="1" applyBorder="1" applyAlignment="1">
      <alignment horizontal="right"/>
    </xf>
    <xf numFmtId="49" fontId="36" fillId="0" borderId="15" xfId="53" applyNumberFormat="1" applyFont="1" applyFill="1" applyBorder="1" applyAlignment="1">
      <alignment horizontal="right"/>
    </xf>
    <xf numFmtId="49" fontId="36" fillId="0" borderId="15" xfId="53" quotePrefix="1" applyNumberFormat="1" applyFont="1" applyFill="1" applyBorder="1" applyAlignment="1">
      <alignment horizontal="right"/>
    </xf>
    <xf numFmtId="0" fontId="36" fillId="0" borderId="24" xfId="53" applyFont="1" applyFill="1" applyBorder="1"/>
    <xf numFmtId="0" fontId="12" fillId="0" borderId="12" xfId="53" applyFont="1" applyFill="1" applyBorder="1" applyAlignment="1"/>
    <xf numFmtId="0" fontId="43" fillId="0" borderId="21" xfId="53" applyFont="1" applyFill="1" applyBorder="1" applyAlignment="1"/>
    <xf numFmtId="0" fontId="36" fillId="0" borderId="15" xfId="53" applyFont="1" applyFill="1" applyBorder="1"/>
    <xf numFmtId="0" fontId="36" fillId="0" borderId="15" xfId="53" applyFont="1" applyFill="1" applyBorder="1" applyAlignment="1">
      <alignment horizontal="right"/>
    </xf>
    <xf numFmtId="0" fontId="36" fillId="0" borderId="15" xfId="53" applyFont="1" applyFill="1" applyBorder="1" applyAlignment="1"/>
    <xf numFmtId="2" fontId="12" fillId="0" borderId="0" xfId="53" applyNumberFormat="1" applyFont="1" applyFill="1" applyBorder="1" applyAlignment="1">
      <alignment wrapText="1"/>
    </xf>
    <xf numFmtId="0" fontId="36" fillId="0" borderId="52" xfId="52" applyFont="1" applyBorder="1" applyAlignment="1">
      <alignment horizontal="right" indent="1"/>
    </xf>
    <xf numFmtId="0" fontId="111" fillId="0" borderId="24" xfId="51" applyFont="1" applyFill="1" applyBorder="1"/>
    <xf numFmtId="0" fontId="111" fillId="0" borderId="12" xfId="51" applyFont="1" applyFill="1" applyBorder="1"/>
    <xf numFmtId="164" fontId="0" fillId="0" borderId="12" xfId="0" applyNumberFormat="1" applyBorder="1" applyAlignment="1"/>
    <xf numFmtId="164" fontId="0" fillId="0" borderId="21" xfId="0" applyNumberFormat="1" applyBorder="1" applyAlignment="1"/>
    <xf numFmtId="164" fontId="0" fillId="0" borderId="52" xfId="0" applyNumberFormat="1" applyBorder="1" applyAlignment="1"/>
    <xf numFmtId="164" fontId="0" fillId="0" borderId="51" xfId="0" applyNumberFormat="1" applyBorder="1" applyAlignment="1"/>
    <xf numFmtId="164" fontId="12" fillId="0" borderId="42" xfId="53" applyNumberFormat="1" applyFont="1" applyFill="1" applyBorder="1" applyAlignment="1" applyProtection="1">
      <alignment horizontal="right"/>
    </xf>
    <xf numFmtId="0" fontId="107" fillId="0" borderId="52" xfId="53" applyFont="1" applyBorder="1" applyAlignment="1">
      <alignment horizontal="right" indent="1"/>
    </xf>
    <xf numFmtId="164" fontId="108" fillId="0" borderId="52" xfId="53" applyNumberFormat="1" applyFont="1" applyBorder="1" applyAlignment="1">
      <alignment horizontal="right" indent="1"/>
    </xf>
    <xf numFmtId="0" fontId="107" fillId="0" borderId="17" xfId="53" applyFont="1" applyBorder="1" applyAlignment="1">
      <alignment horizontal="right"/>
    </xf>
    <xf numFmtId="164" fontId="108" fillId="0" borderId="15" xfId="53" applyNumberFormat="1" applyFont="1" applyBorder="1"/>
    <xf numFmtId="164" fontId="108" fillId="0" borderId="18" xfId="53" applyNumberFormat="1" applyFont="1" applyBorder="1" applyAlignment="1">
      <alignment horizontal="right" indent="1"/>
    </xf>
    <xf numFmtId="164" fontId="12" fillId="0" borderId="54" xfId="53" applyNumberFormat="1" applyFont="1" applyBorder="1" applyAlignment="1">
      <alignment horizontal="right"/>
    </xf>
    <xf numFmtId="0" fontId="12" fillId="0" borderId="54" xfId="53" applyFont="1" applyBorder="1" applyAlignment="1">
      <alignment horizontal="right"/>
    </xf>
    <xf numFmtId="0" fontId="36" fillId="0" borderId="24" xfId="52" applyFont="1" applyBorder="1" applyAlignment="1"/>
    <xf numFmtId="0" fontId="36" fillId="0" borderId="12" xfId="52" applyFont="1" applyBorder="1" applyAlignment="1">
      <alignment horizontal="right"/>
    </xf>
    <xf numFmtId="0" fontId="12" fillId="0" borderId="12" xfId="52" applyFont="1" applyBorder="1" applyAlignment="1">
      <alignment horizontal="right"/>
    </xf>
    <xf numFmtId="0" fontId="12" fillId="0" borderId="12" xfId="52" applyFont="1" applyBorder="1" applyAlignment="1">
      <alignment horizontal="right" wrapText="1"/>
    </xf>
    <xf numFmtId="0" fontId="36" fillId="0" borderId="21" xfId="52" applyFont="1" applyBorder="1" applyAlignment="1">
      <alignment horizontal="right" indent="1"/>
    </xf>
    <xf numFmtId="3" fontId="113" fillId="0" borderId="15" xfId="36" applyNumberFormat="1" applyFont="1" applyFill="1" applyBorder="1" applyAlignment="1">
      <alignment horizontal="right"/>
    </xf>
    <xf numFmtId="168" fontId="94" fillId="0" borderId="12" xfId="36" applyNumberFormat="1" applyFont="1" applyBorder="1" applyProtection="1"/>
    <xf numFmtId="168" fontId="62" fillId="0" borderId="12" xfId="36" applyNumberFormat="1" applyFont="1" applyBorder="1" applyProtection="1"/>
    <xf numFmtId="3" fontId="49" fillId="0" borderId="12" xfId="52" applyNumberFormat="1" applyFont="1" applyFill="1" applyBorder="1" applyAlignment="1" applyProtection="1"/>
    <xf numFmtId="0" fontId="64" fillId="0" borderId="12" xfId="36" applyFont="1" applyBorder="1"/>
    <xf numFmtId="166" fontId="62" fillId="0" borderId="12" xfId="36" applyNumberFormat="1" applyFont="1" applyBorder="1" applyAlignment="1" applyProtection="1">
      <alignment horizontal="center"/>
    </xf>
    <xf numFmtId="168" fontId="63" fillId="0" borderId="12" xfId="36" applyNumberFormat="1" applyFont="1" applyBorder="1" applyProtection="1"/>
    <xf numFmtId="0" fontId="15" fillId="0" borderId="12" xfId="36" applyBorder="1"/>
    <xf numFmtId="3" fontId="59" fillId="0" borderId="12" xfId="36" applyNumberFormat="1" applyFont="1" applyBorder="1" applyAlignment="1">
      <alignment horizontal="right"/>
    </xf>
    <xf numFmtId="0" fontId="42" fillId="0" borderId="55" xfId="53" applyFont="1" applyBorder="1" applyAlignment="1">
      <alignment horizontal="right"/>
    </xf>
    <xf numFmtId="174" fontId="8" fillId="0" borderId="55" xfId="38" applyNumberFormat="1" applyFont="1" applyBorder="1"/>
    <xf numFmtId="166" fontId="44" fillId="0" borderId="55" xfId="53" applyNumberFormat="1" applyFont="1" applyBorder="1" applyAlignment="1" applyProtection="1"/>
    <xf numFmtId="166" fontId="8" fillId="0" borderId="55" xfId="53" applyNumberFormat="1" applyFont="1" applyBorder="1" applyProtection="1"/>
    <xf numFmtId="37" fontId="8" fillId="0" borderId="55" xfId="53" applyNumberFormat="1" applyFont="1" applyBorder="1" applyProtection="1"/>
    <xf numFmtId="3" fontId="8" fillId="0" borderId="55" xfId="53" applyNumberFormat="1" applyFont="1" applyBorder="1" applyProtection="1"/>
    <xf numFmtId="166" fontId="8" fillId="0" borderId="56" xfId="53" applyNumberFormat="1" applyFont="1" applyBorder="1" applyProtection="1"/>
    <xf numFmtId="37" fontId="8" fillId="0" borderId="57" xfId="53" applyNumberFormat="1" applyFont="1" applyBorder="1" applyProtection="1"/>
    <xf numFmtId="166" fontId="8" fillId="0" borderId="57" xfId="53" applyNumberFormat="1" applyFont="1" applyBorder="1" applyProtection="1"/>
    <xf numFmtId="166" fontId="44" fillId="0" borderId="57" xfId="53" applyNumberFormat="1" applyFont="1" applyBorder="1" applyAlignment="1" applyProtection="1"/>
    <xf numFmtId="3" fontId="8" fillId="0" borderId="57" xfId="53" applyNumberFormat="1" applyFont="1" applyBorder="1" applyProtection="1"/>
    <xf numFmtId="166" fontId="8" fillId="0" borderId="58" xfId="53" applyNumberFormat="1" applyFont="1" applyBorder="1" applyProtection="1"/>
    <xf numFmtId="0" fontId="42" fillId="0" borderId="57" xfId="53" applyFont="1" applyBorder="1" applyAlignment="1">
      <alignment horizontal="right"/>
    </xf>
    <xf numFmtId="174" fontId="8" fillId="0" borderId="57" xfId="38" applyNumberFormat="1" applyFont="1" applyBorder="1"/>
    <xf numFmtId="166" fontId="44" fillId="0" borderId="59" xfId="53" applyNumberFormat="1" applyFont="1" applyBorder="1" applyAlignment="1" applyProtection="1"/>
    <xf numFmtId="174" fontId="8" fillId="0" borderId="60" xfId="38" applyNumberFormat="1" applyFont="1" applyBorder="1"/>
    <xf numFmtId="0" fontId="44" fillId="0" borderId="55" xfId="53" applyFont="1" applyBorder="1"/>
    <xf numFmtId="0" fontId="12" fillId="0" borderId="0" xfId="53" applyFont="1" applyBorder="1" applyAlignment="1"/>
    <xf numFmtId="3" fontId="12" fillId="0" borderId="0" xfId="53" applyNumberFormat="1" applyFont="1" applyBorder="1"/>
    <xf numFmtId="3" fontId="12" fillId="0" borderId="0" xfId="53" applyNumberFormat="1" applyFont="1" applyBorder="1" applyProtection="1"/>
    <xf numFmtId="0" fontId="12" fillId="0" borderId="43" xfId="53" applyFont="1" applyBorder="1"/>
    <xf numFmtId="0" fontId="36" fillId="19" borderId="24" xfId="53" applyFont="1" applyFill="1" applyBorder="1" applyAlignment="1">
      <alignment horizontal="right" vertical="center" wrapText="1"/>
    </xf>
    <xf numFmtId="0" fontId="36" fillId="19" borderId="16" xfId="53" applyFont="1" applyFill="1" applyBorder="1" applyAlignment="1">
      <alignment horizontal="right" vertical="center" wrapText="1"/>
    </xf>
    <xf numFmtId="0" fontId="36" fillId="19" borderId="52" xfId="53" applyFont="1" applyFill="1" applyBorder="1" applyAlignment="1">
      <alignment horizontal="right" vertical="center" wrapText="1"/>
    </xf>
    <xf numFmtId="0" fontId="43" fillId="19" borderId="13" xfId="53" applyFont="1" applyFill="1" applyBorder="1"/>
    <xf numFmtId="0" fontId="43" fillId="19" borderId="0" xfId="53" applyFont="1" applyFill="1" applyBorder="1" applyAlignment="1"/>
    <xf numFmtId="0" fontId="69" fillId="19" borderId="0" xfId="52" applyFont="1" applyFill="1" applyBorder="1" applyAlignment="1"/>
    <xf numFmtId="0" fontId="43" fillId="19" borderId="14" xfId="53" applyFont="1" applyFill="1" applyBorder="1"/>
    <xf numFmtId="0" fontId="71" fillId="19" borderId="13" xfId="53" applyFont="1" applyFill="1" applyBorder="1"/>
    <xf numFmtId="0" fontId="36" fillId="19" borderId="52" xfId="53" applyFont="1" applyFill="1" applyBorder="1" applyAlignment="1">
      <alignment horizontal="right" indent="1"/>
    </xf>
    <xf numFmtId="0" fontId="117" fillId="0" borderId="16" xfId="52" applyFont="1" applyBorder="1" applyAlignment="1"/>
    <xf numFmtId="3" fontId="96" fillId="19" borderId="52" xfId="53" applyNumberFormat="1" applyFont="1" applyFill="1" applyBorder="1" applyAlignment="1">
      <alignment horizontal="right" indent="1"/>
    </xf>
    <xf numFmtId="0" fontId="118" fillId="0" borderId="0" xfId="53" applyFont="1" applyBorder="1"/>
    <xf numFmtId="0" fontId="118" fillId="0" borderId="0" xfId="53" applyFont="1"/>
    <xf numFmtId="0" fontId="117" fillId="0" borderId="0" xfId="52" applyFont="1" applyAlignment="1"/>
    <xf numFmtId="0" fontId="5" fillId="19" borderId="17" xfId="58" applyFill="1" applyBorder="1" applyAlignment="1"/>
    <xf numFmtId="0" fontId="5" fillId="19" borderId="15" xfId="58" applyFill="1" applyBorder="1" applyAlignment="1"/>
    <xf numFmtId="0" fontId="5" fillId="19" borderId="18" xfId="58" applyFill="1" applyBorder="1" applyAlignment="1"/>
    <xf numFmtId="2" fontId="71" fillId="19" borderId="24" xfId="53" applyNumberFormat="1" applyFont="1" applyFill="1" applyBorder="1"/>
    <xf numFmtId="2" fontId="71" fillId="19" borderId="13" xfId="53" applyNumberFormat="1" applyFont="1" applyFill="1" applyBorder="1"/>
    <xf numFmtId="1" fontId="71" fillId="19" borderId="0" xfId="53" applyNumberFormat="1" applyFont="1" applyFill="1" applyBorder="1"/>
    <xf numFmtId="1" fontId="71" fillId="19" borderId="0" xfId="53" applyNumberFormat="1" applyFont="1" applyFill="1" applyBorder="1" applyAlignment="1">
      <alignment horizontal="right"/>
    </xf>
    <xf numFmtId="1" fontId="71" fillId="19" borderId="0" xfId="53" quotePrefix="1" applyNumberFormat="1" applyFont="1" applyFill="1" applyBorder="1" applyAlignment="1">
      <alignment horizontal="right"/>
    </xf>
    <xf numFmtId="0" fontId="69" fillId="19" borderId="13" xfId="53" applyFont="1" applyFill="1" applyBorder="1"/>
    <xf numFmtId="0" fontId="36" fillId="19" borderId="52" xfId="53" applyFont="1" applyFill="1" applyBorder="1" applyAlignment="1">
      <alignment horizontal="center"/>
    </xf>
    <xf numFmtId="0" fontId="12" fillId="19" borderId="54" xfId="53" applyFont="1" applyFill="1" applyBorder="1" applyAlignment="1">
      <alignment horizontal="right" vertical="center" wrapText="1"/>
    </xf>
    <xf numFmtId="3" fontId="36" fillId="19" borderId="0" xfId="53" applyNumberFormat="1" applyFont="1" applyFill="1" applyBorder="1" applyAlignment="1">
      <alignment horizontal="right" indent="1"/>
    </xf>
    <xf numFmtId="0" fontId="36" fillId="19" borderId="0" xfId="53" applyFont="1" applyFill="1" applyBorder="1" applyAlignment="1">
      <alignment horizontal="right" indent="1"/>
    </xf>
    <xf numFmtId="0" fontId="93" fillId="19" borderId="12" xfId="53" applyNumberFormat="1" applyFont="1" applyFill="1" applyBorder="1" applyAlignment="1" applyProtection="1">
      <alignment horizontal="left"/>
    </xf>
    <xf numFmtId="167" fontId="78" fillId="19" borderId="12" xfId="53" applyNumberFormat="1" applyFont="1" applyFill="1" applyBorder="1" applyProtection="1"/>
    <xf numFmtId="169" fontId="75" fillId="19" borderId="12" xfId="53" applyNumberFormat="1" applyFont="1" applyFill="1" applyBorder="1" applyProtection="1"/>
    <xf numFmtId="167" fontId="75" fillId="19" borderId="12" xfId="53" applyNumberFormat="1" applyFont="1" applyFill="1" applyBorder="1" applyProtection="1"/>
    <xf numFmtId="0" fontId="36" fillId="0" borderId="62" xfId="52" applyFont="1" applyBorder="1" applyAlignment="1">
      <alignment horizontal="center"/>
    </xf>
    <xf numFmtId="164" fontId="36" fillId="0" borderId="62" xfId="52" applyNumberFormat="1" applyFont="1" applyBorder="1" applyAlignment="1"/>
    <xf numFmtId="0" fontId="36" fillId="0" borderId="52" xfId="52" applyFont="1" applyBorder="1" applyAlignment="1"/>
    <xf numFmtId="0" fontId="12" fillId="0" borderId="62" xfId="52" applyFont="1" applyBorder="1" applyAlignment="1">
      <alignment horizontal="right" wrapText="1"/>
    </xf>
    <xf numFmtId="0" fontId="12" fillId="0" borderId="62" xfId="52" applyFont="1" applyBorder="1" applyAlignment="1">
      <alignment horizontal="right"/>
    </xf>
    <xf numFmtId="0" fontId="36" fillId="0" borderId="62" xfId="52" applyFont="1" applyBorder="1" applyAlignment="1">
      <alignment horizontal="right"/>
    </xf>
    <xf numFmtId="0" fontId="5" fillId="0" borderId="62" xfId="51" applyFont="1" applyFill="1" applyBorder="1"/>
    <xf numFmtId="1" fontId="111" fillId="0" borderId="62" xfId="51" applyNumberFormat="1" applyFont="1" applyFill="1" applyBorder="1"/>
    <xf numFmtId="164" fontId="0" fillId="0" borderId="62" xfId="0" applyNumberFormat="1" applyBorder="1" applyAlignment="1"/>
    <xf numFmtId="0" fontId="12" fillId="0" borderId="62" xfId="53" applyFont="1" applyBorder="1"/>
    <xf numFmtId="0" fontId="12" fillId="0" borderId="62" xfId="53" applyFont="1" applyBorder="1" applyAlignment="1">
      <alignment horizontal="right"/>
    </xf>
    <xf numFmtId="0" fontId="12" fillId="0" borderId="61" xfId="53" applyFont="1" applyBorder="1" applyAlignment="1">
      <alignment horizontal="right"/>
    </xf>
    <xf numFmtId="164" fontId="12" fillId="0" borderId="62" xfId="53" applyNumberFormat="1" applyFont="1" applyBorder="1" applyAlignment="1">
      <alignment horizontal="right"/>
    </xf>
    <xf numFmtId="164" fontId="12" fillId="0" borderId="61" xfId="53" applyNumberFormat="1" applyFont="1" applyBorder="1" applyAlignment="1">
      <alignment horizontal="right"/>
    </xf>
    <xf numFmtId="3" fontId="12" fillId="0" borderId="62" xfId="53" applyNumberFormat="1" applyFont="1" applyBorder="1" applyAlignment="1" applyProtection="1">
      <alignment horizontal="right"/>
    </xf>
    <xf numFmtId="0" fontId="107" fillId="0" borderId="62" xfId="53" applyFont="1" applyBorder="1" applyAlignment="1">
      <alignment horizontal="right"/>
    </xf>
    <xf numFmtId="0" fontId="107" fillId="0" borderId="62" xfId="53" applyFont="1" applyBorder="1" applyAlignment="1">
      <alignment horizontal="right" wrapText="1"/>
    </xf>
    <xf numFmtId="164" fontId="108" fillId="0" borderId="62" xfId="53" applyNumberFormat="1" applyFont="1" applyBorder="1"/>
    <xf numFmtId="0" fontId="43" fillId="0" borderId="62" xfId="53" applyFont="1" applyFill="1" applyBorder="1"/>
    <xf numFmtId="0" fontId="36" fillId="19" borderId="62" xfId="53" applyFont="1" applyFill="1" applyBorder="1" applyAlignment="1">
      <alignment horizontal="right"/>
    </xf>
    <xf numFmtId="0" fontId="36" fillId="19" borderId="62" xfId="53" applyFont="1" applyFill="1" applyBorder="1" applyAlignment="1">
      <alignment horizontal="right" vertical="center" wrapText="1"/>
    </xf>
    <xf numFmtId="0" fontId="12" fillId="19" borderId="62" xfId="53" applyFont="1" applyFill="1" applyBorder="1" applyAlignment="1">
      <alignment horizontal="right"/>
    </xf>
    <xf numFmtId="0" fontId="96" fillId="19" borderId="62" xfId="53" applyFont="1" applyFill="1" applyBorder="1"/>
    <xf numFmtId="0" fontId="96" fillId="19" borderId="62" xfId="53" applyFont="1" applyFill="1" applyBorder="1" applyAlignment="1"/>
    <xf numFmtId="0" fontId="12" fillId="19" borderId="62" xfId="53" applyFont="1" applyFill="1" applyBorder="1"/>
    <xf numFmtId="0" fontId="12" fillId="19" borderId="62" xfId="53" applyFont="1" applyFill="1" applyBorder="1" applyAlignment="1">
      <alignment horizontal="right" vertical="center" wrapText="1" shrinkToFit="1"/>
    </xf>
    <xf numFmtId="0" fontId="12" fillId="19" borderId="62" xfId="53" applyFont="1" applyFill="1" applyBorder="1" applyAlignment="1">
      <alignment horizontal="right" vertical="center" wrapText="1"/>
    </xf>
    <xf numFmtId="169" fontId="80" fillId="19" borderId="62" xfId="53" applyNumberFormat="1" applyFont="1" applyFill="1" applyBorder="1" applyProtection="1"/>
    <xf numFmtId="167" fontId="80" fillId="19" borderId="62" xfId="53" applyNumberFormat="1" applyFont="1" applyFill="1" applyBorder="1" applyProtection="1"/>
    <xf numFmtId="0" fontId="76" fillId="0" borderId="62" xfId="53" applyFont="1" applyBorder="1"/>
    <xf numFmtId="0" fontId="38" fillId="0" borderId="62" xfId="53" applyFont="1" applyBorder="1"/>
    <xf numFmtId="171" fontId="80" fillId="19" borderId="62" xfId="53" applyNumberFormat="1" applyFont="1" applyFill="1" applyBorder="1" applyProtection="1"/>
    <xf numFmtId="168" fontId="79" fillId="19" borderId="62" xfId="53" applyNumberFormat="1" applyFont="1" applyFill="1" applyBorder="1" applyAlignment="1" applyProtection="1">
      <alignment horizontal="right"/>
    </xf>
    <xf numFmtId="0" fontId="79" fillId="0" borderId="0" xfId="53" applyFont="1" applyBorder="1" applyAlignment="1">
      <alignment horizontal="right"/>
    </xf>
    <xf numFmtId="0" fontId="79" fillId="0" borderId="0" xfId="53" applyFont="1" applyBorder="1" applyAlignment="1">
      <alignment horizontal="right" wrapText="1"/>
    </xf>
    <xf numFmtId="164" fontId="108" fillId="0" borderId="51" xfId="53" applyNumberFormat="1" applyFont="1" applyBorder="1"/>
    <xf numFmtId="0" fontId="97" fillId="0" borderId="0" xfId="52" applyFont="1" applyBorder="1" applyAlignment="1"/>
    <xf numFmtId="0" fontId="44" fillId="0" borderId="64" xfId="53" applyFont="1" applyBorder="1"/>
    <xf numFmtId="37" fontId="8" fillId="0" borderId="64" xfId="53" applyNumberFormat="1" applyFont="1" applyBorder="1" applyProtection="1"/>
    <xf numFmtId="166" fontId="8" fillId="0" borderId="64" xfId="53" applyNumberFormat="1" applyFont="1" applyBorder="1" applyProtection="1"/>
    <xf numFmtId="166" fontId="44" fillId="0" borderId="64" xfId="53" applyNumberFormat="1" applyFont="1" applyBorder="1" applyAlignment="1" applyProtection="1"/>
    <xf numFmtId="3" fontId="8" fillId="0" borderId="64" xfId="53" applyNumberFormat="1" applyFont="1" applyBorder="1" applyProtection="1"/>
    <xf numFmtId="0" fontId="42" fillId="0" borderId="64" xfId="53" applyFont="1" applyBorder="1" applyAlignment="1">
      <alignment horizontal="right"/>
    </xf>
    <xf numFmtId="174" fontId="8" fillId="0" borderId="64" xfId="38" applyNumberFormat="1" applyFont="1" applyBorder="1"/>
    <xf numFmtId="166" fontId="44" fillId="0" borderId="65" xfId="53" applyNumberFormat="1" applyFont="1" applyBorder="1" applyAlignment="1" applyProtection="1"/>
    <xf numFmtId="174" fontId="8" fillId="0" borderId="66" xfId="38" applyNumberFormat="1" applyFont="1" applyBorder="1"/>
    <xf numFmtId="0" fontId="47" fillId="0" borderId="0" xfId="53" applyFont="1" applyBorder="1" applyAlignment="1">
      <alignment horizontal="right"/>
    </xf>
    <xf numFmtId="3" fontId="12" fillId="0" borderId="0" xfId="53" applyNumberFormat="1" applyFont="1" applyBorder="1" applyAlignment="1" applyProtection="1"/>
    <xf numFmtId="3" fontId="12" fillId="0" borderId="15" xfId="53" applyNumberFormat="1" applyFont="1" applyBorder="1" applyAlignment="1" applyProtection="1"/>
    <xf numFmtId="3" fontId="12" fillId="19" borderId="0" xfId="53" applyNumberFormat="1" applyFont="1" applyFill="1" applyBorder="1"/>
    <xf numFmtId="170" fontId="119" fillId="0" borderId="0" xfId="0" applyNumberFormat="1" applyFont="1" applyBorder="1" applyAlignment="1" applyProtection="1"/>
    <xf numFmtId="2" fontId="120" fillId="0" borderId="0" xfId="35" applyNumberFormat="1" applyFont="1" applyBorder="1" applyAlignment="1">
      <alignment horizontal="right" wrapText="1"/>
    </xf>
    <xf numFmtId="2" fontId="120" fillId="0" borderId="0" xfId="52" applyNumberFormat="1" applyFont="1" applyFill="1" applyBorder="1" applyAlignment="1"/>
    <xf numFmtId="2" fontId="120" fillId="0" borderId="0" xfId="40" applyNumberFormat="1" applyFont="1" applyFill="1" applyBorder="1" applyAlignment="1"/>
    <xf numFmtId="2" fontId="120" fillId="0" borderId="0" xfId="40" quotePrefix="1" applyNumberFormat="1" applyFont="1" applyFill="1" applyBorder="1" applyAlignment="1"/>
    <xf numFmtId="2" fontId="121" fillId="0" borderId="0" xfId="52" applyNumberFormat="1" applyFont="1" applyFill="1" applyBorder="1" applyAlignment="1"/>
    <xf numFmtId="2" fontId="121" fillId="0" borderId="0" xfId="35" applyNumberFormat="1" applyFont="1" applyBorder="1" applyAlignment="1">
      <alignment horizontal="right" wrapText="1"/>
    </xf>
    <xf numFmtId="2" fontId="121" fillId="0" borderId="0" xfId="40" applyNumberFormat="1" applyFont="1" applyFill="1" applyBorder="1" applyAlignment="1"/>
    <xf numFmtId="2" fontId="121" fillId="0" borderId="0" xfId="40" quotePrefix="1" applyNumberFormat="1" applyFont="1" applyFill="1" applyBorder="1" applyAlignment="1"/>
    <xf numFmtId="164" fontId="12" fillId="0" borderId="67" xfId="53" applyNumberFormat="1" applyFont="1" applyBorder="1" applyAlignment="1">
      <alignment horizontal="right"/>
    </xf>
    <xf numFmtId="0" fontId="5" fillId="0" borderId="0" xfId="58" applyBorder="1" applyAlignment="1"/>
    <xf numFmtId="0" fontId="79" fillId="19" borderId="24" xfId="53" applyNumberFormat="1" applyFont="1" applyFill="1" applyBorder="1" applyAlignment="1" applyProtection="1">
      <alignment horizontal="right"/>
    </xf>
    <xf numFmtId="177" fontId="80" fillId="19" borderId="12" xfId="53" applyNumberFormat="1" applyFont="1" applyFill="1" applyBorder="1" applyProtection="1"/>
    <xf numFmtId="169" fontId="80" fillId="19" borderId="12" xfId="53" applyNumberFormat="1" applyFont="1" applyFill="1" applyBorder="1" applyProtection="1"/>
    <xf numFmtId="167" fontId="80" fillId="19" borderId="12" xfId="53" applyNumberFormat="1" applyFont="1" applyFill="1" applyBorder="1" applyProtection="1"/>
    <xf numFmtId="169" fontId="80" fillId="19" borderId="21" xfId="53" applyNumberFormat="1" applyFont="1" applyFill="1" applyBorder="1" applyAlignment="1" applyProtection="1">
      <alignment horizontal="right" indent="1"/>
    </xf>
    <xf numFmtId="0" fontId="79" fillId="19" borderId="0" xfId="53" applyNumberFormat="1" applyFont="1" applyFill="1" applyBorder="1" applyAlignment="1" applyProtection="1">
      <alignment horizontal="right"/>
    </xf>
    <xf numFmtId="169" fontId="80" fillId="19" borderId="0" xfId="53" applyNumberFormat="1" applyFont="1" applyFill="1" applyBorder="1" applyAlignment="1" applyProtection="1">
      <alignment horizontal="right" indent="1"/>
    </xf>
    <xf numFmtId="0" fontId="71" fillId="0" borderId="24" xfId="52" applyFont="1" applyBorder="1" applyAlignment="1"/>
    <xf numFmtId="0" fontId="12" fillId="0" borderId="12" xfId="52" applyFont="1" applyBorder="1" applyAlignment="1"/>
    <xf numFmtId="0" fontId="33" fillId="0" borderId="21" xfId="52" applyFont="1" applyBorder="1" applyAlignment="1">
      <alignment horizontal="right"/>
    </xf>
    <xf numFmtId="0" fontId="71" fillId="0" borderId="13" xfId="52" applyFont="1" applyBorder="1" applyAlignment="1"/>
    <xf numFmtId="0" fontId="33" fillId="0" borderId="14" xfId="52" applyFont="1" applyBorder="1" applyAlignment="1">
      <alignment horizontal="right"/>
    </xf>
    <xf numFmtId="0" fontId="109" fillId="0" borderId="0" xfId="51" applyFont="1" applyFill="1" applyBorder="1"/>
    <xf numFmtId="1" fontId="109" fillId="0" borderId="51" xfId="51" applyNumberFormat="1" applyFont="1" applyFill="1" applyBorder="1"/>
    <xf numFmtId="1" fontId="109" fillId="0" borderId="13" xfId="51" applyNumberFormat="1" applyFont="1" applyFill="1" applyBorder="1"/>
    <xf numFmtId="1" fontId="109" fillId="0" borderId="0" xfId="51" applyNumberFormat="1" applyFont="1" applyFill="1" applyBorder="1"/>
    <xf numFmtId="1" fontId="109" fillId="0" borderId="16" xfId="51" applyNumberFormat="1" applyFont="1" applyFill="1" applyBorder="1"/>
    <xf numFmtId="1" fontId="109" fillId="0" borderId="62" xfId="51" applyNumberFormat="1" applyFont="1" applyFill="1" applyBorder="1"/>
    <xf numFmtId="0" fontId="109" fillId="0" borderId="13" xfId="0" applyFont="1" applyBorder="1" applyAlignment="1"/>
    <xf numFmtId="0" fontId="109" fillId="0" borderId="17" xfId="0" applyFont="1" applyBorder="1" applyAlignment="1"/>
    <xf numFmtId="1" fontId="109" fillId="0" borderId="15" xfId="51" applyNumberFormat="1" applyFont="1" applyFill="1" applyBorder="1"/>
    <xf numFmtId="164" fontId="12" fillId="0" borderId="68" xfId="53" applyNumberFormat="1" applyFont="1" applyBorder="1" applyAlignment="1">
      <alignment horizontal="right"/>
    </xf>
    <xf numFmtId="164" fontId="12" fillId="0" borderId="69" xfId="53" applyNumberFormat="1" applyFont="1" applyBorder="1" applyAlignment="1">
      <alignment horizontal="right"/>
    </xf>
    <xf numFmtId="164" fontId="71" fillId="0" borderId="0" xfId="39" applyNumberFormat="1" applyFont="1" applyFill="1" applyBorder="1"/>
    <xf numFmtId="164" fontId="36" fillId="0" borderId="0" xfId="39" applyNumberFormat="1" applyFont="1" applyFill="1" applyBorder="1"/>
    <xf numFmtId="164" fontId="36" fillId="0" borderId="22" xfId="39" applyNumberFormat="1" applyFont="1" applyFill="1" applyBorder="1"/>
    <xf numFmtId="0" fontId="12" fillId="0" borderId="23" xfId="37" applyFont="1" applyFill="1" applyBorder="1" applyAlignment="1">
      <alignment horizontal="right" wrapText="1"/>
    </xf>
    <xf numFmtId="164" fontId="36" fillId="0" borderId="23" xfId="39" applyNumberFormat="1" applyFont="1" applyFill="1" applyBorder="1" applyAlignment="1">
      <alignment horizontal="right"/>
    </xf>
    <xf numFmtId="164" fontId="36" fillId="0" borderId="14" xfId="39" applyNumberFormat="1" applyFont="1" applyFill="1" applyBorder="1"/>
    <xf numFmtId="164" fontId="36" fillId="0" borderId="16" xfId="39" applyNumberFormat="1" applyFont="1" applyFill="1" applyBorder="1"/>
    <xf numFmtId="164" fontId="36" fillId="0" borderId="62" xfId="39" applyNumberFormat="1" applyFont="1" applyFill="1" applyBorder="1" applyAlignment="1">
      <alignment horizontal="right"/>
    </xf>
    <xf numFmtId="164" fontId="36" fillId="0" borderId="62" xfId="39" applyNumberFormat="1" applyFont="1" applyFill="1" applyBorder="1" applyAlignment="1">
      <alignment horizontal="center"/>
    </xf>
    <xf numFmtId="164" fontId="36" fillId="0" borderId="13" xfId="39" applyNumberFormat="1" applyFont="1" applyFill="1" applyBorder="1"/>
    <xf numFmtId="164" fontId="12" fillId="0" borderId="0" xfId="39" applyNumberFormat="1" applyFont="1" applyFill="1" applyBorder="1"/>
    <xf numFmtId="0" fontId="5" fillId="0" borderId="14" xfId="58" applyFont="1" applyFill="1" applyBorder="1" applyAlignment="1"/>
    <xf numFmtId="164" fontId="12" fillId="0" borderId="0" xfId="39" applyNumberFormat="1" applyFont="1" applyFill="1" applyBorder="1" applyAlignment="1">
      <alignment horizontal="right"/>
    </xf>
    <xf numFmtId="164" fontId="36" fillId="0" borderId="17" xfId="39" applyNumberFormat="1" applyFont="1" applyFill="1" applyBorder="1"/>
    <xf numFmtId="164" fontId="12" fillId="0" borderId="15" xfId="39" applyNumberFormat="1" applyFont="1" applyFill="1" applyBorder="1"/>
    <xf numFmtId="164" fontId="36" fillId="0" borderId="15" xfId="39" applyNumberFormat="1" applyFont="1" applyFill="1" applyBorder="1"/>
    <xf numFmtId="0" fontId="5" fillId="0" borderId="0" xfId="58" applyFont="1" applyFill="1" applyBorder="1" applyAlignment="1"/>
    <xf numFmtId="3" fontId="12" fillId="0" borderId="14" xfId="53" applyNumberFormat="1" applyFont="1" applyFill="1" applyBorder="1" applyAlignment="1"/>
    <xf numFmtId="3" fontId="12" fillId="0" borderId="14" xfId="53" applyNumberFormat="1" applyFont="1" applyFill="1" applyBorder="1"/>
    <xf numFmtId="166" fontId="12" fillId="0" borderId="14" xfId="53" applyNumberFormat="1" applyFont="1" applyFill="1" applyBorder="1"/>
    <xf numFmtId="2" fontId="69" fillId="19" borderId="13" xfId="53" applyNumberFormat="1" applyFont="1" applyFill="1" applyBorder="1" applyAlignment="1">
      <alignment horizontal="center" wrapText="1"/>
    </xf>
    <xf numFmtId="2" fontId="71" fillId="19" borderId="0" xfId="53" applyNumberFormat="1" applyFont="1" applyFill="1" applyBorder="1" applyAlignment="1">
      <alignment horizontal="center" wrapText="1"/>
    </xf>
    <xf numFmtId="2" fontId="71" fillId="19" borderId="29" xfId="53" applyNumberFormat="1" applyFont="1" applyFill="1" applyBorder="1" applyAlignment="1">
      <alignment horizontal="center" wrapText="1"/>
    </xf>
    <xf numFmtId="2" fontId="71" fillId="19" borderId="13" xfId="53" applyNumberFormat="1" applyFont="1" applyFill="1" applyBorder="1" applyAlignment="1">
      <alignment horizontal="center" wrapText="1"/>
    </xf>
    <xf numFmtId="2" fontId="71" fillId="19" borderId="62" xfId="53" applyNumberFormat="1" applyFont="1" applyFill="1" applyBorder="1" applyAlignment="1">
      <alignment horizontal="center" wrapText="1"/>
    </xf>
    <xf numFmtId="2" fontId="71" fillId="19" borderId="52" xfId="53" applyNumberFormat="1" applyFont="1" applyFill="1" applyBorder="1" applyAlignment="1">
      <alignment horizontal="center" wrapText="1"/>
    </xf>
    <xf numFmtId="1" fontId="71" fillId="19" borderId="16" xfId="53" applyNumberFormat="1" applyFont="1" applyFill="1" applyBorder="1" applyAlignment="1">
      <alignment horizontal="right"/>
    </xf>
    <xf numFmtId="164" fontId="69" fillId="19" borderId="62" xfId="53" applyNumberFormat="1" applyFont="1" applyFill="1" applyBorder="1"/>
    <xf numFmtId="164" fontId="69" fillId="19" borderId="62" xfId="53" applyNumberFormat="1" applyFont="1" applyFill="1" applyBorder="1" applyAlignment="1">
      <alignment horizontal="right" indent="1"/>
    </xf>
    <xf numFmtId="0" fontId="69" fillId="19" borderId="30" xfId="53" applyFont="1" applyFill="1" applyBorder="1"/>
    <xf numFmtId="164" fontId="69" fillId="19" borderId="52" xfId="53" applyNumberFormat="1" applyFont="1" applyFill="1" applyBorder="1" applyAlignment="1">
      <alignment horizontal="right" indent="1"/>
    </xf>
    <xf numFmtId="0" fontId="71" fillId="19" borderId="16" xfId="52" applyFont="1" applyFill="1" applyBorder="1" applyAlignment="1"/>
    <xf numFmtId="0" fontId="69" fillId="19" borderId="0" xfId="53" applyFont="1" applyFill="1" applyBorder="1"/>
    <xf numFmtId="0" fontId="69" fillId="19" borderId="62" xfId="53" applyFont="1" applyFill="1" applyBorder="1"/>
    <xf numFmtId="0" fontId="36" fillId="19" borderId="0" xfId="53" applyFont="1" applyFill="1" applyBorder="1" applyAlignment="1">
      <alignment horizontal="right"/>
    </xf>
    <xf numFmtId="0" fontId="79" fillId="19" borderId="13" xfId="53" applyNumberFormat="1" applyFont="1" applyFill="1" applyBorder="1" applyAlignment="1" applyProtection="1"/>
    <xf numFmtId="0" fontId="44" fillId="0" borderId="12" xfId="53" applyFont="1" applyBorder="1"/>
    <xf numFmtId="164" fontId="42" fillId="0" borderId="12" xfId="53" applyNumberFormat="1" applyFont="1" applyBorder="1"/>
    <xf numFmtId="164" fontId="42" fillId="0" borderId="0" xfId="53" applyNumberFormat="1" applyFont="1" applyBorder="1"/>
    <xf numFmtId="164" fontId="12" fillId="0" borderId="33" xfId="53" applyNumberFormat="1" applyFont="1" applyBorder="1" applyAlignment="1">
      <alignment horizontal="right" wrapText="1"/>
    </xf>
    <xf numFmtId="164" fontId="12" fillId="0" borderId="37" xfId="53" applyNumberFormat="1" applyFont="1" applyBorder="1" applyAlignment="1">
      <alignment horizontal="right" wrapText="1"/>
    </xf>
    <xf numFmtId="164" fontId="12" fillId="0" borderId="14" xfId="53" applyNumberFormat="1" applyFont="1" applyBorder="1" applyAlignment="1" applyProtection="1"/>
    <xf numFmtId="164" fontId="12" fillId="0" borderId="41" xfId="53" applyNumberFormat="1" applyFont="1" applyBorder="1" applyAlignment="1" applyProtection="1"/>
    <xf numFmtId="164" fontId="12" fillId="0" borderId="18" xfId="53" applyNumberFormat="1" applyFont="1" applyBorder="1" applyAlignment="1" applyProtection="1"/>
    <xf numFmtId="164" fontId="12" fillId="0" borderId="0" xfId="38" applyNumberFormat="1" applyFont="1" applyBorder="1" applyAlignment="1"/>
    <xf numFmtId="170" fontId="122" fillId="0" borderId="0" xfId="0" applyNumberFormat="1" applyFont="1" applyBorder="1" applyAlignment="1" applyProtection="1"/>
    <xf numFmtId="0" fontId="5" fillId="0" borderId="14" xfId="58" applyBorder="1" applyAlignment="1"/>
    <xf numFmtId="0" fontId="5" fillId="0" borderId="15" xfId="58" applyBorder="1" applyAlignment="1"/>
    <xf numFmtId="0" fontId="5" fillId="0" borderId="18" xfId="58" applyBorder="1" applyAlignment="1"/>
    <xf numFmtId="0" fontId="81" fillId="0" borderId="0" xfId="53" applyFont="1" applyBorder="1" applyAlignment="1">
      <alignment vertical="center"/>
    </xf>
    <xf numFmtId="0" fontId="79" fillId="0" borderId="0" xfId="53" applyFont="1" applyBorder="1" applyAlignment="1">
      <alignment vertical="center"/>
    </xf>
    <xf numFmtId="0" fontId="82" fillId="0" borderId="0" xfId="53" applyFont="1" applyBorder="1" applyAlignment="1">
      <alignment horizontal="right" vertical="center"/>
    </xf>
    <xf numFmtId="0" fontId="79" fillId="0" borderId="15" xfId="53" applyFont="1" applyBorder="1" applyAlignment="1">
      <alignment vertical="center"/>
    </xf>
    <xf numFmtId="0" fontId="82" fillId="0" borderId="15" xfId="53" applyFont="1" applyBorder="1" applyAlignment="1">
      <alignment horizontal="right" vertical="center"/>
    </xf>
    <xf numFmtId="0" fontId="79" fillId="0" borderId="24" xfId="53" applyFont="1" applyBorder="1" applyAlignment="1">
      <alignment horizontal="right" vertical="center"/>
    </xf>
    <xf numFmtId="0" fontId="79" fillId="0" borderId="21" xfId="53" applyFont="1" applyBorder="1" applyAlignment="1">
      <alignment horizontal="right"/>
    </xf>
    <xf numFmtId="0" fontId="79" fillId="0" borderId="13" xfId="53" applyFont="1" applyBorder="1" applyAlignment="1">
      <alignment horizontal="right" vertical="center"/>
    </xf>
    <xf numFmtId="0" fontId="79" fillId="0" borderId="14" xfId="53" applyFont="1" applyBorder="1" applyAlignment="1">
      <alignment horizontal="right" wrapText="1"/>
    </xf>
    <xf numFmtId="0" fontId="80" fillId="0" borderId="24" xfId="53" applyFont="1" applyBorder="1" applyAlignment="1">
      <alignment horizontal="right" vertical="center"/>
    </xf>
    <xf numFmtId="0" fontId="80" fillId="0" borderId="12" xfId="53" applyFont="1" applyBorder="1" applyAlignment="1">
      <alignment vertical="center"/>
    </xf>
    <xf numFmtId="164" fontId="80" fillId="0" borderId="21" xfId="53" applyNumberFormat="1" applyFont="1" applyBorder="1" applyAlignment="1">
      <alignment horizontal="right" vertical="center"/>
    </xf>
    <xf numFmtId="164" fontId="80" fillId="0" borderId="0" xfId="53" applyNumberFormat="1" applyFont="1" applyBorder="1" applyAlignment="1">
      <alignment horizontal="right" vertical="center"/>
    </xf>
    <xf numFmtId="164" fontId="80" fillId="0" borderId="14" xfId="53" applyNumberFormat="1" applyFont="1" applyBorder="1" applyAlignment="1">
      <alignment horizontal="right" vertical="center"/>
    </xf>
    <xf numFmtId="0" fontId="79" fillId="0" borderId="17" xfId="53" applyFont="1" applyBorder="1" applyAlignment="1">
      <alignment horizontal="right" vertical="center"/>
    </xf>
    <xf numFmtId="164" fontId="80" fillId="0" borderId="15" xfId="53" applyNumberFormat="1" applyFont="1" applyBorder="1" applyAlignment="1">
      <alignment vertical="center"/>
    </xf>
    <xf numFmtId="164" fontId="80" fillId="0" borderId="18" xfId="53" applyNumberFormat="1" applyFont="1" applyBorder="1" applyAlignment="1">
      <alignment horizontal="right" vertical="center"/>
    </xf>
    <xf numFmtId="164" fontId="80" fillId="0" borderId="0" xfId="53" applyNumberFormat="1" applyFont="1" applyBorder="1" applyAlignment="1">
      <alignment vertical="center"/>
    </xf>
    <xf numFmtId="0" fontId="79" fillId="0" borderId="16" xfId="53" applyFont="1" applyBorder="1" applyAlignment="1">
      <alignment horizontal="right" vertical="center"/>
    </xf>
    <xf numFmtId="164" fontId="80" fillId="0" borderId="62" xfId="53" applyNumberFormat="1" applyFont="1" applyBorder="1" applyAlignment="1">
      <alignment vertical="center"/>
    </xf>
    <xf numFmtId="164" fontId="80" fillId="0" borderId="52" xfId="53" applyNumberFormat="1" applyFont="1" applyBorder="1" applyAlignment="1">
      <alignment horizontal="right" vertical="center"/>
    </xf>
    <xf numFmtId="164" fontId="80" fillId="0" borderId="12" xfId="53" applyNumberFormat="1" applyFont="1" applyBorder="1" applyAlignment="1">
      <alignment vertical="center"/>
    </xf>
    <xf numFmtId="0" fontId="79" fillId="0" borderId="13" xfId="52" applyFont="1" applyBorder="1" applyAlignment="1">
      <alignment vertical="center"/>
    </xf>
    <xf numFmtId="164" fontId="80" fillId="0" borderId="0" xfId="52" applyNumberFormat="1" applyFont="1" applyBorder="1" applyAlignment="1">
      <alignment vertical="center"/>
    </xf>
    <xf numFmtId="164" fontId="80" fillId="0" borderId="14" xfId="52" applyNumberFormat="1" applyFont="1" applyBorder="1" applyAlignment="1">
      <alignment horizontal="right" vertical="center"/>
    </xf>
    <xf numFmtId="0" fontId="80" fillId="0" borderId="13" xfId="52" applyFont="1" applyBorder="1" applyAlignment="1">
      <alignment vertical="center"/>
    </xf>
    <xf numFmtId="164" fontId="80" fillId="0" borderId="15" xfId="52" applyNumberFormat="1" applyFont="1" applyBorder="1" applyAlignment="1">
      <alignment vertical="center"/>
    </xf>
    <xf numFmtId="164" fontId="80" fillId="0" borderId="18" xfId="52" applyNumberFormat="1" applyFont="1" applyBorder="1" applyAlignment="1">
      <alignment horizontal="right" vertical="center"/>
    </xf>
    <xf numFmtId="164" fontId="52" fillId="0" borderId="0" xfId="52" applyNumberFormat="1" applyFont="1" applyBorder="1" applyAlignment="1">
      <alignment vertical="center"/>
    </xf>
    <xf numFmtId="164" fontId="80" fillId="0" borderId="12" xfId="52" applyNumberFormat="1" applyFont="1" applyBorder="1" applyAlignment="1">
      <alignment vertical="center"/>
    </xf>
    <xf numFmtId="164" fontId="80" fillId="0" borderId="21" xfId="52" applyNumberFormat="1" applyFont="1" applyBorder="1" applyAlignment="1">
      <alignment horizontal="right" vertical="center"/>
    </xf>
    <xf numFmtId="164" fontId="12" fillId="19" borderId="14" xfId="53" applyNumberFormat="1" applyFont="1" applyFill="1" applyBorder="1" applyAlignment="1">
      <alignment horizontal="right" vertical="center"/>
    </xf>
    <xf numFmtId="164" fontId="12" fillId="19" borderId="0" xfId="53" applyNumberFormat="1" applyFont="1" applyFill="1" applyBorder="1" applyAlignment="1">
      <alignment vertical="center"/>
    </xf>
    <xf numFmtId="164" fontId="69" fillId="19" borderId="14" xfId="53" applyNumberFormat="1" applyFont="1" applyFill="1" applyBorder="1"/>
    <xf numFmtId="164" fontId="12" fillId="0" borderId="69" xfId="53" applyNumberFormat="1" applyFont="1" applyFill="1" applyBorder="1"/>
    <xf numFmtId="164" fontId="12" fillId="0" borderId="67" xfId="53" applyNumberFormat="1" applyFont="1" applyFill="1" applyBorder="1"/>
    <xf numFmtId="164" fontId="12" fillId="0" borderId="54" xfId="53" applyNumberFormat="1" applyFont="1" applyFill="1" applyBorder="1"/>
    <xf numFmtId="164" fontId="12" fillId="0" borderId="62" xfId="53" applyNumberFormat="1" applyFont="1" applyFill="1" applyBorder="1"/>
    <xf numFmtId="0" fontId="79" fillId="0" borderId="24" xfId="52" applyFont="1" applyBorder="1" applyAlignment="1">
      <alignment vertical="center"/>
    </xf>
    <xf numFmtId="0" fontId="79" fillId="0" borderId="17" xfId="52" applyFont="1" applyBorder="1" applyAlignment="1">
      <alignment vertical="center"/>
    </xf>
    <xf numFmtId="2" fontId="69" fillId="19" borderId="12" xfId="53" applyNumberFormat="1" applyFont="1" applyFill="1" applyBorder="1"/>
    <xf numFmtId="2" fontId="69" fillId="19" borderId="0" xfId="53" applyNumberFormat="1" applyFont="1" applyFill="1" applyBorder="1"/>
    <xf numFmtId="2" fontId="69" fillId="19" borderId="0" xfId="53" applyNumberFormat="1" applyFont="1" applyFill="1" applyBorder="1" applyAlignment="1">
      <alignment horizontal="center" wrapText="1"/>
    </xf>
    <xf numFmtId="164" fontId="69" fillId="19" borderId="13" xfId="53" applyNumberFormat="1" applyFont="1" applyFill="1" applyBorder="1" applyAlignment="1">
      <alignment horizontal="right" indent="1"/>
    </xf>
    <xf numFmtId="175" fontId="12" fillId="19" borderId="0" xfId="53" applyNumberFormat="1" applyFont="1" applyFill="1" applyBorder="1"/>
    <xf numFmtId="180" fontId="12" fillId="19" borderId="0" xfId="53" applyNumberFormat="1" applyFont="1" applyFill="1" applyBorder="1"/>
    <xf numFmtId="180" fontId="36" fillId="19" borderId="0" xfId="53" applyNumberFormat="1" applyFont="1" applyFill="1" applyBorder="1"/>
    <xf numFmtId="0" fontId="71" fillId="0" borderId="24" xfId="53" applyFont="1" applyBorder="1"/>
    <xf numFmtId="0" fontId="41" fillId="0" borderId="12" xfId="53" applyFont="1" applyBorder="1"/>
    <xf numFmtId="0" fontId="42" fillId="0" borderId="12" xfId="53" applyFont="1" applyBorder="1"/>
    <xf numFmtId="0" fontId="71" fillId="0" borderId="13" xfId="53" applyFont="1" applyBorder="1"/>
    <xf numFmtId="0" fontId="41" fillId="0" borderId="0" xfId="53" applyFont="1" applyBorder="1"/>
    <xf numFmtId="0" fontId="12" fillId="0" borderId="34" xfId="53" applyFont="1" applyBorder="1"/>
    <xf numFmtId="0" fontId="36" fillId="0" borderId="39" xfId="53" applyFont="1" applyBorder="1" applyAlignment="1">
      <alignment horizontal="right" wrapText="1"/>
    </xf>
    <xf numFmtId="0" fontId="12" fillId="0" borderId="33" xfId="53" applyFont="1" applyBorder="1" applyAlignment="1">
      <alignment horizontal="right" wrapText="1"/>
    </xf>
    <xf numFmtId="0" fontId="36" fillId="0" borderId="36" xfId="53" applyFont="1" applyBorder="1" applyAlignment="1">
      <alignment horizontal="right"/>
    </xf>
    <xf numFmtId="0" fontId="36" fillId="0" borderId="13" xfId="53" applyFont="1" applyBorder="1" applyAlignment="1">
      <alignment horizontal="right"/>
    </xf>
    <xf numFmtId="0" fontId="36" fillId="0" borderId="49" xfId="53" applyFont="1" applyBorder="1" applyAlignment="1">
      <alignment horizontal="right"/>
    </xf>
    <xf numFmtId="166" fontId="12" fillId="0" borderId="41" xfId="53" applyNumberFormat="1" applyFont="1" applyBorder="1" applyAlignment="1" applyProtection="1"/>
    <xf numFmtId="179" fontId="12" fillId="0" borderId="15" xfId="38" applyNumberFormat="1" applyFont="1" applyBorder="1" applyAlignment="1"/>
    <xf numFmtId="166" fontId="12" fillId="0" borderId="35" xfId="53" applyNumberFormat="1" applyFont="1" applyBorder="1" applyAlignment="1" applyProtection="1"/>
    <xf numFmtId="164" fontId="12" fillId="0" borderId="72" xfId="53" applyNumberFormat="1" applyFont="1" applyBorder="1"/>
    <xf numFmtId="164" fontId="12" fillId="0" borderId="72" xfId="53" applyNumberFormat="1" applyFont="1" applyBorder="1" applyAlignment="1">
      <alignment horizontal="right"/>
    </xf>
    <xf numFmtId="164" fontId="12" fillId="0" borderId="72" xfId="53" applyNumberFormat="1" applyFont="1" applyBorder="1" applyProtection="1"/>
    <xf numFmtId="164" fontId="12" fillId="0" borderId="72" xfId="53" applyNumberFormat="1" applyFont="1" applyBorder="1" applyAlignment="1" applyProtection="1">
      <alignment horizontal="right"/>
    </xf>
    <xf numFmtId="164" fontId="12" fillId="0" borderId="72" xfId="53" applyNumberFormat="1" applyFont="1" applyFill="1" applyBorder="1" applyAlignment="1" applyProtection="1">
      <alignment horizontal="right"/>
    </xf>
    <xf numFmtId="164" fontId="12" fillId="0" borderId="73" xfId="53" applyNumberFormat="1" applyFont="1" applyBorder="1" applyAlignment="1">
      <alignment horizontal="right"/>
    </xf>
    <xf numFmtId="164" fontId="12" fillId="0" borderId="74" xfId="53" applyNumberFormat="1" applyFont="1" applyFill="1" applyBorder="1"/>
    <xf numFmtId="164" fontId="12" fillId="0" borderId="74" xfId="53" applyNumberFormat="1" applyFont="1" applyBorder="1" applyAlignment="1">
      <alignment horizontal="right"/>
    </xf>
    <xf numFmtId="170" fontId="119" fillId="0" borderId="15" xfId="0" applyNumberFormat="1" applyFont="1" applyBorder="1" applyAlignment="1" applyProtection="1"/>
    <xf numFmtId="0" fontId="12" fillId="0" borderId="52" xfId="52" applyFont="1" applyBorder="1" applyAlignment="1"/>
    <xf numFmtId="0" fontId="12" fillId="0" borderId="74" xfId="53" applyFont="1" applyBorder="1" applyAlignment="1">
      <alignment horizontal="right"/>
    </xf>
    <xf numFmtId="164" fontId="12" fillId="0" borderId="74" xfId="53" applyNumberFormat="1" applyFont="1" applyBorder="1"/>
    <xf numFmtId="164" fontId="12" fillId="0" borderId="74" xfId="53" quotePrefix="1" applyNumberFormat="1" applyFont="1" applyBorder="1" applyAlignment="1">
      <alignment horizontal="right"/>
    </xf>
    <xf numFmtId="0" fontId="43" fillId="0" borderId="15" xfId="53" applyFont="1" applyFill="1" applyBorder="1"/>
    <xf numFmtId="0" fontId="36" fillId="0" borderId="0" xfId="53" applyFont="1" applyFill="1" applyBorder="1" applyAlignment="1"/>
    <xf numFmtId="3" fontId="36" fillId="19" borderId="74" xfId="53" applyNumberFormat="1" applyFont="1" applyFill="1" applyBorder="1"/>
    <xf numFmtId="3" fontId="12" fillId="19" borderId="74" xfId="53" applyNumberFormat="1" applyFont="1" applyFill="1" applyBorder="1"/>
    <xf numFmtId="0" fontId="0" fillId="19" borderId="74" xfId="52" applyFont="1" applyFill="1" applyBorder="1" applyAlignment="1"/>
    <xf numFmtId="0" fontId="79" fillId="0" borderId="24" xfId="36" applyFont="1" applyFill="1" applyBorder="1"/>
    <xf numFmtId="0" fontId="79" fillId="0" borderId="12" xfId="36" applyFont="1" applyFill="1" applyBorder="1" applyAlignment="1">
      <alignment horizontal="center"/>
    </xf>
    <xf numFmtId="0" fontId="79" fillId="0" borderId="21" xfId="36" applyFont="1" applyFill="1" applyBorder="1" applyAlignment="1">
      <alignment horizontal="center"/>
    </xf>
    <xf numFmtId="0" fontId="79" fillId="0" borderId="13" xfId="36" applyFont="1" applyFill="1" applyBorder="1"/>
    <xf numFmtId="0" fontId="79" fillId="0" borderId="0" xfId="36" applyFont="1" applyFill="1" applyBorder="1" applyAlignment="1">
      <alignment horizontal="center"/>
    </xf>
    <xf numFmtId="0" fontId="79" fillId="0" borderId="62" xfId="36" applyFont="1" applyFill="1" applyBorder="1" applyAlignment="1">
      <alignment horizontal="center"/>
    </xf>
    <xf numFmtId="0" fontId="79" fillId="0" borderId="14" xfId="36" applyFont="1" applyFill="1" applyBorder="1" applyAlignment="1">
      <alignment horizontal="center"/>
    </xf>
    <xf numFmtId="0" fontId="36" fillId="0" borderId="13" xfId="36" applyFont="1" applyFill="1" applyBorder="1"/>
    <xf numFmtId="3" fontId="113" fillId="0" borderId="0" xfId="36" applyNumberFormat="1" applyFont="1" applyFill="1" applyBorder="1" applyAlignment="1">
      <alignment horizontal="right"/>
    </xf>
    <xf numFmtId="0" fontId="36" fillId="0" borderId="14" xfId="36" applyFont="1" applyFill="1" applyBorder="1"/>
    <xf numFmtId="0" fontId="12" fillId="0" borderId="13" xfId="36" applyFont="1" applyFill="1" applyBorder="1" applyAlignment="1">
      <alignment horizontal="left" indent="1"/>
    </xf>
    <xf numFmtId="3" fontId="114" fillId="0" borderId="0" xfId="36" applyNumberFormat="1" applyFont="1" applyFill="1" applyBorder="1" applyAlignment="1">
      <alignment horizontal="right"/>
    </xf>
    <xf numFmtId="0" fontId="12" fillId="0" borderId="14" xfId="36" applyFont="1" applyFill="1" applyBorder="1" applyAlignment="1">
      <alignment horizontal="left" indent="1"/>
    </xf>
    <xf numFmtId="0" fontId="12" fillId="0" borderId="13" xfId="36" applyFont="1" applyFill="1" applyBorder="1" applyAlignment="1">
      <alignment horizontal="left" indent="2"/>
    </xf>
    <xf numFmtId="0" fontId="12" fillId="0" borderId="14" xfId="36" applyFont="1" applyFill="1" applyBorder="1" applyAlignment="1">
      <alignment horizontal="left" indent="2"/>
    </xf>
    <xf numFmtId="0" fontId="12" fillId="0" borderId="13" xfId="36" applyFont="1" applyFill="1" applyBorder="1"/>
    <xf numFmtId="3" fontId="50" fillId="0" borderId="0" xfId="36" applyNumberFormat="1" applyFont="1" applyFill="1" applyBorder="1" applyAlignment="1">
      <alignment horizontal="right"/>
    </xf>
    <xf numFmtId="0" fontId="12" fillId="0" borderId="14" xfId="36" applyFont="1" applyFill="1" applyBorder="1"/>
    <xf numFmtId="168" fontId="79" fillId="0" borderId="13" xfId="36" applyNumberFormat="1" applyFont="1" applyFill="1" applyBorder="1" applyProtection="1"/>
    <xf numFmtId="168" fontId="79" fillId="0" borderId="14" xfId="36" applyNumberFormat="1" applyFont="1" applyFill="1" applyBorder="1" applyAlignment="1" applyProtection="1">
      <alignment horizontal="left"/>
    </xf>
    <xf numFmtId="168" fontId="79" fillId="0" borderId="14" xfId="36" applyNumberFormat="1" applyFont="1" applyFill="1" applyBorder="1" applyAlignment="1" applyProtection="1">
      <alignment horizontal="left" wrapText="1"/>
    </xf>
    <xf numFmtId="168" fontId="79" fillId="0" borderId="17" xfId="36" applyNumberFormat="1" applyFont="1" applyFill="1" applyBorder="1" applyProtection="1"/>
    <xf numFmtId="168" fontId="79" fillId="0" borderId="18" xfId="36" applyNumberFormat="1" applyFont="1" applyFill="1" applyBorder="1" applyAlignment="1" applyProtection="1">
      <alignment horizontal="left" wrapText="1"/>
    </xf>
    <xf numFmtId="168" fontId="94" fillId="0" borderId="12" xfId="36" applyNumberFormat="1" applyFont="1" applyFill="1" applyBorder="1" applyProtection="1"/>
    <xf numFmtId="168" fontId="62" fillId="0" borderId="12" xfId="36" applyNumberFormat="1" applyFont="1" applyFill="1" applyBorder="1" applyProtection="1"/>
    <xf numFmtId="0" fontId="64" fillId="0" borderId="12" xfId="36" applyFont="1" applyFill="1" applyBorder="1"/>
    <xf numFmtId="166" fontId="62" fillId="0" borderId="12" xfId="36" applyNumberFormat="1" applyFont="1" applyFill="1" applyBorder="1" applyAlignment="1" applyProtection="1">
      <alignment horizontal="center"/>
    </xf>
    <xf numFmtId="0" fontId="54" fillId="0" borderId="0" xfId="36" applyFont="1" applyFill="1"/>
    <xf numFmtId="168" fontId="83" fillId="0" borderId="0" xfId="36" applyNumberFormat="1" applyFont="1" applyFill="1" applyBorder="1" applyAlignment="1" applyProtection="1">
      <alignment horizontal="right"/>
    </xf>
    <xf numFmtId="178" fontId="113" fillId="0" borderId="0" xfId="36" applyNumberFormat="1" applyFont="1" applyFill="1" applyBorder="1" applyAlignment="1">
      <alignment horizontal="right"/>
    </xf>
    <xf numFmtId="178" fontId="114" fillId="0" borderId="0" xfId="36" applyNumberFormat="1" applyFont="1" applyFill="1" applyBorder="1" applyAlignment="1">
      <alignment horizontal="right"/>
    </xf>
    <xf numFmtId="3" fontId="125" fillId="0" borderId="0" xfId="52" applyNumberFormat="1" applyFont="1" applyFill="1" applyBorder="1" applyAlignment="1">
      <alignment vertical="center"/>
    </xf>
    <xf numFmtId="174" fontId="12" fillId="0" borderId="74" xfId="53" applyNumberFormat="1" applyFont="1" applyBorder="1" applyAlignment="1">
      <alignment horizontal="right"/>
    </xf>
    <xf numFmtId="174" fontId="12" fillId="0" borderId="67" xfId="53" applyNumberFormat="1" applyFont="1" applyBorder="1" applyAlignment="1">
      <alignment horizontal="right"/>
    </xf>
    <xf numFmtId="174" fontId="12" fillId="0" borderId="74" xfId="38" applyNumberFormat="1" applyFont="1" applyBorder="1" applyAlignment="1"/>
    <xf numFmtId="164" fontId="12" fillId="0" borderId="67" xfId="53" applyNumberFormat="1" applyFont="1" applyBorder="1" applyAlignment="1" applyProtection="1"/>
    <xf numFmtId="3" fontId="12" fillId="0" borderId="74" xfId="53" applyNumberFormat="1" applyFont="1" applyBorder="1" applyAlignment="1" applyProtection="1"/>
    <xf numFmtId="3" fontId="12" fillId="0" borderId="74" xfId="53" applyNumberFormat="1" applyFont="1" applyBorder="1" applyAlignment="1"/>
    <xf numFmtId="3" fontId="12" fillId="0" borderId="74" xfId="53" applyNumberFormat="1" applyFont="1" applyFill="1" applyBorder="1" applyAlignment="1"/>
    <xf numFmtId="3" fontId="12" fillId="0" borderId="74" xfId="53" applyNumberFormat="1" applyFont="1" applyFill="1" applyBorder="1" applyAlignment="1" applyProtection="1"/>
    <xf numFmtId="166" fontId="12" fillId="0" borderId="67" xfId="53" applyNumberFormat="1" applyFont="1" applyBorder="1" applyAlignment="1" applyProtection="1"/>
    <xf numFmtId="166" fontId="12" fillId="0" borderId="67" xfId="53" applyNumberFormat="1" applyFont="1" applyBorder="1" applyAlignment="1" applyProtection="1">
      <alignment horizontal="right"/>
    </xf>
    <xf numFmtId="164" fontId="12" fillId="0" borderId="67" xfId="38" applyNumberFormat="1" applyFont="1" applyBorder="1" applyAlignment="1"/>
    <xf numFmtId="3" fontId="12" fillId="0" borderId="74" xfId="53" applyNumberFormat="1" applyFont="1" applyBorder="1" applyAlignment="1" applyProtection="1">
      <alignment horizontal="right"/>
    </xf>
    <xf numFmtId="174" fontId="12" fillId="0" borderId="12" xfId="38" applyNumberFormat="1" applyFont="1" applyBorder="1" applyAlignment="1"/>
    <xf numFmtId="164" fontId="12" fillId="0" borderId="35" xfId="53" applyNumberFormat="1" applyFont="1" applyBorder="1" applyAlignment="1" applyProtection="1"/>
    <xf numFmtId="3" fontId="12" fillId="0" borderId="32" xfId="53" applyNumberFormat="1" applyFont="1" applyBorder="1" applyAlignment="1" applyProtection="1"/>
    <xf numFmtId="164" fontId="36" fillId="0" borderId="16" xfId="39" applyNumberFormat="1" applyFont="1" applyFill="1" applyBorder="1" applyAlignment="1">
      <alignment horizontal="right"/>
    </xf>
    <xf numFmtId="164" fontId="36" fillId="0" borderId="52" xfId="39" applyNumberFormat="1" applyFont="1" applyFill="1" applyBorder="1" applyAlignment="1">
      <alignment horizontal="right"/>
    </xf>
    <xf numFmtId="164" fontId="12" fillId="0" borderId="13" xfId="39" applyNumberFormat="1" applyFont="1" applyFill="1" applyBorder="1"/>
    <xf numFmtId="164" fontId="12" fillId="0" borderId="14" xfId="39" applyNumberFormat="1" applyFont="1" applyFill="1" applyBorder="1"/>
    <xf numFmtId="164" fontId="12" fillId="0" borderId="17" xfId="39" applyNumberFormat="1" applyFont="1" applyFill="1" applyBorder="1"/>
    <xf numFmtId="164" fontId="12" fillId="0" borderId="18" xfId="39" applyNumberFormat="1" applyFont="1" applyFill="1" applyBorder="1"/>
    <xf numFmtId="0" fontId="12" fillId="19" borderId="51" xfId="53" applyFont="1" applyFill="1" applyBorder="1"/>
    <xf numFmtId="0" fontId="36" fillId="19" borderId="51" xfId="53" applyFont="1" applyFill="1" applyBorder="1" applyAlignment="1">
      <alignment horizontal="center"/>
    </xf>
    <xf numFmtId="0" fontId="12" fillId="19" borderId="51" xfId="53" applyFont="1" applyFill="1" applyBorder="1" applyAlignment="1"/>
    <xf numFmtId="166" fontId="12" fillId="0" borderId="69" xfId="53" applyNumberFormat="1" applyFont="1" applyBorder="1" applyAlignment="1" applyProtection="1"/>
    <xf numFmtId="164" fontId="12" fillId="0" borderId="69" xfId="53" applyNumberFormat="1" applyFont="1" applyBorder="1" applyAlignment="1" applyProtection="1"/>
    <xf numFmtId="0" fontId="12" fillId="0" borderId="75" xfId="36" applyFont="1" applyFill="1" applyBorder="1"/>
    <xf numFmtId="3" fontId="79" fillId="0" borderId="51" xfId="36" applyNumberFormat="1" applyFont="1" applyFill="1" applyBorder="1" applyAlignment="1">
      <alignment horizontal="right"/>
    </xf>
    <xf numFmtId="0" fontId="15" fillId="0" borderId="51" xfId="36" applyFill="1" applyBorder="1"/>
    <xf numFmtId="0" fontId="12" fillId="0" borderId="71" xfId="36" applyFont="1" applyFill="1" applyBorder="1"/>
    <xf numFmtId="0" fontId="12" fillId="0" borderId="14" xfId="53" applyFont="1" applyFill="1" applyBorder="1"/>
    <xf numFmtId="164" fontId="69" fillId="19" borderId="51" xfId="53" applyNumberFormat="1" applyFont="1" applyFill="1" applyBorder="1"/>
    <xf numFmtId="174" fontId="12" fillId="0" borderId="12" xfId="38" applyNumberFormat="1" applyFont="1" applyFill="1" applyBorder="1" applyAlignment="1"/>
    <xf numFmtId="0" fontId="129" fillId="0" borderId="25" xfId="53" applyFont="1" applyFill="1" applyBorder="1" applyAlignment="1">
      <alignment horizontal="left"/>
    </xf>
    <xf numFmtId="164" fontId="12" fillId="0" borderId="26" xfId="53" applyNumberFormat="1" applyFont="1" applyFill="1" applyBorder="1"/>
    <xf numFmtId="164" fontId="12" fillId="0" borderId="26" xfId="53" applyNumberFormat="1" applyFont="1" applyBorder="1" applyAlignment="1">
      <alignment horizontal="right"/>
    </xf>
    <xf numFmtId="164" fontId="12" fillId="0" borderId="26" xfId="53" applyNumberFormat="1" applyFont="1" applyFill="1" applyBorder="1" applyAlignment="1" applyProtection="1">
      <alignment horizontal="right"/>
    </xf>
    <xf numFmtId="3" fontId="12" fillId="0" borderId="26" xfId="53" applyNumberFormat="1" applyFont="1" applyBorder="1" applyAlignment="1" applyProtection="1">
      <alignment horizontal="right"/>
    </xf>
    <xf numFmtId="1" fontId="36" fillId="0" borderId="12" xfId="39" applyNumberFormat="1" applyFont="1" applyFill="1" applyBorder="1" applyAlignment="1">
      <alignment horizontal="center" wrapText="1"/>
    </xf>
    <xf numFmtId="0" fontId="131" fillId="0" borderId="0" xfId="0" applyFont="1" applyBorder="1" applyAlignment="1" applyProtection="1"/>
    <xf numFmtId="0" fontId="42" fillId="0" borderId="0" xfId="0" applyFont="1" applyBorder="1" applyAlignment="1" applyProtection="1"/>
    <xf numFmtId="37" fontId="42" fillId="0" borderId="0" xfId="0" applyNumberFormat="1" applyFont="1" applyBorder="1" applyAlignment="1" applyProtection="1"/>
    <xf numFmtId="0" fontId="44" fillId="0" borderId="0" xfId="0" applyFont="1" applyBorder="1" applyAlignment="1"/>
    <xf numFmtId="37" fontId="70" fillId="0" borderId="0" xfId="0" applyNumberFormat="1" applyFont="1" applyBorder="1" applyAlignment="1" applyProtection="1">
      <alignment horizontal="right"/>
    </xf>
    <xf numFmtId="0" fontId="131" fillId="0" borderId="76" xfId="0" applyFont="1" applyBorder="1" applyAlignment="1" applyProtection="1"/>
    <xf numFmtId="0" fontId="131" fillId="0" borderId="51" xfId="0" applyFont="1" applyBorder="1" applyAlignment="1" applyProtection="1"/>
    <xf numFmtId="0" fontId="131" fillId="0" borderId="51" xfId="0" applyFont="1" applyBorder="1" applyAlignment="1" applyProtection="1">
      <alignment horizontal="center"/>
    </xf>
    <xf numFmtId="0" fontId="131" fillId="0" borderId="74" xfId="0" applyFont="1" applyBorder="1" applyAlignment="1" applyProtection="1"/>
    <xf numFmtId="0" fontId="131" fillId="0" borderId="0" xfId="0" applyFont="1" applyBorder="1" applyAlignment="1" applyProtection="1">
      <alignment horizontal="center"/>
    </xf>
    <xf numFmtId="0" fontId="131" fillId="0" borderId="78" xfId="0" applyFont="1" applyBorder="1" applyAlignment="1" applyProtection="1">
      <alignment horizontal="right"/>
    </xf>
    <xf numFmtId="0" fontId="131" fillId="0" borderId="0" xfId="0" applyFont="1" applyBorder="1" applyAlignment="1" applyProtection="1">
      <alignment horizontal="right"/>
    </xf>
    <xf numFmtId="0" fontId="131" fillId="0" borderId="79" xfId="0" applyFont="1" applyBorder="1" applyAlignment="1" applyProtection="1">
      <alignment horizontal="right"/>
    </xf>
    <xf numFmtId="0" fontId="131" fillId="0" borderId="54" xfId="0" applyFont="1" applyBorder="1" applyAlignment="1" applyProtection="1"/>
    <xf numFmtId="0" fontId="131" fillId="0" borderId="62" xfId="0" applyFont="1" applyBorder="1" applyAlignment="1" applyProtection="1"/>
    <xf numFmtId="0" fontId="131" fillId="0" borderId="62" xfId="0" applyFont="1" applyBorder="1" applyAlignment="1" applyProtection="1">
      <alignment horizontal="right"/>
    </xf>
    <xf numFmtId="0" fontId="131" fillId="0" borderId="61" xfId="0" applyFont="1" applyBorder="1" applyAlignment="1" applyProtection="1">
      <alignment horizontal="right"/>
    </xf>
    <xf numFmtId="3" fontId="133" fillId="0" borderId="0" xfId="0" applyNumberFormat="1" applyFont="1" applyBorder="1" applyAlignment="1" applyProtection="1"/>
    <xf numFmtId="3" fontId="133" fillId="0" borderId="69" xfId="0" applyNumberFormat="1" applyFont="1" applyBorder="1" applyAlignment="1" applyProtection="1"/>
    <xf numFmtId="3" fontId="133" fillId="0" borderId="0" xfId="0" applyNumberFormat="1" applyFont="1" applyBorder="1" applyAlignment="1" applyProtection="1">
      <alignment horizontal="right"/>
    </xf>
    <xf numFmtId="3" fontId="133" fillId="0" borderId="69" xfId="0" applyNumberFormat="1" applyFont="1" applyBorder="1" applyAlignment="1" applyProtection="1">
      <alignment horizontal="right"/>
    </xf>
    <xf numFmtId="37" fontId="133" fillId="0" borderId="0" xfId="0" applyNumberFormat="1" applyFont="1" applyBorder="1" applyAlignment="1" applyProtection="1">
      <alignment horizontal="right"/>
    </xf>
    <xf numFmtId="37" fontId="133" fillId="0" borderId="0" xfId="0" applyNumberFormat="1" applyFont="1" applyBorder="1" applyAlignment="1" applyProtection="1"/>
    <xf numFmtId="37" fontId="131" fillId="0" borderId="0" xfId="0" applyNumberFormat="1" applyFont="1" applyBorder="1" applyAlignment="1" applyProtection="1">
      <alignment horizontal="center"/>
    </xf>
    <xf numFmtId="37" fontId="133" fillId="0" borderId="69" xfId="0" applyNumberFormat="1" applyFont="1" applyBorder="1" applyAlignment="1" applyProtection="1"/>
    <xf numFmtId="164" fontId="133" fillId="0" borderId="0" xfId="0" applyNumberFormat="1" applyFont="1" applyBorder="1" applyAlignment="1" applyProtection="1"/>
    <xf numFmtId="164" fontId="133" fillId="0" borderId="69" xfId="0" applyNumberFormat="1" applyFont="1" applyBorder="1" applyAlignment="1" applyProtection="1"/>
    <xf numFmtId="37" fontId="131" fillId="0" borderId="0" xfId="0" applyNumberFormat="1" applyFont="1" applyBorder="1" applyAlignment="1" applyProtection="1"/>
    <xf numFmtId="0" fontId="0" fillId="0" borderId="0" xfId="0" applyBorder="1" applyAlignment="1"/>
    <xf numFmtId="0" fontId="70" fillId="0" borderId="0" xfId="0" applyFont="1" applyBorder="1" applyAlignment="1" applyProtection="1">
      <alignment horizontal="right"/>
    </xf>
    <xf numFmtId="164" fontId="134" fillId="0" borderId="0" xfId="0" applyNumberFormat="1" applyFont="1" applyBorder="1" applyAlignment="1" applyProtection="1"/>
    <xf numFmtId="37" fontId="135" fillId="0" borderId="0" xfId="0" applyNumberFormat="1" applyFont="1" applyBorder="1" applyAlignment="1" applyProtection="1"/>
    <xf numFmtId="37" fontId="131" fillId="0" borderId="0" xfId="0" applyNumberFormat="1" applyFont="1" applyBorder="1" applyAlignment="1" applyProtection="1">
      <alignment horizontal="right"/>
    </xf>
    <xf numFmtId="0" fontId="133" fillId="0" borderId="0" xfId="0" applyFont="1" applyAlignment="1"/>
    <xf numFmtId="37" fontId="70" fillId="0" borderId="0" xfId="0" applyNumberFormat="1" applyFont="1" applyBorder="1" applyAlignment="1" applyProtection="1"/>
    <xf numFmtId="0" fontId="133" fillId="0" borderId="0" xfId="0" applyFont="1" applyAlignment="1">
      <alignment horizontal="right"/>
    </xf>
    <xf numFmtId="0" fontId="131" fillId="0" borderId="80" xfId="0" applyFont="1" applyBorder="1" applyAlignment="1" applyProtection="1"/>
    <xf numFmtId="164" fontId="133" fillId="0" borderId="62" xfId="0" applyNumberFormat="1" applyFont="1" applyBorder="1" applyAlignment="1" applyProtection="1"/>
    <xf numFmtId="37" fontId="131" fillId="0" borderId="62" xfId="0" applyNumberFormat="1" applyFont="1" applyBorder="1" applyAlignment="1" applyProtection="1"/>
    <xf numFmtId="0" fontId="131" fillId="19" borderId="74" xfId="0" applyFont="1" applyFill="1" applyBorder="1" applyAlignment="1" applyProtection="1"/>
    <xf numFmtId="0" fontId="131" fillId="19" borderId="0" xfId="0" applyFont="1" applyFill="1" applyBorder="1" applyAlignment="1" applyProtection="1">
      <alignment horizontal="right"/>
    </xf>
    <xf numFmtId="3" fontId="133" fillId="19" borderId="0" xfId="0" applyNumberFormat="1" applyFont="1" applyFill="1" applyBorder="1" applyAlignment="1" applyProtection="1"/>
    <xf numFmtId="3" fontId="133" fillId="19" borderId="69" xfId="0" applyNumberFormat="1" applyFont="1" applyFill="1" applyBorder="1" applyAlignment="1" applyProtection="1"/>
    <xf numFmtId="0" fontId="131" fillId="0" borderId="80" xfId="0" applyFont="1" applyBorder="1" applyAlignment="1" applyProtection="1">
      <alignment horizontal="right"/>
    </xf>
    <xf numFmtId="164" fontId="133" fillId="0" borderId="80" xfId="0" applyNumberFormat="1" applyFont="1" applyBorder="1" applyAlignment="1" applyProtection="1"/>
    <xf numFmtId="37" fontId="131" fillId="0" borderId="80" xfId="0" applyNumberFormat="1" applyFont="1" applyBorder="1" applyAlignment="1" applyProtection="1"/>
    <xf numFmtId="164" fontId="133" fillId="0" borderId="80" xfId="0" applyNumberFormat="1" applyFont="1" applyBorder="1" applyAlignment="1" applyProtection="1">
      <alignment horizontal="right"/>
    </xf>
    <xf numFmtId="0" fontId="136" fillId="0" borderId="0" xfId="0" applyFont="1" applyAlignment="1"/>
    <xf numFmtId="0" fontId="131" fillId="0" borderId="80" xfId="0" applyFont="1" applyBorder="1" applyAlignment="1" applyProtection="1">
      <alignment horizontal="center"/>
    </xf>
    <xf numFmtId="0" fontId="131" fillId="0" borderId="81" xfId="0" applyFont="1" applyBorder="1" applyAlignment="1" applyProtection="1">
      <alignment horizontal="center"/>
    </xf>
    <xf numFmtId="0" fontId="131" fillId="0" borderId="55" xfId="0" applyFont="1" applyBorder="1" applyAlignment="1" applyProtection="1">
      <alignment horizontal="center"/>
    </xf>
    <xf numFmtId="0" fontId="131" fillId="0" borderId="77" xfId="0" applyFont="1" applyBorder="1" applyAlignment="1" applyProtection="1">
      <alignment horizontal="center"/>
    </xf>
    <xf numFmtId="164" fontId="133" fillId="0" borderId="0" xfId="0" applyNumberFormat="1" applyFont="1" applyBorder="1" applyAlignment="1" applyProtection="1">
      <alignment horizontal="right"/>
    </xf>
    <xf numFmtId="0" fontId="137" fillId="0" borderId="0" xfId="57" applyFont="1"/>
    <xf numFmtId="0" fontId="112" fillId="0" borderId="33" xfId="32" applyFont="1" applyFill="1" applyBorder="1" applyAlignment="1" applyProtection="1">
      <alignment vertical="center"/>
    </xf>
    <xf numFmtId="0" fontId="112" fillId="0" borderId="11" xfId="32" applyNumberFormat="1" applyFont="1" applyFill="1" applyBorder="1" applyAlignment="1" applyProtection="1">
      <alignment vertical="center" wrapText="1"/>
    </xf>
    <xf numFmtId="0" fontId="112" fillId="0" borderId="62" xfId="32" applyFont="1" applyFill="1" applyBorder="1" applyAlignment="1" applyProtection="1">
      <alignment vertical="center"/>
    </xf>
    <xf numFmtId="0" fontId="112" fillId="0" borderId="20" xfId="32" applyFont="1" applyFill="1" applyBorder="1" applyAlignment="1" applyProtection="1">
      <alignment vertical="center"/>
    </xf>
    <xf numFmtId="0" fontId="36" fillId="0" borderId="78" xfId="52" applyFont="1" applyBorder="1" applyAlignment="1"/>
    <xf numFmtId="0" fontId="43" fillId="0" borderId="27" xfId="53" applyFont="1" applyFill="1" applyBorder="1"/>
    <xf numFmtId="0" fontId="43" fillId="0" borderId="12" xfId="53" applyFont="1" applyFill="1" applyBorder="1" applyAlignment="1"/>
    <xf numFmtId="0" fontId="43" fillId="0" borderId="18" xfId="53" applyFont="1" applyFill="1" applyBorder="1"/>
    <xf numFmtId="0" fontId="43" fillId="0" borderId="18" xfId="53" applyFont="1" applyFill="1" applyBorder="1" applyAlignment="1"/>
    <xf numFmtId="49" fontId="36" fillId="0" borderId="37" xfId="53" applyNumberFormat="1" applyFont="1" applyFill="1" applyBorder="1" applyAlignment="1">
      <alignment horizontal="right"/>
    </xf>
    <xf numFmtId="0" fontId="36" fillId="0" borderId="37" xfId="53" applyFont="1" applyFill="1" applyBorder="1" applyAlignment="1">
      <alignment horizontal="right"/>
    </xf>
    <xf numFmtId="0" fontId="43" fillId="0" borderId="74" xfId="53" applyFont="1" applyFill="1" applyBorder="1"/>
    <xf numFmtId="3" fontId="41" fillId="0" borderId="69" xfId="53" applyNumberFormat="1" applyFont="1" applyFill="1" applyBorder="1"/>
    <xf numFmtId="0" fontId="12" fillId="19" borderId="82" xfId="53" applyFont="1" applyFill="1" applyBorder="1" applyAlignment="1">
      <alignment horizontal="right" indent="1"/>
    </xf>
    <xf numFmtId="0" fontId="73" fillId="19" borderId="0" xfId="52" applyFont="1" applyFill="1" applyAlignment="1">
      <alignment horizontal="right" indent="1"/>
    </xf>
    <xf numFmtId="2" fontId="71" fillId="19" borderId="82" xfId="53" applyNumberFormat="1" applyFont="1" applyFill="1" applyBorder="1" applyAlignment="1">
      <alignment horizontal="center" wrapText="1"/>
    </xf>
    <xf numFmtId="0" fontId="74" fillId="20" borderId="0" xfId="53" applyFont="1" applyFill="1"/>
    <xf numFmtId="0" fontId="73" fillId="20" borderId="0" xfId="52" applyFont="1" applyFill="1" applyAlignment="1"/>
    <xf numFmtId="164" fontId="69" fillId="19" borderId="51" xfId="53" applyNumberFormat="1" applyFont="1" applyFill="1" applyBorder="1" applyAlignment="1">
      <alignment horizontal="right" indent="1"/>
    </xf>
    <xf numFmtId="164" fontId="69" fillId="19" borderId="82" xfId="53" applyNumberFormat="1" applyFont="1" applyFill="1" applyBorder="1" applyAlignment="1">
      <alignment horizontal="right" indent="1"/>
    </xf>
    <xf numFmtId="164" fontId="69" fillId="19" borderId="82" xfId="53" applyNumberFormat="1" applyFont="1" applyFill="1" applyBorder="1"/>
    <xf numFmtId="0" fontId="69" fillId="19" borderId="14" xfId="53" applyFont="1" applyFill="1" applyBorder="1"/>
    <xf numFmtId="0" fontId="8" fillId="19" borderId="17" xfId="53" applyFont="1" applyFill="1" applyBorder="1"/>
    <xf numFmtId="0" fontId="8" fillId="19" borderId="15" xfId="53" applyFont="1" applyFill="1" applyBorder="1"/>
    <xf numFmtId="164" fontId="74" fillId="19" borderId="15" xfId="53" applyNumberFormat="1" applyFont="1" applyFill="1" applyBorder="1"/>
    <xf numFmtId="164" fontId="74" fillId="19" borderId="18" xfId="53" applyNumberFormat="1" applyFont="1" applyFill="1" applyBorder="1" applyAlignment="1">
      <alignment horizontal="right" indent="1"/>
    </xf>
    <xf numFmtId="0" fontId="73" fillId="19" borderId="18" xfId="52" applyFont="1" applyFill="1" applyBorder="1" applyAlignment="1"/>
    <xf numFmtId="0" fontId="73" fillId="19" borderId="15" xfId="52" applyFont="1" applyFill="1" applyBorder="1" applyAlignment="1"/>
    <xf numFmtId="1" fontId="138" fillId="0" borderId="0" xfId="53" quotePrefix="1" applyNumberFormat="1" applyFont="1" applyFill="1" applyBorder="1" applyAlignment="1">
      <alignment horizontal="right"/>
    </xf>
    <xf numFmtId="164" fontId="74" fillId="19" borderId="0" xfId="53" applyNumberFormat="1" applyFont="1" applyFill="1" applyBorder="1"/>
    <xf numFmtId="164" fontId="74" fillId="19" borderId="0" xfId="53" applyNumberFormat="1" applyFont="1" applyFill="1" applyBorder="1" applyAlignment="1"/>
    <xf numFmtId="164" fontId="74" fillId="0" borderId="0" xfId="53" applyNumberFormat="1" applyFont="1" applyFill="1" applyBorder="1" applyAlignment="1"/>
    <xf numFmtId="0" fontId="12" fillId="19" borderId="51" xfId="53" applyFont="1" applyFill="1" applyBorder="1" applyAlignment="1">
      <alignment horizontal="right" vertical="center" wrapText="1"/>
    </xf>
    <xf numFmtId="0" fontId="36" fillId="19" borderId="51" xfId="53" applyFont="1" applyFill="1" applyBorder="1" applyAlignment="1">
      <alignment horizontal="right" vertical="center" wrapText="1"/>
    </xf>
    <xf numFmtId="0" fontId="12" fillId="19" borderId="76" xfId="53" applyFont="1" applyFill="1" applyBorder="1" applyAlignment="1">
      <alignment horizontal="right" vertical="center" wrapText="1"/>
    </xf>
    <xf numFmtId="0" fontId="36" fillId="19" borderId="81" xfId="53" applyFont="1" applyFill="1" applyBorder="1" applyAlignment="1">
      <alignment horizontal="right" vertical="center" wrapText="1"/>
    </xf>
    <xf numFmtId="0" fontId="36" fillId="19" borderId="82" xfId="53" applyFont="1" applyFill="1" applyBorder="1" applyAlignment="1">
      <alignment horizontal="right" vertical="center" wrapText="1"/>
    </xf>
    <xf numFmtId="0" fontId="36" fillId="19" borderId="69" xfId="53" applyFont="1" applyFill="1" applyBorder="1" applyAlignment="1">
      <alignment horizontal="right" vertical="center" wrapText="1"/>
    </xf>
    <xf numFmtId="0" fontId="36" fillId="19" borderId="51" xfId="53" applyFont="1" applyFill="1" applyBorder="1" applyAlignment="1">
      <alignment horizontal="right" indent="1"/>
    </xf>
    <xf numFmtId="0" fontId="36" fillId="19" borderId="76" xfId="53" applyFont="1" applyFill="1" applyBorder="1"/>
    <xf numFmtId="0" fontId="36" fillId="19" borderId="81" xfId="53" applyFont="1" applyFill="1" applyBorder="1" applyAlignment="1">
      <alignment horizontal="right" indent="1"/>
    </xf>
    <xf numFmtId="0" fontId="36" fillId="19" borderId="82" xfId="53" applyFont="1" applyFill="1" applyBorder="1" applyAlignment="1">
      <alignment horizontal="right" indent="1"/>
    </xf>
    <xf numFmtId="3" fontId="36" fillId="19" borderId="69" xfId="53" applyNumberFormat="1" applyFont="1" applyFill="1" applyBorder="1" applyAlignment="1">
      <alignment horizontal="right" indent="1"/>
    </xf>
    <xf numFmtId="3" fontId="36" fillId="19" borderId="69" xfId="53" applyNumberFormat="1" applyFont="1" applyFill="1" applyBorder="1"/>
    <xf numFmtId="0" fontId="36" fillId="19" borderId="82" xfId="53" applyFont="1" applyFill="1" applyBorder="1" applyAlignment="1">
      <alignment horizontal="center" vertical="center"/>
    </xf>
    <xf numFmtId="0" fontId="36" fillId="19" borderId="51" xfId="53" applyFont="1" applyFill="1" applyBorder="1" applyAlignment="1">
      <alignment horizontal="center" vertical="center"/>
    </xf>
    <xf numFmtId="0" fontId="41" fillId="19" borderId="0" xfId="53" applyFont="1" applyFill="1" applyBorder="1" applyAlignment="1">
      <alignment horizontal="right"/>
    </xf>
    <xf numFmtId="0" fontId="0" fillId="0" borderId="0" xfId="0">
      <alignment vertical="center"/>
    </xf>
    <xf numFmtId="168" fontId="79" fillId="19" borderId="51" xfId="53" applyNumberFormat="1" applyFont="1" applyFill="1" applyBorder="1" applyProtection="1"/>
    <xf numFmtId="168" fontId="79" fillId="19" borderId="82" xfId="53" applyNumberFormat="1" applyFont="1" applyFill="1" applyBorder="1" applyAlignment="1" applyProtection="1">
      <alignment horizontal="right" indent="1"/>
    </xf>
    <xf numFmtId="167" fontId="80" fillId="19" borderId="51" xfId="53" applyNumberFormat="1" applyFont="1" applyFill="1" applyBorder="1" applyProtection="1"/>
    <xf numFmtId="169" fontId="80" fillId="19" borderId="51" xfId="53" applyNumberFormat="1" applyFont="1" applyFill="1" applyBorder="1" applyProtection="1"/>
    <xf numFmtId="171" fontId="80" fillId="19" borderId="51" xfId="53" applyNumberFormat="1" applyFont="1" applyFill="1" applyBorder="1" applyProtection="1"/>
    <xf numFmtId="17" fontId="99" fillId="0" borderId="0" xfId="58" applyNumberFormat="1" applyFont="1" applyBorder="1" applyAlignment="1"/>
    <xf numFmtId="0" fontId="99" fillId="0" borderId="0" xfId="58" applyFont="1" applyBorder="1" applyAlignment="1"/>
    <xf numFmtId="169" fontId="75" fillId="19" borderId="0" xfId="53" applyNumberFormat="1" applyFont="1" applyFill="1" applyBorder="1" applyProtection="1"/>
    <xf numFmtId="167" fontId="75" fillId="19" borderId="0" xfId="53" applyNumberFormat="1" applyFont="1" applyFill="1" applyBorder="1" applyProtection="1"/>
    <xf numFmtId="168" fontId="77" fillId="19" borderId="0" xfId="53" applyNumberFormat="1" applyFont="1" applyFill="1" applyBorder="1" applyProtection="1"/>
    <xf numFmtId="169" fontId="75" fillId="0" borderId="0" xfId="53" applyNumberFormat="1" applyFont="1" applyProtection="1"/>
    <xf numFmtId="168" fontId="79" fillId="19" borderId="51" xfId="53" applyNumberFormat="1" applyFont="1" applyFill="1" applyBorder="1" applyAlignment="1" applyProtection="1">
      <alignment horizontal="right"/>
    </xf>
    <xf numFmtId="167" fontId="94" fillId="19" borderId="0" xfId="53" applyNumberFormat="1" applyFont="1" applyFill="1" applyBorder="1" applyProtection="1"/>
    <xf numFmtId="0" fontId="5" fillId="19" borderId="0" xfId="53" applyFont="1" applyFill="1" applyBorder="1"/>
    <xf numFmtId="0" fontId="36" fillId="0" borderId="0" xfId="53" applyFont="1" applyFill="1" applyBorder="1" applyAlignment="1">
      <alignment horizontal="right"/>
    </xf>
    <xf numFmtId="164" fontId="133" fillId="0" borderId="61" xfId="0" applyNumberFormat="1" applyFont="1" applyBorder="1" applyAlignment="1" applyProtection="1"/>
    <xf numFmtId="1" fontId="36" fillId="0" borderId="26" xfId="39" applyNumberFormat="1" applyFont="1" applyFill="1" applyBorder="1" applyAlignment="1"/>
    <xf numFmtId="1" fontId="36" fillId="0" borderId="27" xfId="39" applyNumberFormat="1" applyFont="1" applyFill="1" applyBorder="1" applyAlignment="1"/>
    <xf numFmtId="1" fontId="36" fillId="0" borderId="13" xfId="39" applyNumberFormat="1" applyFont="1" applyFill="1" applyBorder="1" applyAlignment="1">
      <alignment horizontal="right" wrapText="1"/>
    </xf>
    <xf numFmtId="1" fontId="36" fillId="0" borderId="0" xfId="39" applyNumberFormat="1" applyFont="1" applyFill="1" applyBorder="1" applyAlignment="1">
      <alignment horizontal="right" wrapText="1"/>
    </xf>
    <xf numFmtId="1" fontId="36" fillId="0" borderId="0" xfId="39" applyNumberFormat="1" applyFont="1" applyFill="1" applyBorder="1" applyAlignment="1">
      <alignment horizontal="center" wrapText="1"/>
    </xf>
    <xf numFmtId="1" fontId="36" fillId="0" borderId="21" xfId="39" applyNumberFormat="1" applyFont="1" applyFill="1" applyBorder="1" applyAlignment="1">
      <alignment horizontal="center" wrapText="1"/>
    </xf>
    <xf numFmtId="164" fontId="36" fillId="0" borderId="62" xfId="39" applyNumberFormat="1" applyFont="1" applyFill="1" applyBorder="1"/>
    <xf numFmtId="164" fontId="36" fillId="0" borderId="52" xfId="39" applyNumberFormat="1" applyFont="1" applyFill="1" applyBorder="1"/>
    <xf numFmtId="164" fontId="12" fillId="0" borderId="82" xfId="39" applyNumberFormat="1" applyFont="1" applyFill="1" applyBorder="1"/>
    <xf numFmtId="0" fontId="36" fillId="0" borderId="12" xfId="52" applyFont="1" applyBorder="1" applyAlignment="1">
      <alignment horizontal="right" wrapText="1"/>
    </xf>
    <xf numFmtId="0" fontId="36" fillId="0" borderId="62" xfId="52" applyFont="1" applyBorder="1" applyAlignment="1">
      <alignment horizontal="right" wrapText="1"/>
    </xf>
    <xf numFmtId="164" fontId="44" fillId="0" borderId="0" xfId="52" applyNumberFormat="1" applyFont="1" applyAlignment="1"/>
    <xf numFmtId="1" fontId="109" fillId="0" borderId="83" xfId="51" applyNumberFormat="1" applyFont="1" applyFill="1" applyBorder="1"/>
    <xf numFmtId="164" fontId="0" fillId="0" borderId="82" xfId="0" applyNumberFormat="1" applyBorder="1" applyAlignment="1"/>
    <xf numFmtId="0" fontId="109" fillId="0" borderId="83" xfId="0" applyFont="1" applyBorder="1" applyAlignment="1"/>
    <xf numFmtId="0" fontId="108" fillId="0" borderId="83" xfId="53" applyFont="1" applyBorder="1" applyAlignment="1">
      <alignment horizontal="right"/>
    </xf>
    <xf numFmtId="164" fontId="108" fillId="0" borderId="82" xfId="53" applyNumberFormat="1" applyFont="1" applyBorder="1" applyAlignment="1">
      <alignment horizontal="right" indent="1"/>
    </xf>
    <xf numFmtId="183" fontId="104" fillId="0" borderId="0" xfId="52" applyNumberFormat="1" applyFont="1" applyAlignment="1"/>
    <xf numFmtId="0" fontId="107" fillId="0" borderId="83" xfId="53" applyFont="1" applyBorder="1" applyAlignment="1">
      <alignment horizontal="right"/>
    </xf>
    <xf numFmtId="0" fontId="36" fillId="0" borderId="78" xfId="52" applyFont="1" applyBorder="1" applyAlignment="1">
      <alignment horizontal="center"/>
    </xf>
    <xf numFmtId="0" fontId="36" fillId="0" borderId="0" xfId="53" applyFont="1" applyBorder="1" applyAlignment="1">
      <alignment horizontal="right"/>
    </xf>
    <xf numFmtId="0" fontId="36" fillId="0" borderId="54" xfId="53" applyFont="1" applyBorder="1" applyAlignment="1">
      <alignment horizontal="right"/>
    </xf>
    <xf numFmtId="0" fontId="36" fillId="0" borderId="62" xfId="53" applyFont="1" applyBorder="1" applyAlignment="1">
      <alignment horizontal="right"/>
    </xf>
    <xf numFmtId="1" fontId="36" fillId="0" borderId="23" xfId="39" applyNumberFormat="1" applyFont="1" applyFill="1" applyBorder="1" applyAlignment="1">
      <alignment horizontal="right"/>
    </xf>
    <xf numFmtId="1" fontId="36" fillId="0" borderId="23" xfId="39" applyNumberFormat="1" applyFont="1" applyFill="1" applyBorder="1" applyAlignment="1">
      <alignment horizontal="right" wrapText="1"/>
    </xf>
    <xf numFmtId="1" fontId="36" fillId="0" borderId="26" xfId="39" applyNumberFormat="1" applyFont="1" applyFill="1" applyBorder="1" applyAlignment="1">
      <alignment horizontal="center" wrapText="1"/>
    </xf>
    <xf numFmtId="0" fontId="36" fillId="0" borderId="62" xfId="52" applyFont="1" applyBorder="1" applyAlignment="1">
      <alignment horizontal="center" wrapText="1"/>
    </xf>
    <xf numFmtId="164" fontId="36" fillId="0" borderId="62" xfId="52" applyNumberFormat="1" applyFont="1" applyBorder="1" applyAlignment="1">
      <alignment horizontal="center"/>
    </xf>
    <xf numFmtId="0" fontId="36" fillId="0" borderId="0" xfId="53" applyFont="1" applyFill="1" applyBorder="1" applyAlignment="1">
      <alignment horizontal="center"/>
    </xf>
    <xf numFmtId="0" fontId="36" fillId="0" borderId="12" xfId="53" applyFont="1" applyFill="1" applyBorder="1" applyAlignment="1">
      <alignment horizontal="center"/>
    </xf>
    <xf numFmtId="0" fontId="36" fillId="0" borderId="21" xfId="53" applyFont="1" applyFill="1" applyBorder="1" applyAlignment="1">
      <alignment horizontal="center"/>
    </xf>
    <xf numFmtId="0" fontId="36" fillId="19" borderId="32" xfId="53" applyFont="1" applyFill="1" applyBorder="1" applyAlignment="1">
      <alignment horizontal="center"/>
    </xf>
    <xf numFmtId="0" fontId="36" fillId="19" borderId="12" xfId="53" applyFont="1" applyFill="1" applyBorder="1" applyAlignment="1">
      <alignment horizontal="center"/>
    </xf>
    <xf numFmtId="0" fontId="36" fillId="19" borderId="54" xfId="53" applyFont="1" applyFill="1" applyBorder="1" applyAlignment="1">
      <alignment horizontal="center"/>
    </xf>
    <xf numFmtId="0" fontId="36" fillId="19" borderId="62" xfId="53" applyFont="1" applyFill="1" applyBorder="1" applyAlignment="1">
      <alignment horizontal="center"/>
    </xf>
    <xf numFmtId="0" fontId="36" fillId="0" borderId="74" xfId="53" applyFont="1" applyFill="1" applyBorder="1" applyAlignment="1">
      <alignment horizontal="right"/>
    </xf>
    <xf numFmtId="0" fontId="36" fillId="0" borderId="54" xfId="53" applyFont="1" applyFill="1" applyBorder="1" applyAlignment="1">
      <alignment horizontal="right"/>
    </xf>
    <xf numFmtId="0" fontId="36" fillId="0" borderId="61" xfId="53" applyFont="1" applyFill="1" applyBorder="1" applyAlignment="1">
      <alignment horizontal="right"/>
    </xf>
    <xf numFmtId="164" fontId="44" fillId="0" borderId="21" xfId="53" applyNumberFormat="1" applyFont="1" applyBorder="1"/>
    <xf numFmtId="164" fontId="44" fillId="0" borderId="14" xfId="53" applyNumberFormat="1" applyFont="1" applyBorder="1"/>
    <xf numFmtId="174" fontId="12" fillId="0" borderId="69" xfId="53" applyNumberFormat="1" applyFont="1" applyBorder="1" applyAlignment="1">
      <alignment horizontal="right"/>
    </xf>
    <xf numFmtId="0" fontId="44" fillId="0" borderId="68" xfId="53" applyFont="1" applyBorder="1"/>
    <xf numFmtId="166" fontId="8" fillId="0" borderId="68" xfId="53" applyNumberFormat="1" applyFont="1" applyBorder="1" applyProtection="1"/>
    <xf numFmtId="166" fontId="8" fillId="0" borderId="73" xfId="53" applyNumberFormat="1" applyFont="1" applyBorder="1" applyProtection="1"/>
    <xf numFmtId="0" fontId="42" fillId="0" borderId="78" xfId="53" applyFont="1" applyBorder="1" applyAlignment="1">
      <alignment horizontal="right"/>
    </xf>
    <xf numFmtId="174" fontId="8" fillId="0" borderId="78" xfId="38" applyNumberFormat="1" applyFont="1" applyBorder="1"/>
    <xf numFmtId="166" fontId="44" fillId="0" borderId="78" xfId="53" applyNumberFormat="1" applyFont="1" applyBorder="1" applyAlignment="1" applyProtection="1"/>
    <xf numFmtId="166" fontId="8" fillId="0" borderId="78" xfId="53" applyNumberFormat="1" applyFont="1" applyBorder="1" applyProtection="1"/>
    <xf numFmtId="37" fontId="8" fillId="0" borderId="78" xfId="53" applyNumberFormat="1" applyFont="1" applyBorder="1" applyProtection="1"/>
    <xf numFmtId="3" fontId="8" fillId="0" borderId="78" xfId="53" applyNumberFormat="1" applyFont="1" applyBorder="1" applyProtection="1"/>
    <xf numFmtId="0" fontId="44" fillId="0" borderId="78" xfId="53" applyFont="1" applyBorder="1"/>
    <xf numFmtId="164" fontId="12" fillId="0" borderId="14" xfId="53" applyNumberFormat="1" applyFont="1" applyBorder="1" applyAlignment="1" applyProtection="1">
      <alignment horizontal="right"/>
    </xf>
    <xf numFmtId="0" fontId="36" fillId="0" borderId="24" xfId="53" applyFont="1" applyBorder="1" applyAlignment="1">
      <alignment horizontal="right"/>
    </xf>
    <xf numFmtId="174" fontId="12" fillId="0" borderId="32" xfId="38" applyNumberFormat="1" applyFont="1" applyFill="1" applyBorder="1" applyAlignment="1"/>
    <xf numFmtId="164" fontId="12" fillId="0" borderId="21" xfId="53" applyNumberFormat="1" applyFont="1" applyBorder="1" applyAlignment="1" applyProtection="1">
      <alignment horizontal="right"/>
    </xf>
    <xf numFmtId="174" fontId="12" fillId="0" borderId="74" xfId="38" applyNumberFormat="1" applyFont="1" applyFill="1" applyBorder="1" applyAlignment="1"/>
    <xf numFmtId="0" fontId="128" fillId="0" borderId="13" xfId="53" applyFont="1" applyBorder="1"/>
    <xf numFmtId="0" fontId="128" fillId="0" borderId="17" xfId="53" applyFont="1" applyBorder="1"/>
    <xf numFmtId="174" fontId="12" fillId="0" borderId="44" xfId="38" applyNumberFormat="1" applyFont="1" applyFill="1" applyBorder="1" applyAlignment="1">
      <alignment horizontal="right"/>
    </xf>
    <xf numFmtId="164" fontId="12" fillId="0" borderId="18" xfId="53" applyNumberFormat="1" applyFont="1" applyBorder="1" applyAlignment="1" applyProtection="1">
      <alignment horizontal="right"/>
    </xf>
    <xf numFmtId="0" fontId="44" fillId="0" borderId="24" xfId="53" applyFont="1" applyBorder="1"/>
    <xf numFmtId="166" fontId="12" fillId="0" borderId="12" xfId="53" applyNumberFormat="1" applyFont="1" applyBorder="1" applyAlignment="1" applyProtection="1"/>
    <xf numFmtId="164" fontId="12" fillId="0" borderId="12" xfId="53" applyNumberFormat="1" applyFont="1" applyBorder="1" applyAlignment="1" applyProtection="1"/>
    <xf numFmtId="3" fontId="12" fillId="0" borderId="12" xfId="53" applyNumberFormat="1" applyFont="1" applyBorder="1" applyAlignment="1" applyProtection="1"/>
    <xf numFmtId="0" fontId="71" fillId="0" borderId="24" xfId="53" applyFont="1" applyFill="1" applyBorder="1" applyAlignment="1">
      <alignment horizontal="left"/>
    </xf>
    <xf numFmtId="0" fontId="42" fillId="0" borderId="12" xfId="53" applyFont="1" applyFill="1" applyBorder="1"/>
    <xf numFmtId="0" fontId="44" fillId="0" borderId="21" xfId="53" applyFont="1" applyBorder="1"/>
    <xf numFmtId="0" fontId="71" fillId="0" borderId="13" xfId="53" applyFont="1" applyFill="1" applyBorder="1" applyAlignment="1">
      <alignment horizontal="left"/>
    </xf>
    <xf numFmtId="0" fontId="42" fillId="0" borderId="0" xfId="53" applyFont="1" applyFill="1" applyBorder="1"/>
    <xf numFmtId="0" fontId="44" fillId="0" borderId="14" xfId="53" applyFont="1" applyBorder="1"/>
    <xf numFmtId="0" fontId="36" fillId="0" borderId="34" xfId="53" applyFont="1" applyFill="1" applyBorder="1" applyAlignment="1">
      <alignment horizontal="right"/>
    </xf>
    <xf numFmtId="0" fontId="36" fillId="0" borderId="12" xfId="53" applyFont="1" applyBorder="1"/>
    <xf numFmtId="0" fontId="36" fillId="0" borderId="35" xfId="53" applyFont="1" applyBorder="1"/>
    <xf numFmtId="0" fontId="36" fillId="0" borderId="32" xfId="53" applyFont="1" applyBorder="1"/>
    <xf numFmtId="0" fontId="12" fillId="0" borderId="12" xfId="53" applyFont="1" applyBorder="1" applyAlignment="1"/>
    <xf numFmtId="0" fontId="12" fillId="0" borderId="12" xfId="53" applyFont="1" applyBorder="1"/>
    <xf numFmtId="0" fontId="12" fillId="0" borderId="21" xfId="53" applyFont="1" applyBorder="1"/>
    <xf numFmtId="0" fontId="36" fillId="0" borderId="36" xfId="53" applyFont="1" applyFill="1" applyBorder="1" applyAlignment="1">
      <alignment horizontal="right"/>
    </xf>
    <xf numFmtId="0" fontId="12" fillId="0" borderId="14" xfId="53" applyFont="1" applyBorder="1"/>
    <xf numFmtId="0" fontId="12" fillId="0" borderId="52" xfId="53" applyFont="1" applyBorder="1"/>
    <xf numFmtId="0" fontId="36" fillId="0" borderId="13" xfId="53" applyFont="1" applyFill="1" applyBorder="1" applyAlignment="1">
      <alignment horizontal="right"/>
    </xf>
    <xf numFmtId="0" fontId="36" fillId="0" borderId="67" xfId="53" applyFont="1" applyFill="1" applyBorder="1" applyAlignment="1">
      <alignment horizontal="right"/>
    </xf>
    <xf numFmtId="0" fontId="36" fillId="0" borderId="14" xfId="53" applyFont="1" applyBorder="1" applyAlignment="1">
      <alignment horizontal="right"/>
    </xf>
    <xf numFmtId="0" fontId="12" fillId="0" borderId="67" xfId="53" applyFont="1" applyBorder="1" applyAlignment="1">
      <alignment horizontal="right"/>
    </xf>
    <xf numFmtId="0" fontId="36" fillId="0" borderId="16" xfId="53" applyFont="1" applyFill="1" applyBorder="1" applyAlignment="1">
      <alignment horizontal="right"/>
    </xf>
    <xf numFmtId="0" fontId="36" fillId="0" borderId="52" xfId="53" applyFont="1" applyBorder="1" applyAlignment="1">
      <alignment horizontal="right"/>
    </xf>
    <xf numFmtId="0" fontId="36" fillId="0" borderId="43" xfId="53" applyFont="1" applyBorder="1" applyAlignment="1">
      <alignment horizontal="right"/>
    </xf>
    <xf numFmtId="0" fontId="44" fillId="0" borderId="67" xfId="53" applyFont="1" applyBorder="1" applyAlignment="1">
      <alignment horizontal="right"/>
    </xf>
    <xf numFmtId="164" fontId="12" fillId="0" borderId="67" xfId="53" applyNumberFormat="1" applyFont="1" applyBorder="1"/>
    <xf numFmtId="3" fontId="12" fillId="0" borderId="14" xfId="53" applyNumberFormat="1" applyFont="1" applyBorder="1"/>
    <xf numFmtId="3" fontId="12" fillId="0" borderId="14" xfId="53" applyNumberFormat="1" applyFont="1" applyBorder="1" applyAlignment="1">
      <alignment horizontal="right"/>
    </xf>
    <xf numFmtId="164" fontId="12" fillId="0" borderId="80" xfId="53" applyNumberFormat="1" applyFont="1" applyBorder="1" applyAlignment="1">
      <alignment horizontal="right"/>
    </xf>
    <xf numFmtId="3" fontId="12" fillId="0" borderId="14" xfId="53" applyNumberFormat="1" applyFont="1" applyBorder="1" applyProtection="1"/>
    <xf numFmtId="3" fontId="12" fillId="0" borderId="80" xfId="53" applyNumberFormat="1" applyFont="1" applyBorder="1" applyProtection="1"/>
    <xf numFmtId="3" fontId="12" fillId="0" borderId="14" xfId="53" applyNumberFormat="1" applyFont="1" applyBorder="1" applyAlignment="1" applyProtection="1">
      <alignment horizontal="right"/>
    </xf>
    <xf numFmtId="166" fontId="12" fillId="0" borderId="0" xfId="53" applyNumberFormat="1" applyFont="1" applyBorder="1" applyAlignment="1" applyProtection="1">
      <alignment horizontal="right"/>
    </xf>
    <xf numFmtId="0" fontId="36" fillId="0" borderId="85" xfId="53" applyFont="1" applyFill="1" applyBorder="1" applyAlignment="1">
      <alignment horizontal="right"/>
    </xf>
    <xf numFmtId="166" fontId="12" fillId="0" borderId="62" xfId="53" applyNumberFormat="1" applyFont="1" applyBorder="1"/>
    <xf numFmtId="3" fontId="12" fillId="0" borderId="52" xfId="53" applyNumberFormat="1" applyFont="1" applyBorder="1" applyAlignment="1" applyProtection="1">
      <alignment horizontal="right"/>
    </xf>
    <xf numFmtId="3" fontId="12" fillId="0" borderId="80" xfId="53" applyNumberFormat="1" applyFont="1" applyBorder="1" applyAlignment="1" applyProtection="1">
      <alignment horizontal="right"/>
    </xf>
    <xf numFmtId="166" fontId="12" fillId="0" borderId="80" xfId="53" applyNumberFormat="1" applyFont="1" applyBorder="1"/>
    <xf numFmtId="0" fontId="36" fillId="0" borderId="86" xfId="53" applyFont="1" applyFill="1" applyBorder="1" applyAlignment="1">
      <alignment horizontal="right"/>
    </xf>
    <xf numFmtId="0" fontId="36" fillId="0" borderId="17" xfId="53" applyFont="1" applyFill="1" applyBorder="1" applyAlignment="1">
      <alignment horizontal="right"/>
    </xf>
    <xf numFmtId="164" fontId="12" fillId="0" borderId="44" xfId="53" applyNumberFormat="1" applyFont="1" applyFill="1" applyBorder="1"/>
    <xf numFmtId="164" fontId="12" fillId="0" borderId="41" xfId="53" applyNumberFormat="1" applyFont="1" applyFill="1" applyBorder="1"/>
    <xf numFmtId="164" fontId="12" fillId="0" borderId="44" xfId="53" applyNumberFormat="1" applyFont="1" applyBorder="1" applyAlignment="1">
      <alignment horizontal="right"/>
    </xf>
    <xf numFmtId="164" fontId="12" fillId="0" borderId="15" xfId="53" applyNumberFormat="1" applyFont="1" applyBorder="1" applyAlignment="1">
      <alignment horizontal="right"/>
    </xf>
    <xf numFmtId="164" fontId="12" fillId="0" borderId="41" xfId="53" applyNumberFormat="1" applyFont="1" applyBorder="1" applyAlignment="1">
      <alignment horizontal="right"/>
    </xf>
    <xf numFmtId="164" fontId="12" fillId="0" borderId="87" xfId="53" applyNumberFormat="1" applyFont="1" applyFill="1" applyBorder="1" applyAlignment="1" applyProtection="1">
      <alignment horizontal="right"/>
    </xf>
    <xf numFmtId="3" fontId="12" fillId="0" borderId="44" xfId="53" applyNumberFormat="1" applyFont="1" applyBorder="1" applyAlignment="1" applyProtection="1">
      <alignment horizontal="right"/>
    </xf>
    <xf numFmtId="166" fontId="12" fillId="0" borderId="15" xfId="53" applyNumberFormat="1" applyFont="1" applyBorder="1"/>
    <xf numFmtId="3" fontId="12" fillId="0" borderId="18" xfId="53" applyNumberFormat="1" applyFont="1" applyBorder="1" applyAlignment="1" applyProtection="1">
      <alignment horizontal="right"/>
    </xf>
    <xf numFmtId="164" fontId="12" fillId="0" borderId="32" xfId="53" applyNumberFormat="1" applyFont="1" applyFill="1" applyBorder="1"/>
    <xf numFmtId="164" fontId="12" fillId="0" borderId="12" xfId="53" applyNumberFormat="1" applyFont="1" applyFill="1" applyBorder="1"/>
    <xf numFmtId="164" fontId="12" fillId="0" borderId="32" xfId="53" applyNumberFormat="1" applyFont="1" applyBorder="1" applyAlignment="1">
      <alignment horizontal="right"/>
    </xf>
    <xf numFmtId="164" fontId="12" fillId="0" borderId="12" xfId="53" applyNumberFormat="1" applyFont="1" applyBorder="1" applyAlignment="1">
      <alignment horizontal="right"/>
    </xf>
    <xf numFmtId="164" fontId="12" fillId="0" borderId="35" xfId="53" applyNumberFormat="1" applyFont="1" applyBorder="1" applyAlignment="1">
      <alignment horizontal="right"/>
    </xf>
    <xf numFmtId="164" fontId="12" fillId="0" borderId="12" xfId="53" applyNumberFormat="1" applyFont="1" applyFill="1" applyBorder="1" applyAlignment="1" applyProtection="1">
      <alignment horizontal="right"/>
    </xf>
    <xf numFmtId="3" fontId="12" fillId="0" borderId="32" xfId="53" applyNumberFormat="1" applyFont="1" applyBorder="1" applyAlignment="1" applyProtection="1">
      <alignment horizontal="right"/>
    </xf>
    <xf numFmtId="166" fontId="12" fillId="0" borderId="12" xfId="53" applyNumberFormat="1" applyFont="1" applyBorder="1"/>
    <xf numFmtId="3" fontId="12" fillId="0" borderId="21" xfId="53" applyNumberFormat="1" applyFont="1" applyBorder="1" applyAlignment="1" applyProtection="1">
      <alignment horizontal="right"/>
    </xf>
    <xf numFmtId="164" fontId="12" fillId="0" borderId="0" xfId="53" applyNumberFormat="1" applyFont="1" applyFill="1" applyBorder="1" applyAlignment="1" applyProtection="1">
      <alignment horizontal="right"/>
    </xf>
    <xf numFmtId="0" fontId="44" fillId="0" borderId="74" xfId="53" applyFont="1" applyBorder="1"/>
    <xf numFmtId="0" fontId="44" fillId="0" borderId="67" xfId="53" applyFont="1" applyBorder="1"/>
    <xf numFmtId="0" fontId="44" fillId="0" borderId="44" xfId="53" applyFont="1" applyBorder="1"/>
    <xf numFmtId="0" fontId="44" fillId="0" borderId="41" xfId="53" applyFont="1" applyBorder="1"/>
    <xf numFmtId="0" fontId="44" fillId="0" borderId="15" xfId="53" applyFont="1" applyBorder="1"/>
    <xf numFmtId="0" fontId="44" fillId="0" borderId="0" xfId="53" applyFont="1" applyAlignment="1">
      <alignment horizontal="right"/>
    </xf>
    <xf numFmtId="0" fontId="50" fillId="0" borderId="0" xfId="53" applyFont="1" applyBorder="1" applyAlignment="1">
      <alignment horizontal="right" wrapText="1"/>
    </xf>
    <xf numFmtId="0" fontId="12" fillId="0" borderId="88" xfId="52" applyFont="1" applyBorder="1" applyAlignment="1"/>
    <xf numFmtId="0" fontId="12" fillId="0" borderId="89" xfId="52" applyFont="1" applyBorder="1" applyAlignment="1"/>
    <xf numFmtId="164" fontId="36" fillId="0" borderId="22" xfId="39" applyNumberFormat="1" applyFont="1" applyFill="1" applyBorder="1" applyAlignment="1">
      <alignment horizontal="right"/>
    </xf>
    <xf numFmtId="164" fontId="36" fillId="0" borderId="38" xfId="39" applyNumberFormat="1" applyFont="1" applyFill="1" applyBorder="1" applyAlignment="1">
      <alignment horizontal="right"/>
    </xf>
    <xf numFmtId="164" fontId="142" fillId="0" borderId="0" xfId="0" applyNumberFormat="1" applyFont="1" applyBorder="1" applyAlignment="1" applyProtection="1"/>
    <xf numFmtId="164" fontId="12" fillId="0" borderId="83" xfId="39" applyNumberFormat="1" applyFont="1" applyFill="1" applyBorder="1"/>
    <xf numFmtId="0" fontId="36" fillId="0" borderId="51" xfId="53" applyFont="1" applyFill="1" applyBorder="1" applyAlignment="1">
      <alignment horizontal="right"/>
    </xf>
    <xf numFmtId="0" fontId="12" fillId="0" borderId="51" xfId="53" applyFont="1" applyFill="1" applyBorder="1"/>
    <xf numFmtId="0" fontId="43" fillId="0" borderId="51" xfId="53" applyFont="1" applyFill="1" applyBorder="1"/>
    <xf numFmtId="0" fontId="36" fillId="19" borderId="83" xfId="53" applyFont="1" applyFill="1" applyBorder="1" applyAlignment="1">
      <alignment horizontal="center" vertical="center"/>
    </xf>
    <xf numFmtId="0" fontId="12" fillId="19" borderId="83" xfId="53" applyFont="1" applyFill="1" applyBorder="1"/>
    <xf numFmtId="164" fontId="69" fillId="19" borderId="83" xfId="53" applyNumberFormat="1" applyFont="1" applyFill="1" applyBorder="1"/>
    <xf numFmtId="1" fontId="71" fillId="19" borderId="83" xfId="53" applyNumberFormat="1" applyFont="1" applyFill="1" applyBorder="1" applyAlignment="1">
      <alignment horizontal="right"/>
    </xf>
    <xf numFmtId="0" fontId="71" fillId="19" borderId="83" xfId="52" applyFont="1" applyFill="1" applyBorder="1" applyAlignment="1">
      <alignment horizontal="right"/>
    </xf>
    <xf numFmtId="0" fontId="12" fillId="19" borderId="83" xfId="53" applyFont="1" applyFill="1" applyBorder="1" applyAlignment="1">
      <alignment horizontal="center" vertical="center" wrapText="1"/>
    </xf>
    <xf numFmtId="168" fontId="79" fillId="19" borderId="83" xfId="53" applyNumberFormat="1" applyFont="1" applyFill="1" applyBorder="1" applyProtection="1"/>
    <xf numFmtId="0" fontId="79" fillId="19" borderId="83" xfId="53" applyNumberFormat="1" applyFont="1" applyFill="1" applyBorder="1" applyAlignment="1" applyProtection="1">
      <alignment horizontal="right"/>
    </xf>
    <xf numFmtId="168" fontId="79" fillId="19" borderId="83" xfId="53" applyNumberFormat="1" applyFont="1" applyFill="1" applyBorder="1" applyAlignment="1" applyProtection="1">
      <alignment horizontal="right"/>
    </xf>
    <xf numFmtId="0" fontId="70" fillId="19" borderId="0" xfId="36" applyFont="1" applyFill="1" applyBorder="1"/>
    <xf numFmtId="0" fontId="41" fillId="19" borderId="0" xfId="36" applyFont="1" applyFill="1" applyBorder="1"/>
    <xf numFmtId="0" fontId="55" fillId="19" borderId="0" xfId="36" applyFont="1" applyFill="1" applyBorder="1"/>
    <xf numFmtId="168" fontId="113" fillId="19" borderId="0" xfId="36" applyNumberFormat="1" applyFont="1" applyFill="1" applyProtection="1"/>
    <xf numFmtId="168" fontId="56" fillId="19" borderId="0" xfId="36" applyNumberFormat="1" applyFont="1" applyFill="1" applyProtection="1"/>
    <xf numFmtId="0" fontId="54" fillId="19" borderId="0" xfId="36" applyFont="1" applyFill="1"/>
    <xf numFmtId="168" fontId="53" fillId="19" borderId="0" xfId="36" applyNumberFormat="1" applyFont="1" applyFill="1" applyBorder="1" applyAlignment="1" applyProtection="1">
      <alignment horizontal="center"/>
    </xf>
    <xf numFmtId="0" fontId="126" fillId="19" borderId="24" xfId="36" applyFont="1" applyFill="1" applyBorder="1"/>
    <xf numFmtId="0" fontId="126" fillId="19" borderId="23" xfId="36" applyFont="1" applyFill="1" applyBorder="1" applyAlignment="1">
      <alignment horizontal="center"/>
    </xf>
    <xf numFmtId="0" fontId="126" fillId="19" borderId="12" xfId="36" applyFont="1" applyFill="1" applyBorder="1" applyAlignment="1">
      <alignment horizontal="center"/>
    </xf>
    <xf numFmtId="0" fontId="126" fillId="19" borderId="21" xfId="36" applyFont="1" applyFill="1" applyBorder="1" applyAlignment="1">
      <alignment horizontal="center"/>
    </xf>
    <xf numFmtId="3" fontId="126" fillId="19" borderId="13" xfId="36" applyNumberFormat="1" applyFont="1" applyFill="1" applyBorder="1"/>
    <xf numFmtId="0" fontId="126" fillId="19" borderId="0" xfId="36" applyFont="1" applyFill="1" applyBorder="1" applyAlignment="1">
      <alignment horizontal="center"/>
    </xf>
    <xf numFmtId="0" fontId="126" fillId="19" borderId="0" xfId="36" applyFont="1" applyFill="1" applyBorder="1" applyAlignment="1">
      <alignment horizontal="right"/>
    </xf>
    <xf numFmtId="3" fontId="126" fillId="19" borderId="14" xfId="36" applyNumberFormat="1" applyFont="1" applyFill="1" applyBorder="1" applyAlignment="1">
      <alignment horizontal="center"/>
    </xf>
    <xf numFmtId="0" fontId="126" fillId="19" borderId="13" xfId="36" applyFont="1" applyFill="1" applyBorder="1"/>
    <xf numFmtId="0" fontId="126" fillId="19" borderId="62" xfId="36" applyFont="1" applyFill="1" applyBorder="1" applyAlignment="1">
      <alignment horizontal="right"/>
    </xf>
    <xf numFmtId="0" fontId="126" fillId="19" borderId="62" xfId="36" applyFont="1" applyFill="1" applyBorder="1" applyAlignment="1">
      <alignment horizontal="center"/>
    </xf>
    <xf numFmtId="0" fontId="126" fillId="19" borderId="14" xfId="36" applyFont="1" applyFill="1" applyBorder="1" applyAlignment="1">
      <alignment horizontal="center"/>
    </xf>
    <xf numFmtId="0" fontId="127" fillId="19" borderId="83" xfId="36" applyFont="1" applyFill="1" applyBorder="1"/>
    <xf numFmtId="3" fontId="12" fillId="19" borderId="0" xfId="58" applyNumberFormat="1" applyFont="1" applyFill="1" applyAlignment="1"/>
    <xf numFmtId="0" fontId="126" fillId="19" borderId="51" xfId="36" applyFont="1" applyFill="1" applyBorder="1" applyAlignment="1">
      <alignment horizontal="right"/>
    </xf>
    <xf numFmtId="0" fontId="127" fillId="19" borderId="82" xfId="36" applyFont="1" applyFill="1" applyBorder="1"/>
    <xf numFmtId="0" fontId="70" fillId="19" borderId="13" xfId="36" applyFont="1" applyFill="1" applyBorder="1"/>
    <xf numFmtId="3" fontId="36" fillId="19" borderId="0" xfId="58" applyNumberFormat="1" applyFont="1" applyFill="1" applyAlignment="1"/>
    <xf numFmtId="178" fontId="113" fillId="19" borderId="0" xfId="36" applyNumberFormat="1" applyFont="1" applyFill="1" applyBorder="1" applyAlignment="1">
      <alignment horizontal="right"/>
    </xf>
    <xf numFmtId="0" fontId="70" fillId="19" borderId="14" xfId="36" applyFont="1" applyFill="1" applyBorder="1"/>
    <xf numFmtId="0" fontId="127" fillId="19" borderId="13" xfId="36" applyFont="1" applyFill="1" applyBorder="1" applyAlignment="1">
      <alignment horizontal="left" indent="1"/>
    </xf>
    <xf numFmtId="178" fontId="114" fillId="19" borderId="0" xfId="36" applyNumberFormat="1" applyFont="1" applyFill="1" applyBorder="1" applyAlignment="1">
      <alignment horizontal="right"/>
    </xf>
    <xf numFmtId="0" fontId="127" fillId="19" borderId="14" xfId="36" applyFont="1" applyFill="1" applyBorder="1" applyAlignment="1">
      <alignment horizontal="left" indent="1"/>
    </xf>
    <xf numFmtId="0" fontId="127" fillId="19" borderId="13" xfId="36" applyFont="1" applyFill="1" applyBorder="1" applyAlignment="1">
      <alignment horizontal="left" indent="2"/>
    </xf>
    <xf numFmtId="0" fontId="127" fillId="19" borderId="14" xfId="36" applyFont="1" applyFill="1" applyBorder="1" applyAlignment="1">
      <alignment horizontal="left" indent="2"/>
    </xf>
    <xf numFmtId="0" fontId="127" fillId="19" borderId="13" xfId="36" applyFont="1" applyFill="1" applyBorder="1"/>
    <xf numFmtId="3" fontId="114" fillId="19" borderId="0" xfId="36" applyNumberFormat="1" applyFont="1" applyFill="1" applyBorder="1" applyAlignment="1">
      <alignment horizontal="right"/>
    </xf>
    <xf numFmtId="0" fontId="127" fillId="19" borderId="14" xfId="36" applyFont="1" applyFill="1" applyBorder="1"/>
    <xf numFmtId="0" fontId="128" fillId="19" borderId="13" xfId="36" applyFont="1" applyFill="1" applyBorder="1"/>
    <xf numFmtId="0" fontId="128" fillId="19" borderId="14" xfId="36" applyFont="1" applyFill="1" applyBorder="1"/>
    <xf numFmtId="3" fontId="114" fillId="19" borderId="13" xfId="52" applyNumberFormat="1" applyFont="1" applyFill="1" applyBorder="1" applyAlignment="1">
      <alignment horizontal="left" indent="1"/>
    </xf>
    <xf numFmtId="1" fontId="114" fillId="19" borderId="14" xfId="52" applyNumberFormat="1" applyFont="1" applyFill="1" applyBorder="1" applyAlignment="1">
      <alignment horizontal="left" indent="1"/>
    </xf>
    <xf numFmtId="168" fontId="126" fillId="19" borderId="13" xfId="36" applyNumberFormat="1" applyFont="1" applyFill="1" applyBorder="1" applyProtection="1"/>
    <xf numFmtId="168" fontId="126" fillId="19" borderId="14" xfId="36" applyNumberFormat="1" applyFont="1" applyFill="1" applyBorder="1" applyAlignment="1" applyProtection="1">
      <alignment horizontal="left"/>
    </xf>
    <xf numFmtId="168" fontId="126" fillId="19" borderId="14" xfId="36" applyNumberFormat="1" applyFont="1" applyFill="1" applyBorder="1" applyAlignment="1" applyProtection="1">
      <alignment horizontal="left" wrapText="1"/>
    </xf>
    <xf numFmtId="168" fontId="79" fillId="19" borderId="17" xfId="36" applyNumberFormat="1" applyFont="1" applyFill="1" applyBorder="1" applyProtection="1"/>
    <xf numFmtId="3" fontId="113" fillId="19" borderId="0" xfId="36" applyNumberFormat="1" applyFont="1" applyFill="1" applyBorder="1" applyAlignment="1">
      <alignment horizontal="right"/>
    </xf>
    <xf numFmtId="168" fontId="126" fillId="19" borderId="17" xfId="36" applyNumberFormat="1" applyFont="1" applyFill="1" applyBorder="1" applyProtection="1"/>
    <xf numFmtId="3" fontId="125" fillId="19" borderId="0" xfId="52" applyNumberFormat="1" applyFont="1" applyFill="1" applyBorder="1" applyAlignment="1">
      <alignment vertical="center"/>
    </xf>
    <xf numFmtId="3" fontId="113" fillId="19" borderId="15" xfId="36" applyNumberFormat="1" applyFont="1" applyFill="1" applyBorder="1" applyAlignment="1">
      <alignment horizontal="right"/>
    </xf>
    <xf numFmtId="168" fontId="126" fillId="19" borderId="18" xfId="36" applyNumberFormat="1" applyFont="1" applyFill="1" applyBorder="1" applyAlignment="1" applyProtection="1">
      <alignment horizontal="left" wrapText="1"/>
    </xf>
    <xf numFmtId="168" fontId="63" fillId="19" borderId="12" xfId="36" applyNumberFormat="1" applyFont="1" applyFill="1" applyBorder="1" applyProtection="1"/>
    <xf numFmtId="168" fontId="62" fillId="19" borderId="12" xfId="36" applyNumberFormat="1" applyFont="1" applyFill="1" applyBorder="1" applyProtection="1"/>
    <xf numFmtId="3" fontId="49" fillId="19" borderId="12" xfId="52" applyNumberFormat="1" applyFont="1" applyFill="1" applyBorder="1" applyAlignment="1" applyProtection="1"/>
    <xf numFmtId="0" fontId="64" fillId="19" borderId="12" xfId="36" applyFont="1" applyFill="1" applyBorder="1"/>
    <xf numFmtId="3" fontId="59" fillId="19" borderId="12" xfId="36" applyNumberFormat="1" applyFont="1" applyFill="1" applyBorder="1" applyAlignment="1">
      <alignment horizontal="right"/>
    </xf>
    <xf numFmtId="166" fontId="62" fillId="19" borderId="12" xfId="36" applyNumberFormat="1" applyFont="1" applyFill="1" applyBorder="1" applyAlignment="1" applyProtection="1">
      <alignment horizontal="center"/>
    </xf>
    <xf numFmtId="0" fontId="36" fillId="0" borderId="83" xfId="53" applyFont="1" applyBorder="1" applyProtection="1"/>
    <xf numFmtId="0" fontId="12" fillId="0" borderId="76" xfId="53" applyFont="1" applyBorder="1"/>
    <xf numFmtId="0" fontId="36" fillId="0" borderId="81" xfId="53" applyFont="1" applyBorder="1" applyProtection="1"/>
    <xf numFmtId="0" fontId="12" fillId="0" borderId="81" xfId="53" applyFont="1" applyBorder="1"/>
    <xf numFmtId="0" fontId="12" fillId="0" borderId="76" xfId="53" applyFont="1" applyBorder="1" applyProtection="1"/>
    <xf numFmtId="0" fontId="12" fillId="0" borderId="51" xfId="53" applyFont="1" applyBorder="1" applyProtection="1"/>
    <xf numFmtId="164" fontId="12" fillId="0" borderId="81" xfId="53" applyNumberFormat="1" applyFont="1" applyBorder="1" applyProtection="1"/>
    <xf numFmtId="164" fontId="12" fillId="0" borderId="82" xfId="53" applyNumberFormat="1" applyFont="1" applyBorder="1" applyProtection="1"/>
    <xf numFmtId="174" fontId="12" fillId="0" borderId="74" xfId="38" applyNumberFormat="1" applyFont="1" applyBorder="1" applyAlignment="1">
      <alignment horizontal="right"/>
    </xf>
    <xf numFmtId="166" fontId="8" fillId="0" borderId="90" xfId="53" applyNumberFormat="1" applyFont="1" applyBorder="1" applyProtection="1"/>
    <xf numFmtId="37" fontId="8" fillId="0" borderId="91" xfId="53" applyNumberFormat="1" applyFont="1" applyBorder="1" applyProtection="1"/>
    <xf numFmtId="166" fontId="8" fillId="0" borderId="91" xfId="53" applyNumberFormat="1" applyFont="1" applyBorder="1" applyProtection="1"/>
    <xf numFmtId="166" fontId="44" fillId="0" borderId="91" xfId="53" applyNumberFormat="1" applyFont="1" applyBorder="1" applyAlignment="1" applyProtection="1"/>
    <xf numFmtId="3" fontId="8" fillId="0" borderId="91" xfId="53" applyNumberFormat="1" applyFont="1" applyBorder="1" applyProtection="1"/>
    <xf numFmtId="166" fontId="8" fillId="0" borderId="92" xfId="53" applyNumberFormat="1" applyFont="1" applyBorder="1" applyProtection="1"/>
    <xf numFmtId="0" fontId="42" fillId="0" borderId="91" xfId="53" applyFont="1" applyBorder="1" applyAlignment="1">
      <alignment horizontal="right"/>
    </xf>
    <xf numFmtId="174" fontId="8" fillId="0" borderId="91" xfId="38" applyNumberFormat="1" applyFont="1" applyBorder="1"/>
    <xf numFmtId="166" fontId="44" fillId="0" borderId="93" xfId="53" applyNumberFormat="1" applyFont="1" applyBorder="1" applyAlignment="1" applyProtection="1"/>
    <xf numFmtId="174" fontId="8" fillId="0" borderId="94" xfId="38" applyNumberFormat="1" applyFont="1" applyBorder="1"/>
    <xf numFmtId="164" fontId="8" fillId="0" borderId="21" xfId="53" applyNumberFormat="1" applyFont="1" applyBorder="1" applyAlignment="1" applyProtection="1">
      <alignment horizontal="right"/>
    </xf>
    <xf numFmtId="0" fontId="36" fillId="0" borderId="76" xfId="53" applyFont="1" applyBorder="1" applyAlignment="1">
      <alignment horizontal="right"/>
    </xf>
    <xf numFmtId="0" fontId="36" fillId="0" borderId="51" xfId="53" applyFont="1" applyBorder="1" applyAlignment="1">
      <alignment horizontal="right"/>
    </xf>
    <xf numFmtId="0" fontId="36" fillId="0" borderId="81" xfId="53" applyFont="1" applyBorder="1" applyAlignment="1">
      <alignment horizontal="right"/>
    </xf>
    <xf numFmtId="0" fontId="12" fillId="0" borderId="51" xfId="53" applyFont="1" applyBorder="1" applyAlignment="1">
      <alignment horizontal="right"/>
    </xf>
    <xf numFmtId="0" fontId="36" fillId="0" borderId="82" xfId="53" applyFont="1" applyBorder="1" applyAlignment="1">
      <alignment horizontal="right"/>
    </xf>
    <xf numFmtId="0" fontId="36" fillId="0" borderId="83" xfId="53" applyFont="1" applyFill="1" applyBorder="1" applyAlignment="1">
      <alignment horizontal="right"/>
    </xf>
    <xf numFmtId="0" fontId="36" fillId="0" borderId="76" xfId="53" applyFont="1" applyFill="1" applyBorder="1" applyAlignment="1">
      <alignment horizontal="right"/>
    </xf>
    <xf numFmtId="0" fontId="36" fillId="0" borderId="81" xfId="53" applyFont="1" applyFill="1" applyBorder="1" applyAlignment="1">
      <alignment horizontal="right"/>
    </xf>
    <xf numFmtId="0" fontId="12" fillId="0" borderId="81" xfId="53" applyFont="1" applyBorder="1" applyAlignment="1">
      <alignment horizontal="right"/>
    </xf>
    <xf numFmtId="0" fontId="12" fillId="0" borderId="76" xfId="53" applyFont="1" applyBorder="1" applyAlignment="1">
      <alignment horizontal="right"/>
    </xf>
    <xf numFmtId="164" fontId="12" fillId="0" borderId="76" xfId="53" applyNumberFormat="1" applyFont="1" applyFill="1" applyBorder="1"/>
    <xf numFmtId="164" fontId="12" fillId="0" borderId="81" xfId="53" applyNumberFormat="1" applyFont="1" applyFill="1" applyBorder="1"/>
    <xf numFmtId="164" fontId="12" fillId="0" borderId="51" xfId="53" applyNumberFormat="1" applyFont="1" applyBorder="1" applyAlignment="1">
      <alignment horizontal="right"/>
    </xf>
    <xf numFmtId="3" fontId="12" fillId="0" borderId="51" xfId="53" applyNumberFormat="1" applyFont="1" applyBorder="1"/>
    <xf numFmtId="3" fontId="12" fillId="0" borderId="89" xfId="53" applyNumberFormat="1" applyFont="1" applyBorder="1" applyProtection="1"/>
    <xf numFmtId="0" fontId="44" fillId="0" borderId="81" xfId="53" applyFont="1" applyBorder="1" applyAlignment="1">
      <alignment horizontal="right"/>
    </xf>
    <xf numFmtId="164" fontId="12" fillId="0" borderId="81" xfId="53" applyNumberFormat="1" applyFont="1" applyBorder="1" applyAlignment="1">
      <alignment horizontal="right"/>
    </xf>
    <xf numFmtId="3" fontId="12" fillId="0" borderId="82" xfId="53" applyNumberFormat="1" applyFont="1" applyBorder="1" applyProtection="1"/>
    <xf numFmtId="164" fontId="12" fillId="0" borderId="76" xfId="53" applyNumberFormat="1" applyFont="1" applyBorder="1" applyAlignment="1">
      <alignment horizontal="right"/>
    </xf>
    <xf numFmtId="3" fontId="12" fillId="0" borderId="82" xfId="53" applyNumberFormat="1" applyFont="1" applyBorder="1" applyAlignment="1" applyProtection="1">
      <alignment horizontal="right"/>
    </xf>
    <xf numFmtId="0" fontId="129" fillId="0" borderId="12" xfId="53" applyFont="1" applyFill="1" applyBorder="1" applyAlignment="1">
      <alignment horizontal="left"/>
    </xf>
    <xf numFmtId="0" fontId="129" fillId="0" borderId="26" xfId="53" applyFont="1" applyFill="1" applyBorder="1" applyAlignment="1">
      <alignment horizontal="right"/>
    </xf>
    <xf numFmtId="1" fontId="36" fillId="0" borderId="25" xfId="39" applyNumberFormat="1" applyFont="1" applyFill="1" applyBorder="1" applyAlignment="1">
      <alignment horizontal="center" wrapText="1"/>
    </xf>
    <xf numFmtId="1" fontId="36" fillId="0" borderId="27" xfId="39" applyNumberFormat="1" applyFont="1" applyFill="1" applyBorder="1" applyAlignment="1">
      <alignment horizontal="center" wrapText="1"/>
    </xf>
    <xf numFmtId="0" fontId="33" fillId="0" borderId="0" xfId="39" applyFont="1" applyFill="1" applyBorder="1" applyAlignment="1">
      <alignment horizontal="right"/>
    </xf>
    <xf numFmtId="0" fontId="33" fillId="0" borderId="15" xfId="39" applyFont="1" applyFill="1" applyBorder="1" applyAlignment="1">
      <alignment horizontal="right"/>
    </xf>
    <xf numFmtId="1" fontId="36" fillId="0" borderId="23" xfId="39" applyNumberFormat="1" applyFont="1" applyFill="1" applyBorder="1" applyAlignment="1">
      <alignment horizontal="center"/>
    </xf>
    <xf numFmtId="1" fontId="36" fillId="0" borderId="23" xfId="39" applyNumberFormat="1" applyFont="1" applyFill="1" applyBorder="1" applyAlignment="1">
      <alignment horizontal="right"/>
    </xf>
    <xf numFmtId="1" fontId="36" fillId="0" borderId="23" xfId="39" applyNumberFormat="1" applyFont="1" applyFill="1" applyBorder="1" applyAlignment="1">
      <alignment horizontal="right" wrapText="1"/>
    </xf>
    <xf numFmtId="164" fontId="71" fillId="0" borderId="25" xfId="39" applyNumberFormat="1" applyFont="1" applyFill="1" applyBorder="1" applyAlignment="1">
      <alignment horizontal="center"/>
    </xf>
    <xf numFmtId="164" fontId="71" fillId="0" borderId="26" xfId="39" applyNumberFormat="1" applyFont="1" applyFill="1" applyBorder="1" applyAlignment="1">
      <alignment horizontal="center"/>
    </xf>
    <xf numFmtId="164" fontId="71" fillId="0" borderId="27" xfId="39" applyNumberFormat="1" applyFont="1" applyFill="1" applyBorder="1" applyAlignment="1">
      <alignment horizontal="center"/>
    </xf>
    <xf numFmtId="1" fontId="36" fillId="0" borderId="26" xfId="39" applyNumberFormat="1" applyFont="1" applyFill="1" applyBorder="1" applyAlignment="1">
      <alignment horizontal="center" wrapText="1"/>
    </xf>
    <xf numFmtId="0" fontId="36" fillId="0" borderId="62" xfId="52" applyFont="1" applyBorder="1" applyAlignment="1">
      <alignment horizontal="center" wrapText="1"/>
    </xf>
    <xf numFmtId="164" fontId="36" fillId="0" borderId="62" xfId="52" applyNumberFormat="1" applyFont="1" applyBorder="1" applyAlignment="1">
      <alignment horizontal="center"/>
    </xf>
    <xf numFmtId="0" fontId="131" fillId="0" borderId="51" xfId="0" applyFont="1" applyBorder="1" applyAlignment="1" applyProtection="1">
      <alignment horizontal="center"/>
    </xf>
    <xf numFmtId="0" fontId="131" fillId="0" borderId="70" xfId="0" applyFont="1" applyBorder="1" applyAlignment="1" applyProtection="1">
      <alignment horizontal="center"/>
    </xf>
    <xf numFmtId="0" fontId="131" fillId="0" borderId="55" xfId="0" applyFont="1" applyBorder="1" applyAlignment="1" applyProtection="1">
      <alignment horizontal="center"/>
    </xf>
    <xf numFmtId="0" fontId="131" fillId="0" borderId="77" xfId="0" applyFont="1" applyBorder="1" applyAlignment="1" applyProtection="1">
      <alignment horizontal="center"/>
    </xf>
    <xf numFmtId="0" fontId="131" fillId="0" borderId="80" xfId="0" applyFont="1" applyBorder="1" applyAlignment="1" applyProtection="1">
      <alignment horizontal="center"/>
    </xf>
    <xf numFmtId="0" fontId="131" fillId="0" borderId="81" xfId="0" applyFont="1" applyBorder="1" applyAlignment="1" applyProtection="1">
      <alignment horizontal="center"/>
    </xf>
    <xf numFmtId="37" fontId="131" fillId="0" borderId="0" xfId="0" applyNumberFormat="1" applyFont="1" applyBorder="1" applyAlignment="1" applyProtection="1">
      <alignment horizontal="center"/>
    </xf>
    <xf numFmtId="0" fontId="36" fillId="0" borderId="62" xfId="53" applyFont="1" applyFill="1" applyBorder="1" applyAlignment="1">
      <alignment horizontal="center"/>
    </xf>
    <xf numFmtId="0" fontId="36" fillId="0" borderId="52" xfId="53" applyFont="1" applyFill="1" applyBorder="1" applyAlignment="1">
      <alignment horizontal="center"/>
    </xf>
    <xf numFmtId="0" fontId="36" fillId="0" borderId="16" xfId="53" applyFont="1" applyFill="1" applyBorder="1" applyAlignment="1">
      <alignment horizontal="center" wrapText="1"/>
    </xf>
    <xf numFmtId="0" fontId="36" fillId="0" borderId="62" xfId="53" applyFont="1" applyFill="1" applyBorder="1" applyAlignment="1">
      <alignment horizontal="center" wrapText="1"/>
    </xf>
    <xf numFmtId="0" fontId="36" fillId="0" borderId="52" xfId="53" applyFont="1" applyFill="1" applyBorder="1" applyAlignment="1">
      <alignment horizontal="center" wrapText="1"/>
    </xf>
    <xf numFmtId="0" fontId="36" fillId="0" borderId="13" xfId="53" applyFont="1" applyFill="1" applyBorder="1" applyAlignment="1">
      <alignment horizontal="center"/>
    </xf>
    <xf numFmtId="0" fontId="36" fillId="0" borderId="0" xfId="53" applyFont="1" applyFill="1" applyBorder="1" applyAlignment="1">
      <alignment horizontal="center"/>
    </xf>
    <xf numFmtId="0" fontId="36" fillId="0" borderId="14" xfId="53" applyFont="1" applyFill="1" applyBorder="1" applyAlignment="1">
      <alignment horizontal="center"/>
    </xf>
    <xf numFmtId="0" fontId="36" fillId="0" borderId="16" xfId="53" applyFont="1" applyFill="1" applyBorder="1" applyAlignment="1">
      <alignment horizontal="center"/>
    </xf>
    <xf numFmtId="0" fontId="36" fillId="0" borderId="12" xfId="53" applyFont="1" applyFill="1" applyBorder="1" applyAlignment="1">
      <alignment horizontal="center"/>
    </xf>
    <xf numFmtId="0" fontId="36" fillId="0" borderId="25" xfId="53" applyFont="1" applyFill="1" applyBorder="1" applyAlignment="1">
      <alignment horizontal="center" wrapText="1"/>
    </xf>
    <xf numFmtId="0" fontId="36" fillId="0" borderId="26" xfId="53" applyFont="1" applyFill="1" applyBorder="1" applyAlignment="1">
      <alignment horizontal="center" wrapText="1"/>
    </xf>
    <xf numFmtId="0" fontId="36" fillId="0" borderId="27" xfId="53" applyFont="1" applyFill="1" applyBorder="1" applyAlignment="1">
      <alignment horizontal="center" wrapText="1"/>
    </xf>
    <xf numFmtId="0" fontId="36" fillId="0" borderId="21" xfId="53" applyFont="1" applyFill="1" applyBorder="1" applyAlignment="1">
      <alignment horizontal="center"/>
    </xf>
    <xf numFmtId="0" fontId="36" fillId="0" borderId="24" xfId="53" applyFont="1" applyFill="1" applyBorder="1" applyAlignment="1">
      <alignment horizontal="center" wrapText="1"/>
    </xf>
    <xf numFmtId="0" fontId="36" fillId="0" borderId="12" xfId="53" applyFont="1" applyFill="1" applyBorder="1" applyAlignment="1">
      <alignment horizontal="center" wrapText="1"/>
    </xf>
    <xf numFmtId="0" fontId="36" fillId="0" borderId="21" xfId="53" applyFont="1" applyFill="1" applyBorder="1" applyAlignment="1">
      <alignment horizontal="center" wrapText="1"/>
    </xf>
    <xf numFmtId="0" fontId="36" fillId="0" borderId="24" xfId="53" applyFont="1" applyFill="1" applyBorder="1" applyAlignment="1">
      <alignment horizontal="center"/>
    </xf>
    <xf numFmtId="2" fontId="71" fillId="19" borderId="12" xfId="53" applyNumberFormat="1" applyFont="1" applyFill="1" applyBorder="1" applyAlignment="1">
      <alignment horizontal="center"/>
    </xf>
    <xf numFmtId="2" fontId="71" fillId="19" borderId="21" xfId="53" applyNumberFormat="1" applyFont="1" applyFill="1" applyBorder="1" applyAlignment="1">
      <alignment horizontal="center"/>
    </xf>
    <xf numFmtId="2" fontId="71" fillId="19" borderId="62" xfId="53" applyNumberFormat="1" applyFont="1" applyFill="1" applyBorder="1" applyAlignment="1">
      <alignment horizontal="center"/>
    </xf>
    <xf numFmtId="2" fontId="71" fillId="19" borderId="52" xfId="53" applyNumberFormat="1" applyFont="1" applyFill="1" applyBorder="1" applyAlignment="1">
      <alignment horizontal="center"/>
    </xf>
    <xf numFmtId="164" fontId="8" fillId="19" borderId="15" xfId="53" applyNumberFormat="1" applyFont="1" applyFill="1" applyBorder="1" applyAlignment="1">
      <alignment horizontal="right"/>
    </xf>
    <xf numFmtId="164" fontId="8" fillId="19" borderId="18" xfId="53" applyNumberFormat="1" applyFont="1" applyFill="1" applyBorder="1" applyAlignment="1">
      <alignment horizontal="right"/>
    </xf>
    <xf numFmtId="0" fontId="36" fillId="19" borderId="12" xfId="53" applyFont="1" applyFill="1" applyBorder="1" applyAlignment="1">
      <alignment horizontal="center" wrapText="1"/>
    </xf>
    <xf numFmtId="0" fontId="36" fillId="19" borderId="32" xfId="53" applyFont="1" applyFill="1" applyBorder="1" applyAlignment="1">
      <alignment horizontal="center"/>
    </xf>
    <xf numFmtId="0" fontId="36" fillId="19" borderId="12" xfId="53" applyFont="1" applyFill="1" applyBorder="1" applyAlignment="1">
      <alignment horizontal="center"/>
    </xf>
    <xf numFmtId="0" fontId="36" fillId="19" borderId="35" xfId="53" applyFont="1" applyFill="1" applyBorder="1" applyAlignment="1">
      <alignment horizontal="center"/>
    </xf>
    <xf numFmtId="0" fontId="36" fillId="19" borderId="62" xfId="53" applyFont="1" applyFill="1" applyBorder="1" applyAlignment="1">
      <alignment horizontal="center" wrapText="1"/>
    </xf>
    <xf numFmtId="0" fontId="36" fillId="19" borderId="54" xfId="53" applyFont="1" applyFill="1" applyBorder="1" applyAlignment="1">
      <alignment horizontal="center"/>
    </xf>
    <xf numFmtId="0" fontId="36" fillId="19" borderId="62" xfId="53" applyFont="1" applyFill="1" applyBorder="1" applyAlignment="1">
      <alignment horizontal="center"/>
    </xf>
    <xf numFmtId="0" fontId="36" fillId="19" borderId="61" xfId="53" applyFont="1" applyFill="1" applyBorder="1" applyAlignment="1">
      <alignment horizontal="center"/>
    </xf>
    <xf numFmtId="166" fontId="63" fillId="0" borderId="12" xfId="36" applyNumberFormat="1" applyFont="1" applyBorder="1" applyAlignment="1" applyProtection="1">
      <alignment horizontal="right"/>
    </xf>
    <xf numFmtId="166" fontId="62" fillId="0" borderId="0" xfId="36" applyNumberFormat="1" applyFont="1" applyBorder="1" applyAlignment="1" applyProtection="1">
      <alignment horizontal="left"/>
    </xf>
    <xf numFmtId="168" fontId="58" fillId="0" borderId="0" xfId="36" applyNumberFormat="1" applyFont="1" applyBorder="1" applyAlignment="1" applyProtection="1">
      <alignment horizontal="left" vertical="top" wrapText="1"/>
    </xf>
    <xf numFmtId="166" fontId="63" fillId="0" borderId="12" xfId="36" applyNumberFormat="1" applyFont="1" applyFill="1" applyBorder="1" applyAlignment="1" applyProtection="1">
      <alignment horizontal="right"/>
    </xf>
    <xf numFmtId="166" fontId="63" fillId="19" borderId="12" xfId="36" applyNumberFormat="1" applyFont="1" applyFill="1" applyBorder="1" applyAlignment="1" applyProtection="1">
      <alignment horizontal="right"/>
    </xf>
    <xf numFmtId="0" fontId="36" fillId="0" borderId="47" xfId="53" applyFont="1" applyBorder="1" applyAlignment="1">
      <alignment horizontal="center" wrapText="1"/>
    </xf>
    <xf numFmtId="0" fontId="36" fillId="0" borderId="48" xfId="53" applyFont="1" applyBorder="1" applyAlignment="1">
      <alignment horizontal="center" wrapText="1"/>
    </xf>
    <xf numFmtId="0" fontId="36" fillId="0" borderId="47" xfId="53" applyFont="1" applyBorder="1" applyAlignment="1" applyProtection="1">
      <alignment horizontal="center" wrapText="1"/>
    </xf>
    <xf numFmtId="0" fontId="36" fillId="0" borderId="46" xfId="53" applyFont="1" applyBorder="1" applyAlignment="1" applyProtection="1">
      <alignment horizontal="center" wrapText="1"/>
    </xf>
    <xf numFmtId="0" fontId="36" fillId="0" borderId="45" xfId="53" applyFont="1" applyBorder="1" applyAlignment="1" applyProtection="1">
      <alignment horizontal="center" vertical="top" wrapText="1"/>
    </xf>
    <xf numFmtId="0" fontId="36" fillId="0" borderId="23" xfId="53" applyFont="1" applyBorder="1" applyAlignment="1" applyProtection="1">
      <alignment horizontal="center" vertical="top" wrapText="1"/>
    </xf>
    <xf numFmtId="0" fontId="36" fillId="0" borderId="48" xfId="53" applyFont="1" applyBorder="1" applyAlignment="1" applyProtection="1">
      <alignment horizontal="center" vertical="top" wrapText="1"/>
    </xf>
    <xf numFmtId="0" fontId="36" fillId="0" borderId="63" xfId="53" applyFont="1" applyBorder="1" applyAlignment="1" applyProtection="1">
      <alignment horizontal="center" wrapText="1"/>
    </xf>
    <xf numFmtId="0" fontId="36" fillId="0" borderId="38" xfId="53" applyFont="1" applyBorder="1" applyAlignment="1" applyProtection="1">
      <alignment horizontal="center" wrapText="1"/>
    </xf>
    <xf numFmtId="0" fontId="46" fillId="0" borderId="13" xfId="53" applyFont="1" applyBorder="1" applyAlignment="1">
      <alignment horizontal="left" wrapText="1"/>
    </xf>
    <xf numFmtId="0" fontId="46" fillId="0" borderId="0" xfId="53" applyFont="1" applyBorder="1" applyAlignment="1">
      <alignment horizontal="left" wrapText="1"/>
    </xf>
    <xf numFmtId="0" fontId="1" fillId="0" borderId="0" xfId="121" applyBorder="1" applyAlignment="1"/>
    <xf numFmtId="0" fontId="1" fillId="0" borderId="14" xfId="121" applyBorder="1" applyAlignment="1"/>
    <xf numFmtId="0" fontId="46" fillId="0" borderId="17" xfId="53" applyFont="1" applyBorder="1" applyAlignment="1">
      <alignment horizontal="left" wrapText="1"/>
    </xf>
    <xf numFmtId="0" fontId="46" fillId="0" borderId="15" xfId="53" applyFont="1" applyBorder="1" applyAlignment="1">
      <alignment horizontal="left" wrapText="1"/>
    </xf>
    <xf numFmtId="0" fontId="1" fillId="0" borderId="15" xfId="121" applyBorder="1" applyAlignment="1"/>
    <xf numFmtId="0" fontId="1" fillId="0" borderId="18" xfId="121" applyBorder="1" applyAlignment="1"/>
    <xf numFmtId="174" fontId="8" fillId="0" borderId="0" xfId="38" applyNumberFormat="1" applyFont="1" applyBorder="1" applyAlignment="1">
      <alignment horizontal="center"/>
    </xf>
    <xf numFmtId="0" fontId="36" fillId="0" borderId="76" xfId="53" applyFont="1" applyBorder="1" applyAlignment="1">
      <alignment horizontal="center"/>
    </xf>
    <xf numFmtId="0" fontId="36" fillId="0" borderId="81" xfId="53" applyFont="1" applyBorder="1" applyAlignment="1">
      <alignment horizontal="center"/>
    </xf>
    <xf numFmtId="0" fontId="36" fillId="0" borderId="62" xfId="53" applyFont="1" applyBorder="1" applyAlignment="1">
      <alignment horizontal="center"/>
    </xf>
    <xf numFmtId="0" fontId="36" fillId="0" borderId="61" xfId="53" applyFont="1" applyBorder="1" applyAlignment="1">
      <alignment horizontal="center"/>
    </xf>
    <xf numFmtId="0" fontId="36" fillId="0" borderId="54" xfId="53" applyFont="1" applyBorder="1" applyAlignment="1">
      <alignment horizontal="center"/>
    </xf>
    <xf numFmtId="0" fontId="36" fillId="0" borderId="32" xfId="53" applyFont="1" applyFill="1" applyBorder="1" applyAlignment="1">
      <alignment horizontal="right"/>
    </xf>
    <xf numFmtId="0" fontId="36" fillId="0" borderId="35" xfId="53" applyFont="1" applyFill="1" applyBorder="1" applyAlignment="1">
      <alignment horizontal="right"/>
    </xf>
    <xf numFmtId="0" fontId="36" fillId="0" borderId="84" xfId="53" applyFont="1" applyBorder="1" applyAlignment="1">
      <alignment horizontal="right" wrapText="1"/>
    </xf>
    <xf numFmtId="0" fontId="36" fillId="0" borderId="72" xfId="53" applyFont="1" applyBorder="1" applyAlignment="1">
      <alignment horizontal="right" wrapText="1"/>
    </xf>
    <xf numFmtId="0" fontId="36" fillId="0" borderId="42" xfId="53" applyFont="1" applyBorder="1" applyAlignment="1">
      <alignment horizontal="right" wrapText="1"/>
    </xf>
    <xf numFmtId="0" fontId="36" fillId="0" borderId="74" xfId="53" applyFont="1" applyFill="1" applyBorder="1" applyAlignment="1">
      <alignment horizontal="right"/>
    </xf>
    <xf numFmtId="0" fontId="36" fillId="0" borderId="67" xfId="53" applyFont="1" applyFill="1" applyBorder="1" applyAlignment="1">
      <alignment horizontal="right"/>
    </xf>
    <xf numFmtId="0" fontId="36" fillId="0" borderId="74" xfId="53" applyFont="1" applyBorder="1" applyAlignment="1">
      <alignment vertical="center"/>
    </xf>
    <xf numFmtId="0" fontId="36" fillId="0" borderId="0" xfId="53" applyFont="1" applyBorder="1" applyAlignment="1">
      <alignment vertical="center"/>
    </xf>
    <xf numFmtId="0" fontId="36" fillId="0" borderId="67" xfId="53" applyFont="1" applyBorder="1" applyAlignment="1">
      <alignment vertical="center"/>
    </xf>
    <xf numFmtId="0" fontId="36" fillId="0" borderId="74" xfId="53" applyFont="1" applyBorder="1" applyAlignment="1">
      <alignment horizontal="center"/>
    </xf>
    <xf numFmtId="0" fontId="36" fillId="0" borderId="0" xfId="53" applyFont="1" applyBorder="1" applyAlignment="1">
      <alignment horizontal="center"/>
    </xf>
    <xf numFmtId="0" fontId="36" fillId="0" borderId="67" xfId="53" applyFont="1" applyBorder="1" applyAlignment="1">
      <alignment horizontal="center"/>
    </xf>
    <xf numFmtId="0" fontId="36" fillId="0" borderId="54" xfId="53" applyFont="1" applyBorder="1" applyAlignment="1">
      <alignment vertical="center"/>
    </xf>
    <xf numFmtId="0" fontId="36" fillId="0" borderId="62" xfId="53" applyFont="1" applyBorder="1" applyAlignment="1">
      <alignment vertical="center"/>
    </xf>
    <xf numFmtId="0" fontId="36" fillId="0" borderId="61" xfId="53" applyFont="1" applyBorder="1" applyAlignment="1">
      <alignment vertical="center"/>
    </xf>
    <xf numFmtId="0" fontId="36" fillId="0" borderId="54" xfId="53" applyFont="1" applyFill="1" applyBorder="1" applyAlignment="1">
      <alignment horizontal="right"/>
    </xf>
    <xf numFmtId="0" fontId="36" fillId="0" borderId="61" xfId="53" applyFont="1" applyFill="1" applyBorder="1" applyAlignment="1">
      <alignment horizontal="right"/>
    </xf>
    <xf numFmtId="0" fontId="33" fillId="19" borderId="0" xfId="53" applyFont="1" applyFill="1" applyBorder="1" applyAlignment="1">
      <alignment horizontal="center"/>
    </xf>
    <xf numFmtId="0" fontId="33" fillId="19" borderId="14" xfId="53" applyFont="1" applyFill="1" applyBorder="1" applyAlignment="1">
      <alignment horizontal="center"/>
    </xf>
    <xf numFmtId="167" fontId="123" fillId="19" borderId="13" xfId="53" applyNumberFormat="1" applyFont="1" applyFill="1" applyBorder="1" applyAlignment="1" applyProtection="1">
      <alignment horizontal="left"/>
    </xf>
    <xf numFmtId="167" fontId="123" fillId="19" borderId="0" xfId="53" applyNumberFormat="1" applyFont="1" applyFill="1" applyBorder="1" applyAlignment="1" applyProtection="1">
      <alignment horizontal="left"/>
    </xf>
    <xf numFmtId="167" fontId="123" fillId="19" borderId="14" xfId="53" applyNumberFormat="1" applyFont="1" applyFill="1" applyBorder="1" applyAlignment="1" applyProtection="1">
      <alignment horizontal="left"/>
    </xf>
    <xf numFmtId="167" fontId="124" fillId="19" borderId="17" xfId="53" applyNumberFormat="1" applyFont="1" applyFill="1" applyBorder="1" applyAlignment="1" applyProtection="1">
      <alignment horizontal="center"/>
    </xf>
    <xf numFmtId="167" fontId="124" fillId="19" borderId="15" xfId="53" applyNumberFormat="1" applyFont="1" applyFill="1" applyBorder="1" applyAlignment="1" applyProtection="1">
      <alignment horizontal="center"/>
    </xf>
    <xf numFmtId="167" fontId="124" fillId="19" borderId="18" xfId="53" applyNumberFormat="1" applyFont="1" applyFill="1" applyBorder="1" applyAlignment="1" applyProtection="1">
      <alignment horizontal="center"/>
    </xf>
  </cellXfs>
  <cellStyles count="122">
    <cellStyle name="%20 - Vurgu1" xfId="1"/>
    <cellStyle name="%20 - Vurgu1 2" xfId="61"/>
    <cellStyle name="%20 - Vurgu2" xfId="2"/>
    <cellStyle name="%20 - Vurgu2 2" xfId="62"/>
    <cellStyle name="%20 - Vurgu3" xfId="3"/>
    <cellStyle name="%20 - Vurgu3 2" xfId="63"/>
    <cellStyle name="%20 - Vurgu4" xfId="4"/>
    <cellStyle name="%20 - Vurgu4 2" xfId="64"/>
    <cellStyle name="%20 - Vurgu5" xfId="5"/>
    <cellStyle name="%20 - Vurgu5 2" xfId="65"/>
    <cellStyle name="%20 - Vurgu6" xfId="6"/>
    <cellStyle name="%20 - Vurgu6 2" xfId="66"/>
    <cellStyle name="%40 - Vurgu1" xfId="7"/>
    <cellStyle name="%40 - Vurgu1 2" xfId="67"/>
    <cellStyle name="%40 - Vurgu2" xfId="8"/>
    <cellStyle name="%40 - Vurgu2 2" xfId="68"/>
    <cellStyle name="%40 - Vurgu3" xfId="9"/>
    <cellStyle name="%40 - Vurgu3 2" xfId="69"/>
    <cellStyle name="%40 - Vurgu4" xfId="10"/>
    <cellStyle name="%40 - Vurgu4 2" xfId="70"/>
    <cellStyle name="%40 - Vurgu5" xfId="11"/>
    <cellStyle name="%40 - Vurgu5 2" xfId="71"/>
    <cellStyle name="%40 - Vurgu6" xfId="12"/>
    <cellStyle name="%40 - Vurgu6 2" xfId="72"/>
    <cellStyle name="%60 - Vurgu1" xfId="13"/>
    <cellStyle name="%60 - Vurgu1 2" xfId="73"/>
    <cellStyle name="%60 - Vurgu2" xfId="14"/>
    <cellStyle name="%60 - Vurgu2 2" xfId="74"/>
    <cellStyle name="%60 - Vurgu3" xfId="15"/>
    <cellStyle name="%60 - Vurgu3 2" xfId="75"/>
    <cellStyle name="%60 - Vurgu4" xfId="16"/>
    <cellStyle name="%60 - Vurgu4 2" xfId="76"/>
    <cellStyle name="%60 - Vurgu5" xfId="17"/>
    <cellStyle name="%60 - Vurgu5 2" xfId="77"/>
    <cellStyle name="%60 - Vurgu6" xfId="18"/>
    <cellStyle name="%60 - Vurgu6 2" xfId="78"/>
    <cellStyle name="Açıklama Metni" xfId="19"/>
    <cellStyle name="Açıklama Metni 2" xfId="79"/>
    <cellStyle name="Ana Başlık" xfId="20"/>
    <cellStyle name="Ana Başlık 2" xfId="80"/>
    <cellStyle name="Bağlı Hücre" xfId="21"/>
    <cellStyle name="Bağlı Hücre 2" xfId="81"/>
    <cellStyle name="Başlık 1" xfId="22"/>
    <cellStyle name="Başlık 1 2" xfId="82"/>
    <cellStyle name="Başlık 2" xfId="23"/>
    <cellStyle name="Başlık 2 2" xfId="83"/>
    <cellStyle name="Başlık 3" xfId="24"/>
    <cellStyle name="Başlık 3 2" xfId="84"/>
    <cellStyle name="Başlık 4" xfId="25"/>
    <cellStyle name="Başlık 4 2" xfId="85"/>
    <cellStyle name="Comma_Merkezi Yönetim Bütçe Dengesi ve Finansmanı (2010)" xfId="114"/>
    <cellStyle name="Çıkış" xfId="26"/>
    <cellStyle name="Çıkış 2" xfId="86"/>
    <cellStyle name="Euro" xfId="103"/>
    <cellStyle name="f‰H_x0010_‹Ëf‰h,ÿt$_x0018_è¸Wÿÿé&gt;Ëÿÿ÷Ç_x0001_" xfId="27"/>
    <cellStyle name="f‰H_x0010_‹Ëf‰h,ÿt$_x0018_è¸Wÿÿé&gt;Ëÿÿ÷Ç_x0001_ 2" xfId="52"/>
    <cellStyle name="f‰H_x0010_‹Ëf‰h,ÿt$_x0018_è¸Wÿÿé&gt;Ëÿÿ÷Ç_x0001_ 3" xfId="115"/>
    <cellStyle name="f‰H_x0010_‹Ëf‰h,ÿt$_x0018_è¸Wÿÿé&gt;Ëÿÿ÷Ç_x0001__Hazine Nakit Dengesi Gerçekleşmeleri-2005" xfId="104"/>
    <cellStyle name="F2" xfId="105"/>
    <cellStyle name="F3" xfId="106"/>
    <cellStyle name="F4" xfId="107"/>
    <cellStyle name="F5" xfId="108"/>
    <cellStyle name="F6" xfId="109"/>
    <cellStyle name="F7" xfId="110"/>
    <cellStyle name="F8" xfId="111"/>
    <cellStyle name="Giriş" xfId="28"/>
    <cellStyle name="Giriş 2" xfId="87"/>
    <cellStyle name="Hesaplama" xfId="29"/>
    <cellStyle name="Hesaplama 2" xfId="88"/>
    <cellStyle name="İşaretli Hücre" xfId="30"/>
    <cellStyle name="İşaretli Hücre 2" xfId="89"/>
    <cellStyle name="İyi" xfId="31"/>
    <cellStyle name="İyi 2" xfId="90"/>
    <cellStyle name="Köprü" xfId="32" builtinId="8"/>
    <cellStyle name="Kötü" xfId="33"/>
    <cellStyle name="Kötü 2" xfId="91"/>
    <cellStyle name="Normal" xfId="0" builtinId="0"/>
    <cellStyle name="Normal 10" xfId="121"/>
    <cellStyle name="Normal 2" xfId="34"/>
    <cellStyle name="Normal 2 2" xfId="53"/>
    <cellStyle name="Normal 2 3" xfId="112"/>
    <cellStyle name="Normal 2 4" xfId="116"/>
    <cellStyle name="Normal 3" xfId="58"/>
    <cellStyle name="Normal 4" xfId="51"/>
    <cellStyle name="Normal 5" xfId="59"/>
    <cellStyle name="Normal 5 2" xfId="117"/>
    <cellStyle name="Normal 6" xfId="60"/>
    <cellStyle name="Normal 7" xfId="102"/>
    <cellStyle name="Normal 8" xfId="118"/>
    <cellStyle name="Normal 9" xfId="120"/>
    <cellStyle name="Normal_1202 2" xfId="54"/>
    <cellStyle name="Normal_26" xfId="35"/>
    <cellStyle name="Normal_Butce_11" xfId="36"/>
    <cellStyle name="Normal_Sayfa1" xfId="37"/>
    <cellStyle name="Normal_Sheet1" xfId="38"/>
    <cellStyle name="Normal_Tablo10 2" xfId="57"/>
    <cellStyle name="Normal_Tablo2 2" xfId="39"/>
    <cellStyle name="Normal_TUK94YEN" xfId="40"/>
    <cellStyle name="Not" xfId="41"/>
    <cellStyle name="Not 2" xfId="92"/>
    <cellStyle name="Nötr" xfId="42"/>
    <cellStyle name="Nötr 2" xfId="93"/>
    <cellStyle name="Toplam" xfId="43"/>
    <cellStyle name="Toplam 2" xfId="94"/>
    <cellStyle name="Uyarı Metni" xfId="44"/>
    <cellStyle name="Uyarı Metni 2" xfId="95"/>
    <cellStyle name="Virgül [0]_2004_iller" xfId="56"/>
    <cellStyle name="Virgül 2" xfId="55"/>
    <cellStyle name="Virgül 3" xfId="113"/>
    <cellStyle name="Virgül 4" xfId="119"/>
    <cellStyle name="Vurgu1" xfId="45"/>
    <cellStyle name="Vurgu1 2" xfId="96"/>
    <cellStyle name="Vurgu2" xfId="46"/>
    <cellStyle name="Vurgu2 2" xfId="97"/>
    <cellStyle name="Vurgu3" xfId="47"/>
    <cellStyle name="Vurgu3 2" xfId="98"/>
    <cellStyle name="Vurgu4" xfId="48"/>
    <cellStyle name="Vurgu4 2" xfId="99"/>
    <cellStyle name="Vurgu5" xfId="49"/>
    <cellStyle name="Vurgu5 2" xfId="100"/>
    <cellStyle name="Vurgu6" xfId="50"/>
    <cellStyle name="Vurgu6 2" xfId="10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view="pageBreakPreview" topLeftCell="A4" zoomScaleNormal="85" zoomScaleSheetLayoutView="100" workbookViewId="0">
      <selection activeCell="M99" sqref="M99"/>
    </sheetView>
  </sheetViews>
  <sheetFormatPr defaultColWidth="9.140625" defaultRowHeight="19.5" customHeight="1"/>
  <cols>
    <col min="1" max="1" width="5.7109375" style="52" customWidth="1"/>
    <col min="2" max="2" width="16.28515625" style="50" bestFit="1" customWidth="1"/>
    <col min="3" max="3" width="3.85546875" style="50" customWidth="1"/>
    <col min="4" max="4" width="57.85546875" style="51" customWidth="1"/>
    <col min="5" max="5" width="3.28515625" style="52" customWidth="1"/>
    <col min="6" max="6" width="3.85546875" style="52" customWidth="1"/>
    <col min="7" max="7" width="51.85546875" style="52" customWidth="1"/>
    <col min="8" max="8" width="5.7109375" style="51" customWidth="1"/>
    <col min="9" max="16384" width="9.140625" style="52"/>
  </cols>
  <sheetData>
    <row r="1" spans="1:8" ht="21.95" customHeight="1">
      <c r="A1" s="453"/>
      <c r="B1" s="454"/>
      <c r="C1" s="454"/>
      <c r="D1" s="455"/>
      <c r="E1" s="456"/>
      <c r="F1" s="456"/>
      <c r="G1" s="456"/>
      <c r="H1" s="459"/>
    </row>
    <row r="2" spans="1:8" s="53" customFormat="1" ht="30" customHeight="1">
      <c r="A2" s="462"/>
      <c r="B2" s="463" t="s">
        <v>46</v>
      </c>
      <c r="C2" s="464"/>
      <c r="D2" s="465" t="s">
        <v>2</v>
      </c>
      <c r="E2" s="465"/>
      <c r="F2" s="465"/>
      <c r="G2" s="465" t="s">
        <v>3</v>
      </c>
      <c r="H2" s="466"/>
    </row>
    <row r="3" spans="1:8" s="54" customFormat="1" ht="24.95" customHeight="1">
      <c r="A3" s="58"/>
      <c r="B3" s="88">
        <v>1</v>
      </c>
      <c r="C3" s="88"/>
      <c r="D3" s="89" t="s">
        <v>513</v>
      </c>
      <c r="E3" s="89"/>
      <c r="F3" s="89"/>
      <c r="G3" s="89" t="s">
        <v>514</v>
      </c>
      <c r="H3" s="59"/>
    </row>
    <row r="4" spans="1:8" s="54" customFormat="1" ht="24.95" customHeight="1">
      <c r="A4" s="58"/>
      <c r="B4" s="88">
        <v>2</v>
      </c>
      <c r="C4" s="88"/>
      <c r="D4" s="89" t="s">
        <v>0</v>
      </c>
      <c r="E4" s="89"/>
      <c r="F4" s="89"/>
      <c r="G4" s="89" t="s">
        <v>1</v>
      </c>
      <c r="H4" s="59"/>
    </row>
    <row r="5" spans="1:8" s="54" customFormat="1" ht="24.95" customHeight="1">
      <c r="A5" s="58"/>
      <c r="B5" s="88">
        <v>3</v>
      </c>
      <c r="C5" s="88"/>
      <c r="D5" s="89" t="s">
        <v>422</v>
      </c>
      <c r="E5" s="89"/>
      <c r="F5" s="89"/>
      <c r="G5" s="89" t="s">
        <v>423</v>
      </c>
      <c r="H5" s="59"/>
    </row>
    <row r="6" spans="1:8" s="54" customFormat="1" ht="24.95" customHeight="1">
      <c r="A6" s="58"/>
      <c r="B6" s="88">
        <v>4</v>
      </c>
      <c r="C6" s="88"/>
      <c r="D6" s="89" t="s">
        <v>516</v>
      </c>
      <c r="E6" s="89"/>
      <c r="F6" s="89"/>
      <c r="G6" s="89" t="s">
        <v>515</v>
      </c>
      <c r="H6" s="59"/>
    </row>
    <row r="7" spans="1:8" s="54" customFormat="1" ht="24.95" customHeight="1">
      <c r="A7" s="58"/>
      <c r="B7" s="88">
        <v>5</v>
      </c>
      <c r="C7" s="88"/>
      <c r="D7" s="89" t="s">
        <v>517</v>
      </c>
      <c r="E7" s="89"/>
      <c r="F7" s="89"/>
      <c r="G7" s="89" t="s">
        <v>528</v>
      </c>
      <c r="H7" s="59"/>
    </row>
    <row r="8" spans="1:8" s="54" customFormat="1" ht="24.95" customHeight="1">
      <c r="A8" s="58"/>
      <c r="B8" s="88">
        <v>6</v>
      </c>
      <c r="C8" s="88"/>
      <c r="D8" s="89" t="s">
        <v>518</v>
      </c>
      <c r="E8" s="89"/>
      <c r="F8" s="89"/>
      <c r="G8" s="89" t="s">
        <v>529</v>
      </c>
      <c r="H8" s="59"/>
    </row>
    <row r="9" spans="1:8" s="54" customFormat="1" ht="24.95" customHeight="1">
      <c r="A9" s="58"/>
      <c r="B9" s="88">
        <v>7</v>
      </c>
      <c r="C9" s="88"/>
      <c r="D9" s="89" t="s">
        <v>519</v>
      </c>
      <c r="E9" s="89"/>
      <c r="F9" s="89"/>
      <c r="G9" s="89" t="s">
        <v>530</v>
      </c>
      <c r="H9" s="59"/>
    </row>
    <row r="10" spans="1:8" s="54" customFormat="1" ht="24.95" customHeight="1">
      <c r="A10" s="58"/>
      <c r="B10" s="90">
        <v>8</v>
      </c>
      <c r="C10" s="88"/>
      <c r="D10" s="89" t="s">
        <v>520</v>
      </c>
      <c r="E10" s="89"/>
      <c r="F10" s="89"/>
      <c r="G10" s="89" t="s">
        <v>531</v>
      </c>
      <c r="H10" s="59"/>
    </row>
    <row r="11" spans="1:8" s="54" customFormat="1" ht="24.95" customHeight="1">
      <c r="A11" s="58"/>
      <c r="B11" s="88">
        <v>9</v>
      </c>
      <c r="C11" s="88"/>
      <c r="D11" s="89" t="s">
        <v>521</v>
      </c>
      <c r="E11" s="89"/>
      <c r="F11" s="89"/>
      <c r="G11" s="89" t="s">
        <v>532</v>
      </c>
      <c r="H11" s="59"/>
    </row>
    <row r="12" spans="1:8" s="54" customFormat="1" ht="24.95" customHeight="1">
      <c r="A12" s="58"/>
      <c r="B12" s="88">
        <v>10</v>
      </c>
      <c r="C12" s="88"/>
      <c r="D12" s="89" t="s">
        <v>522</v>
      </c>
      <c r="E12" s="89"/>
      <c r="F12" s="89"/>
      <c r="G12" s="89" t="s">
        <v>533</v>
      </c>
      <c r="H12" s="59"/>
    </row>
    <row r="13" spans="1:8" s="54" customFormat="1" ht="24.95" customHeight="1">
      <c r="A13" s="58"/>
      <c r="B13" s="88">
        <v>11</v>
      </c>
      <c r="C13" s="88"/>
      <c r="D13" s="89" t="s">
        <v>523</v>
      </c>
      <c r="E13" s="89"/>
      <c r="F13" s="89"/>
      <c r="G13" s="89" t="s">
        <v>534</v>
      </c>
      <c r="H13" s="59"/>
    </row>
    <row r="14" spans="1:8" s="54" customFormat="1" ht="24.95" customHeight="1">
      <c r="A14" s="58"/>
      <c r="B14" s="88">
        <v>12</v>
      </c>
      <c r="C14" s="88"/>
      <c r="D14" s="89" t="s">
        <v>524</v>
      </c>
      <c r="E14" s="89"/>
      <c r="F14" s="89"/>
      <c r="G14" s="89" t="s">
        <v>535</v>
      </c>
      <c r="H14" s="59"/>
    </row>
    <row r="15" spans="1:8" s="54" customFormat="1" ht="24.95" customHeight="1">
      <c r="A15" s="58"/>
      <c r="B15" s="88">
        <v>13</v>
      </c>
      <c r="C15" s="88"/>
      <c r="D15" s="89" t="s">
        <v>431</v>
      </c>
      <c r="E15" s="89"/>
      <c r="F15" s="89"/>
      <c r="G15" s="89" t="s">
        <v>536</v>
      </c>
      <c r="H15" s="59"/>
    </row>
    <row r="16" spans="1:8" s="54" customFormat="1" ht="24.95" customHeight="1">
      <c r="A16" s="58"/>
      <c r="B16" s="88">
        <v>14</v>
      </c>
      <c r="C16" s="88"/>
      <c r="D16" s="89" t="s">
        <v>432</v>
      </c>
      <c r="E16" s="89"/>
      <c r="F16" s="89"/>
      <c r="G16" s="89" t="s">
        <v>537</v>
      </c>
      <c r="H16" s="59"/>
    </row>
    <row r="17" spans="1:8" s="54" customFormat="1" ht="24.95" customHeight="1">
      <c r="A17" s="58"/>
      <c r="B17" s="91">
        <v>15</v>
      </c>
      <c r="C17" s="91"/>
      <c r="D17" s="92" t="s">
        <v>525</v>
      </c>
      <c r="E17" s="89"/>
      <c r="F17" s="93"/>
      <c r="G17" s="92" t="s">
        <v>538</v>
      </c>
      <c r="H17" s="59"/>
    </row>
    <row r="18" spans="1:8" s="54" customFormat="1" ht="24.95" customHeight="1">
      <c r="A18" s="58"/>
      <c r="B18" s="88">
        <v>16</v>
      </c>
      <c r="C18" s="88"/>
      <c r="D18" s="89" t="s">
        <v>526</v>
      </c>
      <c r="E18" s="89"/>
      <c r="F18" s="89"/>
      <c r="G18" s="89" t="s">
        <v>539</v>
      </c>
      <c r="H18" s="59"/>
    </row>
    <row r="19" spans="1:8" s="54" customFormat="1" ht="24.95" customHeight="1">
      <c r="A19" s="58"/>
      <c r="B19" s="88">
        <v>17</v>
      </c>
      <c r="C19" s="88"/>
      <c r="D19" s="89" t="s">
        <v>641</v>
      </c>
      <c r="E19" s="89"/>
      <c r="F19" s="89"/>
      <c r="G19" s="89" t="s">
        <v>642</v>
      </c>
      <c r="H19" s="59"/>
    </row>
    <row r="20" spans="1:8" s="54" customFormat="1" ht="24.95" customHeight="1">
      <c r="A20" s="58"/>
      <c r="B20" s="88">
        <v>18</v>
      </c>
      <c r="C20" s="88"/>
      <c r="D20" s="89" t="s">
        <v>647</v>
      </c>
      <c r="E20" s="925"/>
      <c r="F20" s="925"/>
      <c r="G20" s="925" t="s">
        <v>648</v>
      </c>
      <c r="H20" s="59"/>
    </row>
    <row r="21" spans="1:8" s="54" customFormat="1" ht="24.95" customHeight="1">
      <c r="A21" s="58"/>
      <c r="B21" s="91">
        <v>19</v>
      </c>
      <c r="C21" s="91"/>
      <c r="D21" s="927" t="s">
        <v>527</v>
      </c>
      <c r="E21" s="89"/>
      <c r="F21" s="89"/>
      <c r="G21" s="924" t="s">
        <v>540</v>
      </c>
      <c r="H21" s="59"/>
    </row>
    <row r="22" spans="1:8" s="54" customFormat="1" ht="24.95" customHeight="1">
      <c r="A22" s="58"/>
      <c r="B22" s="88">
        <v>20</v>
      </c>
      <c r="C22" s="88"/>
      <c r="D22" s="927" t="s">
        <v>691</v>
      </c>
      <c r="E22" s="927"/>
      <c r="F22" s="927"/>
      <c r="G22" s="924" t="s">
        <v>692</v>
      </c>
      <c r="H22" s="59"/>
    </row>
    <row r="23" spans="1:8" s="54" customFormat="1" ht="24.95" customHeight="1">
      <c r="A23" s="58"/>
      <c r="B23" s="88">
        <v>21</v>
      </c>
      <c r="C23" s="88"/>
      <c r="D23" s="924" t="s">
        <v>649</v>
      </c>
      <c r="E23" s="971"/>
      <c r="F23" s="971"/>
      <c r="G23" s="924" t="s">
        <v>650</v>
      </c>
      <c r="H23" s="59"/>
    </row>
    <row r="24" spans="1:8" s="54" customFormat="1" ht="24.95" customHeight="1">
      <c r="A24" s="58"/>
      <c r="B24" s="88">
        <v>22</v>
      </c>
      <c r="C24" s="88"/>
      <c r="D24" s="927" t="s">
        <v>651</v>
      </c>
      <c r="E24" s="927"/>
      <c r="F24" s="927"/>
      <c r="G24" s="924" t="s">
        <v>700</v>
      </c>
      <c r="H24" s="59"/>
    </row>
    <row r="25" spans="1:8" s="54" customFormat="1" ht="24.95" customHeight="1">
      <c r="A25" s="58"/>
      <c r="B25" s="88">
        <v>23</v>
      </c>
      <c r="C25" s="88"/>
      <c r="D25" s="927" t="s">
        <v>652</v>
      </c>
      <c r="E25" s="927"/>
      <c r="F25" s="927"/>
      <c r="G25" s="924" t="s">
        <v>653</v>
      </c>
      <c r="H25" s="59"/>
    </row>
    <row r="26" spans="1:8" s="54" customFormat="1" ht="24.95" customHeight="1">
      <c r="A26" s="58"/>
      <c r="B26" s="88">
        <v>24</v>
      </c>
      <c r="C26" s="88"/>
      <c r="D26" s="927" t="s">
        <v>654</v>
      </c>
      <c r="E26" s="926"/>
      <c r="F26" s="926"/>
      <c r="G26" s="924" t="s">
        <v>655</v>
      </c>
      <c r="H26" s="59"/>
    </row>
    <row r="27" spans="1:8" s="54" customFormat="1" ht="24.95" customHeight="1">
      <c r="A27" s="58"/>
      <c r="B27" s="88">
        <v>25</v>
      </c>
      <c r="C27" s="88"/>
      <c r="D27" s="927" t="s">
        <v>656</v>
      </c>
      <c r="E27" s="926"/>
      <c r="F27" s="926"/>
      <c r="G27" s="924" t="s">
        <v>657</v>
      </c>
      <c r="H27" s="460"/>
    </row>
    <row r="28" spans="1:8" ht="21.95" customHeight="1" thickBot="1">
      <c r="A28" s="457"/>
      <c r="B28" s="458"/>
      <c r="C28" s="458"/>
      <c r="D28" s="458"/>
      <c r="E28" s="458"/>
      <c r="F28" s="458"/>
      <c r="G28" s="458"/>
      <c r="H28" s="461"/>
    </row>
    <row r="29" spans="1:8" ht="19.5" customHeight="1">
      <c r="A29" s="55"/>
      <c r="B29" s="56"/>
      <c r="C29" s="56"/>
      <c r="D29" s="57"/>
      <c r="E29" s="55"/>
      <c r="F29" s="55"/>
      <c r="G29" s="55"/>
      <c r="H29" s="57"/>
    </row>
  </sheetData>
  <phoneticPr fontId="0" type="noConversion"/>
  <hyperlinks>
    <hyperlink ref="D4" location="'2'!A1" display="2-Talep Unsurlarında Gelişmeler"/>
    <hyperlink ref="D9" location="'9'!Yazdırma_Alanı" display="9-İnşaat Yatırımı"/>
    <hyperlink ref="D10" location="'10-11'!Yazdırma_Alanı" display="10-İhracat"/>
    <hyperlink ref="D11" location="'7-8'!A1" display="8-Bavul Ticareti Dahil İhracat"/>
    <hyperlink ref="D12" location="'12-13'!A1" display="12-İthalat"/>
    <hyperlink ref="D13" location="'12-13'!A30" display="13-İhracat / İthalat  (%)"/>
    <hyperlink ref="D14" location="'14-15'!Yazdırma_Alanı" display="14-İhracat'ın Sektörel Dağılımı  "/>
    <hyperlink ref="D15" location="'14-15'!Yazdırma_Alanı" display="15-Ülke Gruplarına Göre İhracat"/>
    <hyperlink ref="D16" location="'16'!Yazdırma_Alanı" display="16-Mal Gruplarına Göre İthalat"/>
    <hyperlink ref="D18" location="'18'!A1" display="18-Ödemeler Dengesinden seçilmiş Göstergeler"/>
    <hyperlink ref="D22" location="'20'!Yazdırma_Alanı" display="21-Başlıca Parasal Göstergeler"/>
    <hyperlink ref="D23" location="'21'!Yazdırma_Alanı" display="21-Faiz Oranları ve Borsa İstanbul"/>
    <hyperlink ref="D24" location="'22'!Yazdırma_Alanı" display="23-Döviz Kuru Gelişmeleri"/>
    <hyperlink ref="D25" location="'23'!Yazdırma_Alanı" display="24-Reel Kur Endeksi"/>
    <hyperlink ref="D3" location="'1 '!A1" display="1-Büyüme Hızları"/>
    <hyperlink ref="D8" location="'5'!Yazdırma_Alanı" display="5-İmalat Sanayii Kapasite Kullanımı"/>
    <hyperlink ref="D19" location="'17'!Yazdırma_Alanı" display="17- Merkezi Yönetim Bütçe Dengesi (2013)"/>
    <hyperlink ref="D26" location="'24'!Yazdırma_Alanı" display="25-Tüketici Fiyat Endeksi (TÜFE) (2003=100)"/>
    <hyperlink ref="D27" location="'25'!Yazdırma_Alanı" display="26- Üretici Fiyat Endeksi (ÜFE) (2003=100)"/>
    <hyperlink ref="D7" location="'4'!A1" display="4-Aylık Sanayi Üretim Endeksi"/>
    <hyperlink ref="D5" location="'3'!D5" display="3-Aylık Sanayi Ciro Endeksi"/>
    <hyperlink ref="D20" location="'23'!A1" display="23- Merkezi Yönetim Bütçe Dengesi (2007)"/>
    <hyperlink ref="D21" location="'24'!A1" display="24- Merkezi Yönetim Bütçe Dengesi "/>
    <hyperlink ref="D17" location="'17'!A1" display="17-Dış Ticaret Fiyat Endeksleri"/>
    <hyperlink ref="B4" location="'2'!A1" display="2-Talep Unsurlarında Gelişmeler"/>
    <hyperlink ref="B9" location="'9'!Yazdırma_Alanı" display="9-İnşaat Yatırımı"/>
    <hyperlink ref="B10" location="'10-11'!Yazdırma_Alanı" display="10-İhracat"/>
    <hyperlink ref="B11" location="'10-11'!Yazdırma_Alanı" display="11-Bavul Ticareti Dahil İhracat"/>
    <hyperlink ref="B12" location="'12-13'!A1" display="12-İthalat"/>
    <hyperlink ref="B13" location="'12-13'!A30" display="13-İhracat / İthalat  (%)"/>
    <hyperlink ref="B14" location="'14-15'!Yazdırma_Alanı" display="14-İhracat'ın Sektörel Dağılımı  "/>
    <hyperlink ref="B15" location="'14-15'!Yazdırma_Alanı" display="15-Ülke Gruplarına Göre İhracat"/>
    <hyperlink ref="B16" location="'16'!Yazdırma_Alanı" display="16-Mal Gruplarına Göre İthalat"/>
    <hyperlink ref="B18" location="'18'!A1" display="18-Ödemeler Dengesinden seçilmiş Göstergeler"/>
    <hyperlink ref="B22" location="'20'!Yazdırma_Alanı" display="'20'!Yazdırma_Alanı"/>
    <hyperlink ref="B23" location="'21'!Yazdırma_Alanı" display="'21'!Yazdırma_Alanı"/>
    <hyperlink ref="B24" location="'22'!Yazdırma_Alanı" display="'22'!Yazdırma_Alanı"/>
    <hyperlink ref="B25" location="'23'!Yazdırma_Alanı" display="'23'!Yazdırma_Alanı"/>
    <hyperlink ref="B3" location="'1'!Yazdırma_Alanı" display="1-Büyüme"/>
    <hyperlink ref="B8" location="'5'!Yazdırma_Alanı" display="5-İmalat Sanayii Kapasite Kullanımı"/>
    <hyperlink ref="B19" location="'17'!Yazdırma_Alanı" display="'17'!Yazdırma_Alanı"/>
    <hyperlink ref="B26" location="'24'!Yazdırma_Alanı" display="'24'!Yazdırma_Alanı"/>
    <hyperlink ref="B27" location="'25'!Yazdırma_Alanı" display="'25'!Yazdırma_Alanı"/>
    <hyperlink ref="B7" location="'4'!A1" display="4-Aylık Sanayi Üretim Endeksi"/>
    <hyperlink ref="B5" location="'3'!Yazdırma_Alanı" display="3-Üç Aylık Üretim Endeksi"/>
    <hyperlink ref="B20" location="'23'!A1" display="23- Merkezi Yönetim Bütçe Dengesi (2007)"/>
    <hyperlink ref="B21" location="'24'!A1" display="24- Merkezi Yönetim Bütçe Dengesi "/>
    <hyperlink ref="B17" location="'17'!A1" display="17-Dış Ticaret Fiyat Endeksleri"/>
    <hyperlink ref="G4" location="'2'!A1" display="2-Talep Unsurlarında Gelişmeler"/>
    <hyperlink ref="G9" location="'9'!Yazdırma_Alanı" display="9-İnşaat Yatırımı"/>
    <hyperlink ref="G10" location="'10-11'!Yazdırma_Alanı" display="10-İhracat"/>
    <hyperlink ref="G11" location="'10-11'!Yazdırma_Alanı" display="11-Bavul Ticareti Dahil İhracat"/>
    <hyperlink ref="G12" location="'12-13'!A1" display="12-İthalat"/>
    <hyperlink ref="G13" location="'12-13'!A30" display="13-İhracat / İthalat  (%)"/>
    <hyperlink ref="G14" location="'14-15'!Yazdırma_Alanı" display="14-İhracat'ın Sektörel Dağılımı  "/>
    <hyperlink ref="G15" location="'14-15'!Yazdırma_Alanı" display="15-Ülke Gruplarına Göre İhracat"/>
    <hyperlink ref="G16" location="'16'!Yazdırma_Alanı" display="16-Mal Gruplarına Göre İthalat"/>
    <hyperlink ref="G18" location="'18'!A1" display="18-Ödemeler Dengesinden seçilmiş Göstergeler"/>
    <hyperlink ref="G22" location="'20'!Yazdırma_Alanı" display="21-Main Monetary Indicators"/>
    <hyperlink ref="G23" location="'21'!Yazdırma_Alanı" display="21-Interest Rates and Borsa Istanbul"/>
    <hyperlink ref="G24" location="'22'!Yazdırma_Alanı" display="23-Exchange Rates Develpments"/>
    <hyperlink ref="G25" location="'23'!Yazdırma_Alanı" display="24-Real Exchange Rate Index"/>
    <hyperlink ref="G3" location="'1 '!A1" display="1-Growth Rates"/>
    <hyperlink ref="G8" location="'5'!Yazdırma_Alanı" display="5-İmalat Sanayii Kapasite Kullanımı"/>
    <hyperlink ref="G26" location="'24'!Yazdırma_Alanı" display="25- Consumer Price Index (CPI) (2003=100)"/>
    <hyperlink ref="G27" location="'25'!Yazdırma_Alanı" display="26- Production Price Index (PPI) (2003=100)"/>
    <hyperlink ref="G7" location="'4'!A1" display="4-Aylık Sanayi Üretim Endeksi"/>
    <hyperlink ref="G5" location="'3'!G5" display="3-Monthly Industrial Endorsement Index"/>
    <hyperlink ref="G20" location="'23'!A1" display="23- Merkezi Yönetim Bütçe Dengesi (2007)"/>
    <hyperlink ref="G21" location="'24'!A1" display="24- Merkezi Yönetim Bütçe Dengesi "/>
    <hyperlink ref="G17" location="'17'!A1" display="17-Dış Ticaret Fiyat Endeksleri"/>
    <hyperlink ref="B4:G4" location="'2'!A1" display="'2'!A1"/>
    <hyperlink ref="B5:G5" location="'3'!A1" display="'3'!A1"/>
    <hyperlink ref="B7:G7" location="'5'!A1" display="'5'!A1"/>
    <hyperlink ref="B8:G8" location="'6'!A1" display="'6'!A1"/>
    <hyperlink ref="B9:G9" location="'7'!A1" display="'7'!A1"/>
    <hyperlink ref="B10:G10" location="'8-9'!A1" display="'8-9'!A1"/>
    <hyperlink ref="B11:G11" location="'8-9'!A1" display="'8-9'!A1"/>
    <hyperlink ref="B12:G12" location="'10-11'!A1" display="'10-11'!A1"/>
    <hyperlink ref="B13:G13" location="'10-11'!A1" display="'10-11'!A1"/>
    <hyperlink ref="B14:G15" location="'12-13'!A1" display="'12-13'!A1"/>
    <hyperlink ref="B16:G16" location="'14'!A1" display="'14'!A1"/>
    <hyperlink ref="B17:G17" location="'15'!A1" display="'15'!A1"/>
    <hyperlink ref="B18:G18" location="'16'!A1" display="'16'!A1"/>
    <hyperlink ref="B20:G20" location="'18'!A1" display="'18'!A1"/>
    <hyperlink ref="B21:G21" location="'19'!A1" display="'19'!A1"/>
    <hyperlink ref="B14:G14" location="'12-13'!A1" display="'12-13'!A1"/>
    <hyperlink ref="B15:G15" location="'12-13'!A1" display="'12-13'!A1"/>
    <hyperlink ref="D6" location="'4'!A1" display="3-Aylık Sanayi Sipariş Endeksi"/>
    <hyperlink ref="B6" location="'4'!A1" display="'4'!A1"/>
    <hyperlink ref="G6" location="'4'!A1" display="3-Monthly Industrial Turnovert Index"/>
    <hyperlink ref="B6:G6" location="'4'!A1" display="'4'!A1"/>
    <hyperlink ref="G19" location="'17'!Yazdırma_Alanı" display="17- Central Government Budget Balance (2013)"/>
  </hyperlinks>
  <pageMargins left="0.74803149606299213" right="0.74803149606299213" top="2.3622047244094491" bottom="0.19685039370078741" header="0.51181102362204722" footer="0.51181102362204722"/>
  <pageSetup paperSize="9" scale="59" orientation="portrait" horizontalDpi="4294967292" r:id="rId1"/>
  <headerFooter alignWithMargins="0">
    <oddHeader>&amp;L&amp;"Arial Tur,Kalın"&amp;12&amp;UEkonomik Gelişmeler&amp;R&amp;"Arial Tur,Kalın"&amp;12&amp;UMayıs 2012</oddHeader>
    <oddFooter>&amp;L&amp;"Arial Tur,Normal"&amp;12DPT.YPKDGM&amp;R&amp;"Arial Tur,Normal"http://ekutup.dpt.gov.tr/eg/2011/0402.xls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98"/>
  <sheetViews>
    <sheetView view="pageBreakPreview" topLeftCell="A33" zoomScale="60" zoomScaleNormal="55" workbookViewId="0">
      <selection activeCell="M99" sqref="M99"/>
    </sheetView>
  </sheetViews>
  <sheetFormatPr defaultColWidth="9.140625" defaultRowHeight="20.25"/>
  <cols>
    <col min="1" max="1" width="7" style="192" customWidth="1"/>
    <col min="2" max="2" width="25.42578125" style="241" customWidth="1"/>
    <col min="3" max="3" width="18.5703125" style="241" customWidth="1"/>
    <col min="4" max="4" width="24.7109375" style="241" customWidth="1"/>
    <col min="5" max="5" width="18.5703125" style="241" customWidth="1"/>
    <col min="6" max="6" width="21.42578125" style="241" customWidth="1"/>
    <col min="7" max="7" width="18.5703125" style="241" customWidth="1"/>
    <col min="8" max="8" width="20" style="241" customWidth="1"/>
    <col min="9" max="9" width="11.28515625" style="241" bestFit="1" customWidth="1"/>
    <col min="10" max="10" width="16.5703125" style="241" bestFit="1" customWidth="1"/>
    <col min="11" max="11" width="31.140625" style="241" bestFit="1" customWidth="1"/>
    <col min="12" max="12" width="15.85546875" style="241" bestFit="1" customWidth="1"/>
    <col min="13" max="13" width="19.7109375" style="241" bestFit="1" customWidth="1"/>
    <col min="14" max="14" width="1.7109375" style="192" customWidth="1"/>
    <col min="15" max="15" width="19.7109375" style="192" bestFit="1" customWidth="1"/>
    <col min="16" max="16384" width="9.140625" style="192"/>
  </cols>
  <sheetData>
    <row r="2" spans="2:17">
      <c r="B2" s="204" t="s">
        <v>497</v>
      </c>
      <c r="C2" s="202"/>
      <c r="D2" s="202"/>
      <c r="E2" s="202"/>
      <c r="F2" s="202"/>
      <c r="G2" s="202"/>
      <c r="H2" s="202"/>
      <c r="I2" s="202"/>
      <c r="J2" s="203"/>
      <c r="K2" s="209"/>
      <c r="L2" s="201"/>
      <c r="M2" s="202"/>
      <c r="N2" s="190"/>
      <c r="O2" s="190"/>
      <c r="P2" s="190"/>
      <c r="Q2" s="190"/>
    </row>
    <row r="3" spans="2:17" ht="21" thickBot="1">
      <c r="B3" s="204" t="s">
        <v>711</v>
      </c>
      <c r="C3" s="201"/>
      <c r="D3" s="201"/>
      <c r="E3" s="201"/>
      <c r="F3" s="201"/>
      <c r="G3" s="201"/>
      <c r="H3" s="201"/>
      <c r="I3" s="201"/>
      <c r="J3" s="209"/>
      <c r="K3" s="209"/>
      <c r="L3" s="201"/>
      <c r="M3" s="202"/>
      <c r="N3" s="190"/>
      <c r="O3" s="190"/>
      <c r="P3" s="190"/>
      <c r="Q3" s="190"/>
    </row>
    <row r="4" spans="2:17" ht="6.75" customHeight="1" thickBot="1">
      <c r="B4" s="437"/>
      <c r="C4" s="438"/>
      <c r="D4" s="438"/>
      <c r="E4" s="438"/>
      <c r="F4" s="438"/>
      <c r="G4" s="438"/>
      <c r="H4" s="439"/>
      <c r="I4" s="438"/>
      <c r="J4" s="440"/>
      <c r="K4" s="440"/>
      <c r="L4" s="438"/>
      <c r="M4" s="441"/>
      <c r="N4" s="210"/>
      <c r="O4" s="190"/>
      <c r="P4" s="190"/>
      <c r="Q4" s="190"/>
    </row>
    <row r="5" spans="2:17" s="216" customFormat="1" ht="37.5" customHeight="1">
      <c r="B5" s="211"/>
      <c r="C5" s="212" t="s">
        <v>206</v>
      </c>
      <c r="D5" s="212" t="s">
        <v>323</v>
      </c>
      <c r="E5" s="212" t="s">
        <v>324</v>
      </c>
      <c r="F5" s="212" t="s">
        <v>145</v>
      </c>
      <c r="G5" s="212" t="s">
        <v>146</v>
      </c>
      <c r="H5" s="213" t="s">
        <v>325</v>
      </c>
      <c r="I5" s="556" t="s">
        <v>206</v>
      </c>
      <c r="J5" s="212" t="s">
        <v>323</v>
      </c>
      <c r="K5" s="212" t="s">
        <v>324</v>
      </c>
      <c r="L5" s="212" t="s">
        <v>145</v>
      </c>
      <c r="M5" s="213" t="s">
        <v>146</v>
      </c>
      <c r="N5" s="214"/>
      <c r="O5" s="215"/>
      <c r="P5" s="215"/>
      <c r="Q5" s="215"/>
    </row>
    <row r="6" spans="2:17" s="216" customFormat="1" ht="37.5" customHeight="1">
      <c r="B6" s="217"/>
      <c r="C6" s="607" t="s">
        <v>207</v>
      </c>
      <c r="D6" s="607" t="s">
        <v>258</v>
      </c>
      <c r="E6" s="607" t="s">
        <v>326</v>
      </c>
      <c r="F6" s="607" t="s">
        <v>327</v>
      </c>
      <c r="G6" s="607" t="s">
        <v>328</v>
      </c>
      <c r="H6" s="218" t="s">
        <v>329</v>
      </c>
      <c r="I6" s="557" t="s">
        <v>207</v>
      </c>
      <c r="J6" s="607" t="s">
        <v>258</v>
      </c>
      <c r="K6" s="607" t="s">
        <v>326</v>
      </c>
      <c r="L6" s="607" t="s">
        <v>327</v>
      </c>
      <c r="M6" s="558" t="s">
        <v>328</v>
      </c>
      <c r="N6" s="214"/>
      <c r="O6" s="215"/>
      <c r="P6" s="215"/>
      <c r="Q6" s="215"/>
    </row>
    <row r="7" spans="2:17" s="224" customFormat="1" ht="30.75" customHeight="1">
      <c r="B7" s="219"/>
      <c r="C7" s="220"/>
      <c r="D7" s="220"/>
      <c r="E7" s="221" t="s">
        <v>330</v>
      </c>
      <c r="F7" s="220"/>
      <c r="G7" s="220"/>
      <c r="H7" s="968"/>
      <c r="I7" s="1126"/>
      <c r="J7" s="969"/>
      <c r="K7" s="969" t="s">
        <v>167</v>
      </c>
      <c r="L7" s="969"/>
      <c r="M7" s="968"/>
      <c r="N7" s="222"/>
      <c r="O7" s="223"/>
      <c r="P7" s="223"/>
      <c r="Q7" s="223"/>
    </row>
    <row r="8" spans="2:17" ht="24" hidden="1" customHeight="1">
      <c r="B8" s="207"/>
      <c r="C8" s="195"/>
      <c r="D8" s="195"/>
      <c r="E8" s="195"/>
      <c r="F8" s="195"/>
      <c r="G8" s="195"/>
      <c r="H8" s="197"/>
      <c r="I8" s="207"/>
      <c r="J8" s="196"/>
      <c r="K8" s="196"/>
      <c r="L8" s="195"/>
      <c r="M8" s="197"/>
      <c r="N8" s="193"/>
      <c r="O8" s="190"/>
      <c r="P8" s="190"/>
      <c r="Q8" s="190"/>
    </row>
    <row r="9" spans="2:17" ht="15.75" customHeight="1">
      <c r="B9" s="207"/>
      <c r="C9" s="195"/>
      <c r="D9" s="195"/>
      <c r="E9" s="195"/>
      <c r="F9" s="195"/>
      <c r="G9" s="195"/>
      <c r="H9" s="197"/>
      <c r="I9" s="207"/>
      <c r="J9" s="196"/>
      <c r="K9" s="196"/>
      <c r="L9" s="195"/>
      <c r="M9" s="197"/>
      <c r="N9" s="193"/>
      <c r="O9" s="190"/>
      <c r="P9" s="190"/>
      <c r="Q9" s="190"/>
    </row>
    <row r="10" spans="2:17" hidden="1">
      <c r="B10" s="194">
        <v>1994</v>
      </c>
      <c r="C10" s="636">
        <v>18105.513999999999</v>
      </c>
      <c r="D10" s="636">
        <v>2301</v>
      </c>
      <c r="E10" s="225">
        <v>22.201000000000001</v>
      </c>
      <c r="F10" s="225">
        <v>262.95100000000002</v>
      </c>
      <c r="G10" s="636">
        <v>15517.844999999999</v>
      </c>
      <c r="H10" s="226">
        <v>1.5169999999999999</v>
      </c>
      <c r="I10" s="208">
        <v>18</v>
      </c>
      <c r="J10" s="196">
        <v>0.4</v>
      </c>
      <c r="K10" s="196">
        <v>4.8</v>
      </c>
      <c r="L10" s="195">
        <v>12.9</v>
      </c>
      <c r="M10" s="227">
        <v>21.3</v>
      </c>
      <c r="N10" s="193"/>
      <c r="O10" s="190"/>
      <c r="P10" s="190"/>
      <c r="Q10" s="190"/>
    </row>
    <row r="11" spans="2:17" hidden="1">
      <c r="B11" s="194">
        <v>1995</v>
      </c>
      <c r="C11" s="636">
        <v>21636.875</v>
      </c>
      <c r="D11" s="636">
        <v>2133</v>
      </c>
      <c r="E11" s="225">
        <v>21.449000000000002</v>
      </c>
      <c r="F11" s="225">
        <v>391.31700000000001</v>
      </c>
      <c r="G11" s="636">
        <v>19089.310000000001</v>
      </c>
      <c r="H11" s="226">
        <v>1.7989999999999999</v>
      </c>
      <c r="I11" s="208">
        <v>19.50433994859246</v>
      </c>
      <c r="J11" s="228">
        <v>-7.3011734028683151</v>
      </c>
      <c r="K11" s="228">
        <v>-3.3872348092428268</v>
      </c>
      <c r="L11" s="200">
        <v>48.817460287277839</v>
      </c>
      <c r="M11" s="229">
        <v>23.015212486012075</v>
      </c>
      <c r="N11" s="230"/>
      <c r="O11" s="190"/>
      <c r="P11" s="190"/>
      <c r="Q11" s="190"/>
    </row>
    <row r="12" spans="2:17" hidden="1">
      <c r="B12" s="194">
        <v>1996</v>
      </c>
      <c r="C12" s="636">
        <v>23224.787999999997</v>
      </c>
      <c r="D12" s="636">
        <v>2455</v>
      </c>
      <c r="E12" s="225">
        <v>26.510999999999999</v>
      </c>
      <c r="F12" s="225">
        <v>368.62700000000001</v>
      </c>
      <c r="G12" s="636">
        <v>20358.169999999998</v>
      </c>
      <c r="H12" s="226">
        <v>16.48</v>
      </c>
      <c r="I12" s="208">
        <v>7.3389202461076053</v>
      </c>
      <c r="J12" s="228">
        <v>15.09610876699486</v>
      </c>
      <c r="K12" s="228">
        <v>23.600167839992523</v>
      </c>
      <c r="L12" s="200">
        <v>-5.7983680749877919</v>
      </c>
      <c r="M12" s="229">
        <v>6.6469662863665349</v>
      </c>
      <c r="N12" s="230"/>
      <c r="O12" s="190"/>
      <c r="P12" s="190"/>
      <c r="Q12" s="190"/>
    </row>
    <row r="13" spans="2:17" hidden="1">
      <c r="B13" s="194">
        <v>1997</v>
      </c>
      <c r="C13" s="636">
        <v>26261.072</v>
      </c>
      <c r="D13" s="636">
        <v>2678.94</v>
      </c>
      <c r="E13" s="225">
        <v>33.170999999999999</v>
      </c>
      <c r="F13" s="225">
        <v>404.27600000000001</v>
      </c>
      <c r="G13" s="636">
        <v>23132.18</v>
      </c>
      <c r="H13" s="226">
        <v>12.505000000000001</v>
      </c>
      <c r="I13" s="208">
        <v>13.073462715784558</v>
      </c>
      <c r="J13" s="228">
        <v>9.1217922606924731</v>
      </c>
      <c r="K13" s="228">
        <v>25.121647617969913</v>
      </c>
      <c r="L13" s="200">
        <v>9.6707511929403012</v>
      </c>
      <c r="M13" s="229">
        <v>13.626028272678738</v>
      </c>
      <c r="N13" s="230"/>
      <c r="O13" s="190"/>
      <c r="P13" s="190"/>
      <c r="Q13" s="190"/>
    </row>
    <row r="14" spans="2:17" hidden="1">
      <c r="B14" s="194">
        <v>1998</v>
      </c>
      <c r="C14" s="636">
        <v>26973.96</v>
      </c>
      <c r="D14" s="636">
        <v>2699.6729999999998</v>
      </c>
      <c r="E14" s="225">
        <v>17.181999999999999</v>
      </c>
      <c r="F14" s="225">
        <v>363.661</v>
      </c>
      <c r="G14" s="636">
        <v>23873.496999999999</v>
      </c>
      <c r="H14" s="226">
        <v>19.946999999999999</v>
      </c>
      <c r="I14" s="208">
        <v>2.7146188091636105</v>
      </c>
      <c r="J14" s="228">
        <v>0.77392550785010883</v>
      </c>
      <c r="K14" s="228">
        <v>-48.201742485906365</v>
      </c>
      <c r="L14" s="200">
        <v>-10.046354470708124</v>
      </c>
      <c r="M14" s="229">
        <v>3.2047001190549196</v>
      </c>
      <c r="N14" s="230"/>
      <c r="O14" s="231"/>
      <c r="P14" s="190"/>
      <c r="Q14" s="190"/>
    </row>
    <row r="15" spans="2:17" hidden="1">
      <c r="B15" s="194">
        <v>1999</v>
      </c>
      <c r="C15" s="636">
        <v>26587.510999999999</v>
      </c>
      <c r="D15" s="636">
        <v>2394.248</v>
      </c>
      <c r="E15" s="225">
        <v>37.896000000000001</v>
      </c>
      <c r="F15" s="225">
        <v>385.03</v>
      </c>
      <c r="G15" s="636">
        <v>23755.035</v>
      </c>
      <c r="H15" s="226">
        <v>15.302</v>
      </c>
      <c r="I15" s="208">
        <v>-1.4326743273883409</v>
      </c>
      <c r="J15" s="228">
        <v>-11.313407216355458</v>
      </c>
      <c r="K15" s="228">
        <v>120.55639622861136</v>
      </c>
      <c r="L15" s="200">
        <v>5.8760768957903053</v>
      </c>
      <c r="M15" s="229">
        <v>-0.49620715389957581</v>
      </c>
      <c r="N15" s="230"/>
      <c r="O15" s="231"/>
      <c r="P15" s="190"/>
      <c r="Q15" s="190"/>
    </row>
    <row r="16" spans="2:17" hidden="1">
      <c r="B16" s="194">
        <v>2000</v>
      </c>
      <c r="C16" s="636">
        <v>27774.905999999999</v>
      </c>
      <c r="D16" s="636">
        <v>1973.2560000000001</v>
      </c>
      <c r="E16" s="636">
        <v>24.506</v>
      </c>
      <c r="F16" s="636">
        <v>400.44499999999999</v>
      </c>
      <c r="G16" s="636">
        <v>25339.608</v>
      </c>
      <c r="H16" s="226">
        <v>37.091000000000001</v>
      </c>
      <c r="I16" s="208">
        <v>4.4659878090882614</v>
      </c>
      <c r="J16" s="228">
        <v>-17.583475061898341</v>
      </c>
      <c r="K16" s="228">
        <v>-35.333544437407639</v>
      </c>
      <c r="L16" s="200">
        <v>4.0035841363010576</v>
      </c>
      <c r="M16" s="229">
        <v>6.6704721756882321</v>
      </c>
      <c r="N16" s="230"/>
      <c r="O16" s="231"/>
      <c r="P16" s="190"/>
      <c r="Q16" s="190"/>
    </row>
    <row r="17" spans="2:17" ht="35.25" hidden="1" customHeight="1">
      <c r="B17" s="194">
        <v>2001</v>
      </c>
      <c r="C17" s="636">
        <v>31334.216356000001</v>
      </c>
      <c r="D17" s="636">
        <v>1976.4098080000001</v>
      </c>
      <c r="E17" s="636">
        <v>29.744526</v>
      </c>
      <c r="F17" s="636">
        <v>348.65227599999997</v>
      </c>
      <c r="G17" s="636">
        <v>28826.014190999998</v>
      </c>
      <c r="H17" s="226">
        <v>153.39555500000279</v>
      </c>
      <c r="I17" s="208">
        <v>12.814842131238919</v>
      </c>
      <c r="J17" s="200">
        <v>0.15982761486598918</v>
      </c>
      <c r="K17" s="200">
        <v>21.376503713376309</v>
      </c>
      <c r="L17" s="200">
        <v>-12.933792156226204</v>
      </c>
      <c r="M17" s="232">
        <v>13.758721883148311</v>
      </c>
      <c r="N17" s="230"/>
      <c r="O17" s="231"/>
      <c r="P17" s="190"/>
      <c r="Q17" s="190"/>
    </row>
    <row r="18" spans="2:17">
      <c r="B18" s="194">
        <v>2002</v>
      </c>
      <c r="C18" s="636">
        <v>36059.089029000002</v>
      </c>
      <c r="D18" s="636">
        <v>1754.2874360000001</v>
      </c>
      <c r="E18" s="636">
        <v>51.419361000000002</v>
      </c>
      <c r="F18" s="636">
        <v>387.19280300000003</v>
      </c>
      <c r="G18" s="636">
        <v>33701.646034999998</v>
      </c>
      <c r="H18" s="226">
        <v>164.54339400000754</v>
      </c>
      <c r="I18" s="208">
        <v>15.07895592255737</v>
      </c>
      <c r="J18" s="200">
        <v>-11.238679908433241</v>
      </c>
      <c r="K18" s="200">
        <v>72.869996314616003</v>
      </c>
      <c r="L18" s="200">
        <v>11.054144674506603</v>
      </c>
      <c r="M18" s="232">
        <v>16.913999319136735</v>
      </c>
      <c r="N18" s="230"/>
      <c r="O18" s="231"/>
      <c r="P18" s="190"/>
      <c r="Q18" s="190"/>
    </row>
    <row r="19" spans="2:17">
      <c r="B19" s="194">
        <v>2003</v>
      </c>
      <c r="C19" s="636">
        <v>47252.836302000003</v>
      </c>
      <c r="D19" s="636">
        <v>2120.68984</v>
      </c>
      <c r="E19" s="636">
        <v>80.745945000000006</v>
      </c>
      <c r="F19" s="636">
        <v>469.089493</v>
      </c>
      <c r="G19" s="636">
        <v>44378.429376</v>
      </c>
      <c r="H19" s="226">
        <v>203.88164800000231</v>
      </c>
      <c r="I19" s="208">
        <v>31.04278997175328</v>
      </c>
      <c r="J19" s="200">
        <v>20.886110022850318</v>
      </c>
      <c r="K19" s="200">
        <v>57.034127670314717</v>
      </c>
      <c r="L19" s="200">
        <v>21.151397795996729</v>
      </c>
      <c r="M19" s="232">
        <v>31.680302291205294</v>
      </c>
      <c r="N19" s="230"/>
      <c r="O19" s="190"/>
      <c r="P19" s="190"/>
      <c r="Q19" s="190"/>
    </row>
    <row r="20" spans="2:17">
      <c r="B20" s="194">
        <v>2004</v>
      </c>
      <c r="C20" s="636">
        <v>63167.152820000003</v>
      </c>
      <c r="D20" s="636">
        <v>2541.776989</v>
      </c>
      <c r="E20" s="636">
        <v>103.11841200000001</v>
      </c>
      <c r="F20" s="636">
        <v>649.23743899999999</v>
      </c>
      <c r="G20" s="636">
        <v>59579.116037</v>
      </c>
      <c r="H20" s="226">
        <v>293.9039430000048</v>
      </c>
      <c r="I20" s="208">
        <v>33.679071487453598</v>
      </c>
      <c r="J20" s="200">
        <v>19.856140254814434</v>
      </c>
      <c r="K20" s="200">
        <v>27.707232852374204</v>
      </c>
      <c r="L20" s="200">
        <v>38.403747832399205</v>
      </c>
      <c r="M20" s="232">
        <v>34.25242144603834</v>
      </c>
      <c r="N20" s="230"/>
      <c r="O20" s="190"/>
      <c r="P20" s="190"/>
      <c r="Q20" s="190"/>
    </row>
    <row r="21" spans="2:17">
      <c r="B21" s="194">
        <v>2005</v>
      </c>
      <c r="C21" s="636">
        <v>73476.408143000008</v>
      </c>
      <c r="D21" s="636">
        <v>3328.814378</v>
      </c>
      <c r="E21" s="636">
        <v>139.50031899999999</v>
      </c>
      <c r="F21" s="636">
        <v>810.24136599999997</v>
      </c>
      <c r="G21" s="636">
        <v>68813.408102999994</v>
      </c>
      <c r="H21" s="226">
        <v>384.44397700001718</v>
      </c>
      <c r="I21" s="208">
        <v>16.320595218811079</v>
      </c>
      <c r="J21" s="200">
        <v>30.964061458029022</v>
      </c>
      <c r="K21" s="200">
        <v>35.281678891641548</v>
      </c>
      <c r="L21" s="200">
        <v>24.798928300867743</v>
      </c>
      <c r="M21" s="232">
        <v>15.499209589254875</v>
      </c>
      <c r="N21" s="230"/>
      <c r="O21" s="190"/>
      <c r="P21" s="190"/>
      <c r="Q21" s="190"/>
    </row>
    <row r="22" spans="2:17">
      <c r="B22" s="194">
        <v>2006</v>
      </c>
      <c r="C22" s="636">
        <v>85534.676000000007</v>
      </c>
      <c r="D22" s="636">
        <v>3480.5390499999999</v>
      </c>
      <c r="E22" s="636">
        <v>130.85814300000001</v>
      </c>
      <c r="F22" s="636">
        <v>1146.3259869999999</v>
      </c>
      <c r="G22" s="636">
        <v>80246.109255999996</v>
      </c>
      <c r="H22" s="226">
        <v>530.84356399999524</v>
      </c>
      <c r="I22" s="208">
        <v>16.41107419613131</v>
      </c>
      <c r="J22" s="200">
        <v>4.5579192700783153</v>
      </c>
      <c r="K22" s="200">
        <v>-6.1950940771683776</v>
      </c>
      <c r="L22" s="200">
        <v>41.479568324088746</v>
      </c>
      <c r="M22" s="232">
        <v>16.6140603527259</v>
      </c>
      <c r="N22" s="230"/>
      <c r="O22" s="190"/>
      <c r="P22" s="190"/>
      <c r="Q22" s="190"/>
    </row>
    <row r="23" spans="2:17">
      <c r="B23" s="194">
        <v>2007</v>
      </c>
      <c r="C23" s="636">
        <v>107271.74990399998</v>
      </c>
      <c r="D23" s="636">
        <v>3725.21272</v>
      </c>
      <c r="E23" s="636">
        <v>158.25246900000002</v>
      </c>
      <c r="F23" s="636">
        <v>1660.8947370000001</v>
      </c>
      <c r="G23" s="636">
        <v>101081.87257600001</v>
      </c>
      <c r="H23" s="226">
        <v>645.51740199998312</v>
      </c>
      <c r="I23" s="208">
        <v>25.413171500176105</v>
      </c>
      <c r="J23" s="200">
        <v>7.0297636798529908</v>
      </c>
      <c r="K23" s="200">
        <v>20.934368600966621</v>
      </c>
      <c r="L23" s="200">
        <v>44.888518260556566</v>
      </c>
      <c r="M23" s="232">
        <v>25.964826847280605</v>
      </c>
      <c r="N23" s="230"/>
      <c r="O23" s="190"/>
      <c r="P23" s="190"/>
      <c r="Q23" s="190"/>
    </row>
    <row r="24" spans="2:17">
      <c r="B24" s="194">
        <v>2008</v>
      </c>
      <c r="C24" s="636">
        <v>132027.195626</v>
      </c>
      <c r="D24" s="636">
        <v>3936.7109950000004</v>
      </c>
      <c r="E24" s="636">
        <v>240.33001500000003</v>
      </c>
      <c r="F24" s="636">
        <v>2155.1501699999999</v>
      </c>
      <c r="G24" s="636">
        <v>125187.659337</v>
      </c>
      <c r="H24" s="226">
        <v>507.34510900000168</v>
      </c>
      <c r="I24" s="208">
        <v>23.077320677768626</v>
      </c>
      <c r="J24" s="200">
        <v>5.6774818217629246</v>
      </c>
      <c r="K24" s="200">
        <v>51.864938675933075</v>
      </c>
      <c r="L24" s="200">
        <v>29.758383959524821</v>
      </c>
      <c r="M24" s="232">
        <v>23.847784124572556</v>
      </c>
      <c r="N24" s="230"/>
      <c r="O24" s="190"/>
      <c r="P24" s="190"/>
      <c r="Q24" s="190"/>
    </row>
    <row r="25" spans="2:17">
      <c r="B25" s="194">
        <v>2009</v>
      </c>
      <c r="C25" s="636">
        <v>102142.612603</v>
      </c>
      <c r="D25" s="636">
        <v>4347.4825389999996</v>
      </c>
      <c r="E25" s="636">
        <v>188.99025</v>
      </c>
      <c r="F25" s="636">
        <v>1682.9154099999998</v>
      </c>
      <c r="G25" s="636">
        <v>95449.246360999998</v>
      </c>
      <c r="H25" s="226">
        <v>473.97804299999552</v>
      </c>
      <c r="I25" s="208">
        <v>-22.635172156239349</v>
      </c>
      <c r="J25" s="200">
        <v>10.434384046015026</v>
      </c>
      <c r="K25" s="200">
        <v>-21.362194397566199</v>
      </c>
      <c r="L25" s="200">
        <v>-21.911919019545635</v>
      </c>
      <c r="M25" s="232">
        <v>-23.755067499061894</v>
      </c>
      <c r="N25" s="230"/>
      <c r="O25" s="190"/>
      <c r="P25" s="190"/>
      <c r="Q25" s="190"/>
    </row>
    <row r="26" spans="2:17">
      <c r="B26" s="194">
        <v>2010</v>
      </c>
      <c r="C26" s="636">
        <v>113883.219184</v>
      </c>
      <c r="D26" s="636">
        <v>4934.7104450000006</v>
      </c>
      <c r="E26" s="636">
        <v>156.01366399999998</v>
      </c>
      <c r="F26" s="636">
        <v>2687.1235110000002</v>
      </c>
      <c r="G26" s="636">
        <v>105466.68623399999</v>
      </c>
      <c r="H26" s="226">
        <v>638.68533000000753</v>
      </c>
      <c r="I26" s="208">
        <v>11.494327667760444</v>
      </c>
      <c r="J26" s="200">
        <v>13.507309131943629</v>
      </c>
      <c r="K26" s="200">
        <v>-17.4488292385454</v>
      </c>
      <c r="L26" s="200">
        <v>59.670741323831635</v>
      </c>
      <c r="M26" s="232">
        <v>10.495043444463548</v>
      </c>
      <c r="N26" s="230"/>
      <c r="O26" s="190"/>
      <c r="P26" s="190"/>
      <c r="Q26" s="190"/>
    </row>
    <row r="27" spans="2:17">
      <c r="B27" s="194">
        <v>2011</v>
      </c>
      <c r="C27" s="636">
        <v>134906.86883000002</v>
      </c>
      <c r="D27" s="636">
        <v>5166.5963679999995</v>
      </c>
      <c r="E27" s="636">
        <v>186.01709800000003</v>
      </c>
      <c r="F27" s="636">
        <v>2805.448969</v>
      </c>
      <c r="G27" s="636">
        <v>125962.536831</v>
      </c>
      <c r="H27" s="226">
        <v>786.26956400001654</v>
      </c>
      <c r="I27" s="208">
        <v>18.460708958386846</v>
      </c>
      <c r="J27" s="200">
        <v>4.6990786102749382</v>
      </c>
      <c r="K27" s="200">
        <v>19.231286049406577</v>
      </c>
      <c r="L27" s="200">
        <v>4.4034246105779289</v>
      </c>
      <c r="M27" s="232">
        <v>19.433483054095063</v>
      </c>
      <c r="N27" s="230"/>
      <c r="O27" s="190"/>
      <c r="P27" s="190"/>
      <c r="Q27" s="190"/>
    </row>
    <row r="28" spans="2:17" ht="22.5" customHeight="1">
      <c r="B28" s="194">
        <v>2012</v>
      </c>
      <c r="C28" s="636">
        <v>152461.73655600002</v>
      </c>
      <c r="D28" s="636">
        <v>5188.8582910000005</v>
      </c>
      <c r="E28" s="636">
        <v>190.34005400000001</v>
      </c>
      <c r="F28" s="636">
        <v>3160.7654590000002</v>
      </c>
      <c r="G28" s="636">
        <v>143193.91084299999</v>
      </c>
      <c r="H28" s="226">
        <v>727.86190900002839</v>
      </c>
      <c r="I28" s="200">
        <v>13.012582589935718</v>
      </c>
      <c r="J28" s="200">
        <v>0.43088179169332363</v>
      </c>
      <c r="K28" s="200">
        <v>2.323956263418296</v>
      </c>
      <c r="L28" s="200">
        <v>12.665227346004883</v>
      </c>
      <c r="M28" s="200">
        <v>13.679761019039162</v>
      </c>
      <c r="N28" s="230"/>
      <c r="O28" s="190"/>
      <c r="P28" s="190"/>
      <c r="Q28" s="190"/>
    </row>
    <row r="29" spans="2:17" ht="22.5" customHeight="1">
      <c r="B29" s="194">
        <v>2013</v>
      </c>
      <c r="C29" s="636">
        <v>151802.63708700001</v>
      </c>
      <c r="D29" s="636">
        <v>5653.3225329999996</v>
      </c>
      <c r="E29" s="636">
        <v>258.177483</v>
      </c>
      <c r="F29" s="636">
        <v>3879.4490040000001</v>
      </c>
      <c r="G29" s="636">
        <v>141358.19854999997</v>
      </c>
      <c r="H29" s="226">
        <v>653.48951700003818</v>
      </c>
      <c r="I29" s="200">
        <v>-0.43230484178428696</v>
      </c>
      <c r="J29" s="200">
        <v>8.9511837855661867</v>
      </c>
      <c r="K29" s="200">
        <v>35.640122808833496</v>
      </c>
      <c r="L29" s="200">
        <v>22.737642331341348</v>
      </c>
      <c r="M29" s="200">
        <v>-1.2819765045824596</v>
      </c>
      <c r="N29" s="230"/>
      <c r="O29" s="191"/>
      <c r="P29" s="190"/>
      <c r="Q29" s="190"/>
    </row>
    <row r="30" spans="2:17" ht="22.5" customHeight="1">
      <c r="B30" s="194">
        <v>2014</v>
      </c>
      <c r="C30" s="636">
        <v>157610.15768999999</v>
      </c>
      <c r="D30" s="636">
        <v>6029.7494229999993</v>
      </c>
      <c r="E30" s="636">
        <v>346.53748199999995</v>
      </c>
      <c r="F30" s="636">
        <v>3406.1083890000004</v>
      </c>
      <c r="G30" s="636">
        <v>147059.41846900003</v>
      </c>
      <c r="H30" s="226">
        <v>768.34392699995078</v>
      </c>
      <c r="I30" s="200">
        <v>3.8257046876409788</v>
      </c>
      <c r="J30" s="200">
        <v>6.658507237163505</v>
      </c>
      <c r="K30" s="200">
        <v>34.224517945277199</v>
      </c>
      <c r="L30" s="200">
        <v>-12.201233074901879</v>
      </c>
      <c r="M30" s="200">
        <v>4.033172449480162</v>
      </c>
      <c r="N30" s="230"/>
      <c r="O30" s="191"/>
      <c r="P30" s="190"/>
      <c r="Q30" s="190"/>
    </row>
    <row r="31" spans="2:17" ht="22.5" customHeight="1">
      <c r="B31" s="247" t="s">
        <v>737</v>
      </c>
      <c r="C31" s="636"/>
      <c r="D31" s="636"/>
      <c r="E31" s="636"/>
      <c r="F31" s="636"/>
      <c r="G31" s="636"/>
      <c r="H31" s="226"/>
      <c r="I31" s="200"/>
      <c r="J31" s="200"/>
      <c r="K31" s="200"/>
      <c r="L31" s="200"/>
      <c r="M31" s="200"/>
      <c r="N31" s="230"/>
      <c r="O31" s="190"/>
      <c r="P31" s="190"/>
      <c r="Q31" s="190"/>
    </row>
    <row r="32" spans="2:17" ht="18.75" customHeight="1">
      <c r="B32" s="194">
        <v>2014</v>
      </c>
      <c r="C32" s="636">
        <v>104798.78717299999</v>
      </c>
      <c r="D32" s="636">
        <v>3513.4144040000001</v>
      </c>
      <c r="E32" s="636">
        <v>226.747412</v>
      </c>
      <c r="F32" s="636">
        <v>2316.2058059999999</v>
      </c>
      <c r="G32" s="636">
        <v>98197.126533000002</v>
      </c>
      <c r="H32" s="226">
        <v>545.29301799999666</v>
      </c>
      <c r="I32" s="200"/>
      <c r="J32" s="200"/>
      <c r="K32" s="200"/>
      <c r="L32" s="200"/>
      <c r="M32" s="200"/>
      <c r="N32" s="230"/>
      <c r="O32" s="191"/>
      <c r="P32" s="190"/>
      <c r="Q32" s="190"/>
    </row>
    <row r="33" spans="2:17">
      <c r="B33" s="194">
        <v>2015</v>
      </c>
      <c r="C33" s="636">
        <v>95673.962219000008</v>
      </c>
      <c r="D33" s="636">
        <v>3431.3269359999999</v>
      </c>
      <c r="E33" s="636">
        <v>249.02018699999999</v>
      </c>
      <c r="F33" s="636">
        <v>1932.8548460000002</v>
      </c>
      <c r="G33" s="636">
        <v>89682.691191999998</v>
      </c>
      <c r="H33" s="226">
        <v>378.06905800000823</v>
      </c>
      <c r="I33" s="200">
        <v>-8.7069948041830685</v>
      </c>
      <c r="J33" s="200">
        <v>-2.3364015331224266</v>
      </c>
      <c r="K33" s="200">
        <v>9.8227251211140612</v>
      </c>
      <c r="L33" s="200">
        <v>-16.550815951110692</v>
      </c>
      <c r="M33" s="200">
        <v>-8.6707581388735093</v>
      </c>
      <c r="N33" s="230"/>
      <c r="O33" s="191"/>
      <c r="P33" s="190"/>
      <c r="Q33" s="190"/>
    </row>
    <row r="34" spans="2:17" ht="21" thickBot="1">
      <c r="B34" s="233"/>
      <c r="C34" s="234"/>
      <c r="D34" s="234"/>
      <c r="E34" s="234"/>
      <c r="F34" s="234"/>
      <c r="G34" s="234"/>
      <c r="H34" s="235"/>
      <c r="I34" s="236"/>
      <c r="J34" s="237"/>
      <c r="K34" s="237"/>
      <c r="L34" s="238"/>
      <c r="M34" s="239"/>
      <c r="N34" s="230"/>
      <c r="O34" s="190"/>
      <c r="P34" s="190"/>
      <c r="Q34" s="190"/>
    </row>
    <row r="35" spans="2:17" ht="7.5" customHeight="1">
      <c r="B35" s="559"/>
      <c r="C35" s="240"/>
      <c r="D35" s="240"/>
      <c r="E35" s="240"/>
      <c r="F35" s="240"/>
      <c r="G35" s="240"/>
      <c r="H35" s="240"/>
      <c r="I35" s="560"/>
      <c r="J35" s="561"/>
      <c r="K35" s="560"/>
      <c r="L35" s="205"/>
      <c r="M35" s="562"/>
      <c r="N35" s="230"/>
      <c r="O35" s="190"/>
      <c r="P35" s="190"/>
      <c r="Q35" s="190"/>
    </row>
    <row r="36" spans="2:17">
      <c r="B36" s="563" t="s">
        <v>498</v>
      </c>
      <c r="C36" s="264"/>
      <c r="D36" s="264"/>
      <c r="E36" s="240"/>
      <c r="F36" s="240"/>
      <c r="G36" s="240"/>
      <c r="H36" s="205"/>
      <c r="I36" s="560"/>
      <c r="J36" s="561"/>
      <c r="K36" s="560"/>
      <c r="L36" s="205"/>
      <c r="M36" s="562"/>
      <c r="N36" s="230"/>
      <c r="O36" s="190"/>
      <c r="P36" s="190"/>
      <c r="Q36" s="190"/>
    </row>
    <row r="37" spans="2:17" ht="21" thickBot="1">
      <c r="B37" s="563" t="s">
        <v>499</v>
      </c>
      <c r="C37" s="264"/>
      <c r="D37" s="264"/>
      <c r="E37" s="205"/>
      <c r="F37" s="205"/>
      <c r="G37" s="205"/>
      <c r="H37" s="205"/>
      <c r="I37" s="205"/>
      <c r="J37" s="560"/>
      <c r="K37" s="560"/>
      <c r="L37" s="205"/>
      <c r="M37" s="562"/>
      <c r="N37" s="190"/>
      <c r="O37" s="190"/>
      <c r="P37" s="190"/>
      <c r="Q37" s="190"/>
    </row>
    <row r="38" spans="2:17">
      <c r="B38" s="242"/>
      <c r="C38" s="243" t="s">
        <v>331</v>
      </c>
      <c r="D38" s="244" t="s">
        <v>561</v>
      </c>
      <c r="E38" s="244" t="s">
        <v>332</v>
      </c>
      <c r="F38" s="244" t="s">
        <v>333</v>
      </c>
      <c r="G38" s="244" t="s">
        <v>334</v>
      </c>
      <c r="H38" s="244" t="s">
        <v>335</v>
      </c>
      <c r="I38" s="244" t="s">
        <v>336</v>
      </c>
      <c r="J38" s="244" t="s">
        <v>337</v>
      </c>
      <c r="K38" s="244" t="s">
        <v>325</v>
      </c>
      <c r="L38" s="244"/>
      <c r="M38" s="245" t="s">
        <v>338</v>
      </c>
      <c r="N38" s="190"/>
      <c r="O38" s="190"/>
      <c r="P38" s="190"/>
      <c r="Q38" s="190"/>
    </row>
    <row r="39" spans="2:17">
      <c r="B39" s="246"/>
      <c r="C39" s="606" t="s">
        <v>207</v>
      </c>
      <c r="D39" s="608" t="s">
        <v>562</v>
      </c>
      <c r="E39" s="608" t="s">
        <v>339</v>
      </c>
      <c r="F39" s="608" t="s">
        <v>340</v>
      </c>
      <c r="G39" s="608" t="s">
        <v>341</v>
      </c>
      <c r="H39" s="608" t="s">
        <v>342</v>
      </c>
      <c r="I39" s="608" t="s">
        <v>343</v>
      </c>
      <c r="J39" s="608" t="s">
        <v>344</v>
      </c>
      <c r="K39" s="608" t="s">
        <v>329</v>
      </c>
      <c r="L39" s="608"/>
      <c r="M39" s="564" t="s">
        <v>345</v>
      </c>
      <c r="N39" s="190"/>
      <c r="O39" s="190"/>
      <c r="P39" s="190"/>
      <c r="Q39" s="190"/>
    </row>
    <row r="40" spans="2:17">
      <c r="B40" s="1127"/>
      <c r="C40" s="852"/>
      <c r="D40" s="852"/>
      <c r="E40" s="852"/>
      <c r="F40" s="853" t="s">
        <v>346</v>
      </c>
      <c r="G40" s="852"/>
      <c r="H40" s="854"/>
      <c r="I40" s="854"/>
      <c r="J40" s="852"/>
      <c r="K40" s="852"/>
      <c r="L40" s="852"/>
      <c r="M40" s="937"/>
      <c r="N40" s="190"/>
      <c r="O40" s="190"/>
    </row>
    <row r="41" spans="2:17">
      <c r="B41" s="207"/>
      <c r="C41" s="195"/>
      <c r="D41" s="195"/>
      <c r="E41" s="195"/>
      <c r="F41" s="195"/>
      <c r="G41" s="195"/>
      <c r="H41" s="196"/>
      <c r="I41" s="196"/>
      <c r="J41" s="195"/>
      <c r="K41" s="195"/>
      <c r="L41" s="195"/>
      <c r="M41" s="227"/>
      <c r="N41" s="190"/>
      <c r="O41" s="190"/>
    </row>
    <row r="42" spans="2:17" hidden="1">
      <c r="B42" s="194">
        <v>1994</v>
      </c>
      <c r="C42" s="636">
        <v>18106</v>
      </c>
      <c r="D42" s="636">
        <v>10758</v>
      </c>
      <c r="E42" s="636">
        <v>2123</v>
      </c>
      <c r="F42" s="195"/>
      <c r="G42" s="636">
        <v>7348</v>
      </c>
      <c r="H42" s="199">
        <v>1505</v>
      </c>
      <c r="I42" s="199">
        <v>2437</v>
      </c>
      <c r="J42" s="636">
        <v>2050</v>
      </c>
      <c r="K42" s="636">
        <v>1356</v>
      </c>
      <c r="L42" s="636"/>
      <c r="M42" s="227"/>
      <c r="N42" s="190"/>
      <c r="O42" s="190"/>
    </row>
    <row r="43" spans="2:17" hidden="1">
      <c r="B43" s="194">
        <v>1995</v>
      </c>
      <c r="C43" s="636">
        <v>21637</v>
      </c>
      <c r="D43" s="636">
        <v>13213</v>
      </c>
      <c r="E43" s="636">
        <v>2145</v>
      </c>
      <c r="F43" s="195"/>
      <c r="G43" s="636">
        <v>8424</v>
      </c>
      <c r="H43" s="199">
        <v>1154</v>
      </c>
      <c r="I43" s="199">
        <v>3567</v>
      </c>
      <c r="J43" s="636">
        <v>2052</v>
      </c>
      <c r="K43" s="636">
        <v>1651</v>
      </c>
      <c r="L43" s="636"/>
      <c r="M43" s="227"/>
      <c r="N43" s="190"/>
      <c r="O43" s="190"/>
    </row>
    <row r="44" spans="2:17" hidden="1">
      <c r="B44" s="194">
        <v>1996</v>
      </c>
      <c r="C44" s="636">
        <v>23224.464973000002</v>
      </c>
      <c r="D44" s="636">
        <v>12568.775218999999</v>
      </c>
      <c r="E44" s="636">
        <v>10208.581841000003</v>
      </c>
      <c r="F44" s="636">
        <v>2549.3381319999999</v>
      </c>
      <c r="G44" s="636">
        <v>1159.173802</v>
      </c>
      <c r="H44" s="199">
        <v>1897.7599789999999</v>
      </c>
      <c r="I44" s="199">
        <v>4519.9475279999997</v>
      </c>
      <c r="J44" s="636">
        <v>2595.420435</v>
      </c>
      <c r="K44" s="636">
        <v>82.362400000001799</v>
      </c>
      <c r="L44" s="636"/>
      <c r="M44" s="226">
        <v>447.10791300000005</v>
      </c>
      <c r="N44" s="190"/>
      <c r="O44" s="190"/>
    </row>
    <row r="45" spans="2:17" hidden="1">
      <c r="B45" s="194">
        <v>1997</v>
      </c>
      <c r="C45" s="636">
        <v>26261.071785999997</v>
      </c>
      <c r="D45" s="636">
        <v>13434.739327000001</v>
      </c>
      <c r="E45" s="636">
        <v>12215.459159999995</v>
      </c>
      <c r="F45" s="636">
        <v>3295.5329320000014</v>
      </c>
      <c r="G45" s="636">
        <v>1233.5524130000001</v>
      </c>
      <c r="H45" s="199">
        <v>2376.4218089999995</v>
      </c>
      <c r="I45" s="199">
        <v>4783.09447</v>
      </c>
      <c r="J45" s="636">
        <v>2821.0843829999999</v>
      </c>
      <c r="K45" s="636">
        <v>526.85753599999407</v>
      </c>
      <c r="L45" s="636"/>
      <c r="M45" s="226">
        <v>610.87329899999997</v>
      </c>
      <c r="N45" s="190"/>
      <c r="O45" s="190"/>
    </row>
    <row r="46" spans="2:17" hidden="1">
      <c r="B46" s="247">
        <v>1998</v>
      </c>
      <c r="C46" s="636">
        <v>26973.951738</v>
      </c>
      <c r="D46" s="636">
        <v>14813.149456000001</v>
      </c>
      <c r="E46" s="636">
        <v>11329.949224999998</v>
      </c>
      <c r="F46" s="636">
        <v>2488.4318349999994</v>
      </c>
      <c r="G46" s="636">
        <v>1818.3765600000002</v>
      </c>
      <c r="H46" s="199">
        <v>2657.000364</v>
      </c>
      <c r="I46" s="199">
        <v>3984.4244330000001</v>
      </c>
      <c r="J46" s="636">
        <v>2680.645035</v>
      </c>
      <c r="K46" s="636">
        <v>381.71603299999879</v>
      </c>
      <c r="L46" s="636"/>
      <c r="M46" s="226">
        <v>830.85305699999992</v>
      </c>
      <c r="N46" s="190"/>
      <c r="O46" s="190"/>
    </row>
    <row r="47" spans="2:17" hidden="1">
      <c r="B47" s="247">
        <v>1999</v>
      </c>
      <c r="C47" s="636">
        <v>26587.224962</v>
      </c>
      <c r="D47" s="636">
        <v>15424.237952000001</v>
      </c>
      <c r="E47" s="636">
        <v>10382.499109999999</v>
      </c>
      <c r="F47" s="636">
        <v>1739.8814640000001</v>
      </c>
      <c r="G47" s="636">
        <v>1655.0106969999997</v>
      </c>
      <c r="H47" s="199">
        <v>2868.7436510000007</v>
      </c>
      <c r="I47" s="199">
        <v>3816.5039820000002</v>
      </c>
      <c r="J47" s="636">
        <v>2566.397183</v>
      </c>
      <c r="K47" s="636">
        <v>302.35931599999822</v>
      </c>
      <c r="L47" s="636"/>
      <c r="M47" s="226">
        <v>780.48789999999997</v>
      </c>
      <c r="N47" s="190"/>
      <c r="O47" s="190"/>
    </row>
    <row r="48" spans="2:17" hidden="1">
      <c r="B48" s="194">
        <v>2000</v>
      </c>
      <c r="C48" s="636">
        <v>27774.906045000003</v>
      </c>
      <c r="D48" s="636">
        <v>15664.420819000003</v>
      </c>
      <c r="E48" s="636">
        <v>11215.065420000001</v>
      </c>
      <c r="F48" s="636">
        <v>1854.093224</v>
      </c>
      <c r="G48" s="636">
        <v>1372.7237890000001</v>
      </c>
      <c r="H48" s="199">
        <v>3596.404274</v>
      </c>
      <c r="I48" s="199">
        <v>3870.9920440000001</v>
      </c>
      <c r="J48" s="636">
        <v>2572.8457710000002</v>
      </c>
      <c r="K48" s="636">
        <v>520.85208899999998</v>
      </c>
      <c r="L48" s="636"/>
      <c r="M48" s="226">
        <v>895.41980600000011</v>
      </c>
      <c r="N48" s="190"/>
      <c r="O48" s="190"/>
    </row>
    <row r="49" spans="2:15" hidden="1">
      <c r="B49" s="247">
        <v>2001</v>
      </c>
      <c r="C49" s="636">
        <v>31334.216356000001</v>
      </c>
      <c r="D49" s="636">
        <v>17545.566762000002</v>
      </c>
      <c r="E49" s="636">
        <v>12854.871974999998</v>
      </c>
      <c r="F49" s="636">
        <v>2095.117898</v>
      </c>
      <c r="G49" s="636">
        <v>1520.8825079999999</v>
      </c>
      <c r="H49" s="199">
        <v>3684.5787759999998</v>
      </c>
      <c r="I49" s="199">
        <v>4592.3018549999997</v>
      </c>
      <c r="J49" s="636">
        <v>3261.0991059999997</v>
      </c>
      <c r="K49" s="636">
        <v>961.99093799999901</v>
      </c>
      <c r="L49" s="636"/>
      <c r="M49" s="226">
        <v>933.77761900000019</v>
      </c>
      <c r="N49" s="190"/>
      <c r="O49" s="190"/>
    </row>
    <row r="50" spans="2:15">
      <c r="B50" s="247">
        <v>2002</v>
      </c>
      <c r="C50" s="636">
        <v>36059.089029000002</v>
      </c>
      <c r="D50" s="636">
        <v>20415.033653000002</v>
      </c>
      <c r="E50" s="636">
        <v>14205.578394</v>
      </c>
      <c r="F50" s="636">
        <v>2606.9709489999996</v>
      </c>
      <c r="G50" s="636">
        <v>1696.6564559999999</v>
      </c>
      <c r="H50" s="199">
        <v>3913.8334329999998</v>
      </c>
      <c r="I50" s="199">
        <v>5229.7869339999997</v>
      </c>
      <c r="J50" s="636">
        <v>3439.7885209999995</v>
      </c>
      <c r="K50" s="636">
        <v>758.33062200000131</v>
      </c>
      <c r="L50" s="636"/>
      <c r="M50" s="226">
        <v>1438.4769820000001</v>
      </c>
      <c r="N50" s="190"/>
      <c r="O50" s="190"/>
    </row>
    <row r="51" spans="2:15">
      <c r="B51" s="247">
        <v>2003</v>
      </c>
      <c r="C51" s="636">
        <v>47252.836302000003</v>
      </c>
      <c r="D51" s="636">
        <v>27393.761935999999</v>
      </c>
      <c r="E51" s="636">
        <v>17930.808474000005</v>
      </c>
      <c r="F51" s="636">
        <v>3361.9965050000005</v>
      </c>
      <c r="G51" s="636">
        <v>2131.216919</v>
      </c>
      <c r="H51" s="199">
        <v>4269.4307840000001</v>
      </c>
      <c r="I51" s="199">
        <v>7812.7367339999992</v>
      </c>
      <c r="J51" s="636">
        <v>5464.809573999999</v>
      </c>
      <c r="K51" s="636">
        <v>355.42753200000516</v>
      </c>
      <c r="L51" s="636"/>
      <c r="M51" s="226">
        <v>1928.2658919999999</v>
      </c>
      <c r="N51" s="193"/>
      <c r="O51" s="190"/>
    </row>
    <row r="52" spans="2:15">
      <c r="B52" s="247">
        <v>2004</v>
      </c>
      <c r="C52" s="636">
        <v>63167.152820000003</v>
      </c>
      <c r="D52" s="636">
        <v>36580.858821999995</v>
      </c>
      <c r="E52" s="636">
        <v>24022.657114000009</v>
      </c>
      <c r="F52" s="636">
        <v>4507.4096</v>
      </c>
      <c r="G52" s="636">
        <v>2968.1472610000001</v>
      </c>
      <c r="H52" s="199">
        <v>5733.1738779999996</v>
      </c>
      <c r="I52" s="199">
        <v>10465.405172000001</v>
      </c>
      <c r="J52" s="636">
        <v>7921.2838300000003</v>
      </c>
      <c r="K52" s="636">
        <v>348.52120300001116</v>
      </c>
      <c r="L52" s="636"/>
      <c r="M52" s="226">
        <v>2563.6368840000005</v>
      </c>
      <c r="N52" s="193"/>
      <c r="O52" s="190"/>
    </row>
    <row r="53" spans="2:15">
      <c r="B53" s="247">
        <v>2005</v>
      </c>
      <c r="C53" s="636">
        <v>73476.408143000008</v>
      </c>
      <c r="D53" s="636">
        <v>41364.961905000004</v>
      </c>
      <c r="E53" s="636">
        <v>29138.222432000002</v>
      </c>
      <c r="F53" s="636">
        <v>5855.3037359999998</v>
      </c>
      <c r="G53" s="636">
        <v>3631.246697</v>
      </c>
      <c r="H53" s="199">
        <v>5960.2338150000014</v>
      </c>
      <c r="I53" s="199">
        <v>13213.107779999998</v>
      </c>
      <c r="J53" s="636">
        <v>10184.229879999999</v>
      </c>
      <c r="K53" s="636">
        <v>478.33040400000027</v>
      </c>
      <c r="L53" s="636"/>
      <c r="M53" s="226">
        <v>2973.223806</v>
      </c>
      <c r="N53" s="193"/>
      <c r="O53" s="190"/>
    </row>
    <row r="54" spans="2:15">
      <c r="B54" s="247">
        <v>2006</v>
      </c>
      <c r="C54" s="636">
        <v>85534.676000000007</v>
      </c>
      <c r="D54" s="636">
        <v>47934.745689999996</v>
      </c>
      <c r="E54" s="636">
        <v>34632.711113999998</v>
      </c>
      <c r="F54" s="636">
        <v>7961.6721469999993</v>
      </c>
      <c r="G54" s="636">
        <v>4565.791788999999</v>
      </c>
      <c r="H54" s="199">
        <v>6328.4473410000001</v>
      </c>
      <c r="I54" s="199">
        <v>15257.306446000002</v>
      </c>
      <c r="J54" s="636">
        <v>11315.750685000003</v>
      </c>
      <c r="K54" s="636">
        <v>519.49339099999634</v>
      </c>
      <c r="L54" s="636"/>
      <c r="M54" s="226">
        <v>2967.2187140000001</v>
      </c>
      <c r="N54" s="193"/>
      <c r="O54" s="190"/>
    </row>
    <row r="55" spans="2:15">
      <c r="B55" s="247">
        <v>2007</v>
      </c>
      <c r="C55" s="636">
        <v>107271.74990399998</v>
      </c>
      <c r="D55" s="636">
        <v>60398.501706000003</v>
      </c>
      <c r="E55" s="636">
        <v>43930.087098000004</v>
      </c>
      <c r="F55" s="636">
        <v>10842.681418000002</v>
      </c>
      <c r="G55" s="636">
        <v>5976.3436710000005</v>
      </c>
      <c r="H55" s="199">
        <v>5603.1539610000009</v>
      </c>
      <c r="I55" s="199">
        <v>20308.571996999995</v>
      </c>
      <c r="J55" s="636">
        <v>15081.321751999996</v>
      </c>
      <c r="K55" s="636">
        <v>1199.3360510000057</v>
      </c>
      <c r="L55" s="636"/>
      <c r="M55" s="226">
        <v>2942.8760630000002</v>
      </c>
      <c r="N55" s="193"/>
      <c r="O55" s="190"/>
    </row>
    <row r="56" spans="2:15">
      <c r="B56" s="247">
        <v>2008</v>
      </c>
      <c r="C56" s="636">
        <v>132027.195626</v>
      </c>
      <c r="D56" s="636">
        <v>63390.418598000011</v>
      </c>
      <c r="E56" s="636">
        <v>65622.092479999992</v>
      </c>
      <c r="F56" s="636">
        <v>15678.083346000003</v>
      </c>
      <c r="G56" s="636">
        <v>9062.6031820000007</v>
      </c>
      <c r="H56" s="636">
        <v>6531.6239940000005</v>
      </c>
      <c r="I56" s="636">
        <v>32504.518205999997</v>
      </c>
      <c r="J56" s="636">
        <v>25430.394734999998</v>
      </c>
      <c r="K56" s="636">
        <v>1845.2637519999844</v>
      </c>
      <c r="L56" s="636"/>
      <c r="M56" s="226">
        <v>3008.0606619999999</v>
      </c>
      <c r="N56" s="193"/>
      <c r="O56" s="190"/>
    </row>
    <row r="57" spans="2:15">
      <c r="B57" s="247">
        <v>2009</v>
      </c>
      <c r="C57" s="636">
        <v>102142.612603</v>
      </c>
      <c r="D57" s="636">
        <v>47228.119247999995</v>
      </c>
      <c r="E57" s="636">
        <v>52957.427567000006</v>
      </c>
      <c r="F57" s="636">
        <v>11103.289348999999</v>
      </c>
      <c r="G57" s="636">
        <v>10154.641823</v>
      </c>
      <c r="H57" s="636">
        <v>4878.2538340000001</v>
      </c>
      <c r="I57" s="636">
        <v>25898.351846000001</v>
      </c>
      <c r="J57" s="636">
        <v>19192.807969000001</v>
      </c>
      <c r="K57" s="636">
        <v>922.89071500000864</v>
      </c>
      <c r="L57" s="636"/>
      <c r="M57" s="226">
        <v>1957.0657879999999</v>
      </c>
      <c r="N57" s="193"/>
      <c r="O57" s="190"/>
    </row>
    <row r="58" spans="2:15">
      <c r="B58" s="247">
        <v>2010</v>
      </c>
      <c r="C58" s="636">
        <v>113883.219184</v>
      </c>
      <c r="D58" s="636">
        <v>52934.451880000001</v>
      </c>
      <c r="E58" s="636">
        <v>58864.979567000009</v>
      </c>
      <c r="F58" s="636">
        <v>11124.224829000001</v>
      </c>
      <c r="G58" s="636">
        <v>9283.0657289999999</v>
      </c>
      <c r="H58" s="636">
        <v>6077.7655039999991</v>
      </c>
      <c r="I58" s="636">
        <v>31875.705420999999</v>
      </c>
      <c r="J58" s="636">
        <v>23294.872804999999</v>
      </c>
      <c r="K58" s="636">
        <v>504.21808400001464</v>
      </c>
      <c r="L58" s="636"/>
      <c r="M58" s="226">
        <v>2083.7877370000001</v>
      </c>
      <c r="N58" s="193"/>
      <c r="O58" s="190"/>
    </row>
    <row r="59" spans="2:15" ht="18" customHeight="1">
      <c r="B59" s="247">
        <v>2011</v>
      </c>
      <c r="C59" s="636">
        <v>134906.86883000002</v>
      </c>
      <c r="D59" s="636">
        <v>62589.257390000006</v>
      </c>
      <c r="E59" s="636">
        <v>69772.890231999991</v>
      </c>
      <c r="F59" s="636">
        <v>12734.547683999999</v>
      </c>
      <c r="G59" s="636">
        <v>10333.821248</v>
      </c>
      <c r="H59" s="636">
        <v>7925.943068999999</v>
      </c>
      <c r="I59" s="636">
        <v>38134.132826000008</v>
      </c>
      <c r="J59" s="636">
        <v>27934.772059000006</v>
      </c>
      <c r="K59" s="636">
        <v>644.4454049999913</v>
      </c>
      <c r="L59" s="636"/>
      <c r="M59" s="226">
        <v>2544.7212079999995</v>
      </c>
      <c r="N59" s="193"/>
      <c r="O59" s="191"/>
    </row>
    <row r="60" spans="2:15" ht="18" customHeight="1">
      <c r="B60" s="247">
        <v>2012</v>
      </c>
      <c r="C60" s="636">
        <v>152461.73655600002</v>
      </c>
      <c r="D60" s="636">
        <v>59398.37705499999</v>
      </c>
      <c r="E60" s="636">
        <v>90768.425994999998</v>
      </c>
      <c r="F60" s="636">
        <v>14166.917406999999</v>
      </c>
      <c r="G60" s="636">
        <v>13356.850538999999</v>
      </c>
      <c r="H60" s="636">
        <v>9623.2672079999993</v>
      </c>
      <c r="I60" s="636">
        <v>53025.801742000003</v>
      </c>
      <c r="J60" s="636">
        <v>42451.152726</v>
      </c>
      <c r="K60" s="636">
        <v>595.58909900000435</v>
      </c>
      <c r="L60" s="636"/>
      <c r="M60" s="226">
        <v>2294.9335059999999</v>
      </c>
      <c r="N60" s="193"/>
      <c r="O60" s="191"/>
    </row>
    <row r="61" spans="2:15" ht="18" customHeight="1">
      <c r="B61" s="247">
        <v>2013</v>
      </c>
      <c r="C61" s="636">
        <v>151802.63708700001</v>
      </c>
      <c r="D61" s="636">
        <v>63039.810446000003</v>
      </c>
      <c r="E61" s="636">
        <v>86350.002471</v>
      </c>
      <c r="F61" s="636">
        <v>14213.880199999998</v>
      </c>
      <c r="G61" s="636">
        <v>14145.543256000001</v>
      </c>
      <c r="H61" s="636">
        <v>9711.4569889999984</v>
      </c>
      <c r="I61" s="636">
        <v>47591.498320999999</v>
      </c>
      <c r="J61" s="636">
        <v>35574.659968</v>
      </c>
      <c r="K61" s="636">
        <v>687.62370500000543</v>
      </c>
      <c r="L61" s="636"/>
      <c r="M61" s="226">
        <v>2412.8241699999999</v>
      </c>
      <c r="N61" s="193"/>
      <c r="O61" s="191"/>
    </row>
    <row r="62" spans="2:15" ht="18" customHeight="1">
      <c r="B62" s="247">
        <v>2014</v>
      </c>
      <c r="C62" s="636">
        <v>157610.15768999999</v>
      </c>
      <c r="D62" s="636">
        <v>68514.370314000014</v>
      </c>
      <c r="E62" s="636">
        <v>86825.946636000008</v>
      </c>
      <c r="F62" s="636">
        <v>15183.961861</v>
      </c>
      <c r="G62" s="636">
        <v>13754.397958000001</v>
      </c>
      <c r="H62" s="636">
        <v>10082.687032</v>
      </c>
      <c r="I62" s="636">
        <v>46974.350895000003</v>
      </c>
      <c r="J62" s="636">
        <v>35383.669394000004</v>
      </c>
      <c r="K62" s="636">
        <v>830.54889000000549</v>
      </c>
      <c r="L62" s="636"/>
      <c r="M62" s="226">
        <v>2269.8407400000001</v>
      </c>
      <c r="N62" s="193"/>
      <c r="O62" s="191"/>
    </row>
    <row r="63" spans="2:15" ht="18" customHeight="1">
      <c r="B63" s="247" t="s">
        <v>737</v>
      </c>
      <c r="C63" s="636"/>
      <c r="D63" s="636"/>
      <c r="E63" s="636"/>
      <c r="F63" s="636"/>
      <c r="G63" s="636"/>
      <c r="H63" s="636"/>
      <c r="I63" s="636"/>
      <c r="J63" s="636"/>
      <c r="K63" s="636"/>
      <c r="L63" s="636"/>
      <c r="M63" s="226"/>
      <c r="N63" s="193"/>
      <c r="O63" s="191"/>
    </row>
    <row r="64" spans="2:15" ht="18" customHeight="1">
      <c r="B64" s="247">
        <v>2014</v>
      </c>
      <c r="C64" s="636">
        <v>104798.78717299999</v>
      </c>
      <c r="D64" s="636">
        <v>45808.934929000003</v>
      </c>
      <c r="E64" s="636">
        <v>57478.406760000005</v>
      </c>
      <c r="F64" s="636">
        <v>10825.247793</v>
      </c>
      <c r="G64" s="636">
        <v>9127.9761739999994</v>
      </c>
      <c r="H64" s="636">
        <v>6517.8433139999997</v>
      </c>
      <c r="I64" s="636">
        <v>30552.602602999999</v>
      </c>
      <c r="J64" s="636">
        <v>22924.393351999999</v>
      </c>
      <c r="K64" s="636">
        <v>454.73687600000994</v>
      </c>
      <c r="L64" s="636"/>
      <c r="M64" s="226">
        <v>1511.4454839999999</v>
      </c>
      <c r="N64" s="193"/>
      <c r="O64" s="191"/>
    </row>
    <row r="65" spans="2:15" ht="18" customHeight="1">
      <c r="B65" s="247">
        <v>2015</v>
      </c>
      <c r="C65" s="636">
        <v>95673.962219000008</v>
      </c>
      <c r="D65" s="636">
        <v>41294.584187999993</v>
      </c>
      <c r="E65" s="636">
        <v>53088.174498</v>
      </c>
      <c r="F65" s="636">
        <v>9910.3980869999996</v>
      </c>
      <c r="G65" s="636">
        <v>8261.994646000001</v>
      </c>
      <c r="H65" s="636">
        <v>6142.2682409999998</v>
      </c>
      <c r="I65" s="636">
        <v>28299.616934000001</v>
      </c>
      <c r="J65" s="636">
        <v>21299.777216000002</v>
      </c>
      <c r="K65" s="636">
        <v>473.89658999999665</v>
      </c>
      <c r="L65" s="636"/>
      <c r="M65" s="226">
        <v>1291.2035330000001</v>
      </c>
      <c r="N65" s="193"/>
      <c r="O65" s="191"/>
    </row>
    <row r="66" spans="2:15" ht="18" customHeight="1">
      <c r="B66" s="247"/>
      <c r="C66" s="636"/>
      <c r="D66" s="636"/>
      <c r="E66" s="636"/>
      <c r="F66" s="636"/>
      <c r="G66" s="636"/>
      <c r="H66" s="636"/>
      <c r="I66" s="636"/>
      <c r="J66" s="636"/>
      <c r="K66" s="636"/>
      <c r="L66" s="636"/>
      <c r="M66" s="226"/>
      <c r="N66" s="193"/>
      <c r="O66" s="191"/>
    </row>
    <row r="67" spans="2:15">
      <c r="B67" s="565"/>
      <c r="C67" s="609"/>
      <c r="D67" s="609"/>
      <c r="E67" s="609"/>
      <c r="F67" s="1022" t="s">
        <v>167</v>
      </c>
      <c r="G67" s="609"/>
      <c r="H67" s="610"/>
      <c r="I67" s="610"/>
      <c r="J67" s="609"/>
      <c r="K67" s="609"/>
      <c r="L67" s="609"/>
      <c r="M67" s="566"/>
      <c r="N67" s="193"/>
      <c r="O67" s="191"/>
    </row>
    <row r="68" spans="2:15">
      <c r="B68" s="194"/>
      <c r="C68" s="195"/>
      <c r="D68" s="195"/>
      <c r="E68" s="195"/>
      <c r="F68" s="195"/>
      <c r="G68" s="195"/>
      <c r="H68" s="196"/>
      <c r="I68" s="196"/>
      <c r="J68" s="195"/>
      <c r="K68" s="195"/>
      <c r="L68" s="195"/>
      <c r="M68" s="227"/>
      <c r="N68" s="193"/>
      <c r="O68" s="191"/>
    </row>
    <row r="69" spans="2:15" hidden="1">
      <c r="B69" s="194">
        <v>1995</v>
      </c>
      <c r="C69" s="200">
        <v>19.501822600243031</v>
      </c>
      <c r="D69" s="200">
        <v>22.820226807956885</v>
      </c>
      <c r="E69" s="200">
        <v>1.0362694300518172</v>
      </c>
      <c r="F69" s="200"/>
      <c r="G69" s="200">
        <v>14.643440391943386</v>
      </c>
      <c r="H69" s="228">
        <v>-23.322259136212622</v>
      </c>
      <c r="I69" s="228">
        <v>46.368485843249914</v>
      </c>
      <c r="J69" s="200">
        <v>9.7560975609752631E-2</v>
      </c>
      <c r="K69" s="200">
        <v>21.755162241887916</v>
      </c>
      <c r="L69" s="200"/>
      <c r="M69" s="227"/>
      <c r="N69" s="193"/>
      <c r="O69" s="191"/>
    </row>
    <row r="70" spans="2:15" hidden="1">
      <c r="B70" s="194">
        <v>1996</v>
      </c>
      <c r="C70" s="200">
        <v>7.3368071960068448</v>
      </c>
      <c r="D70" s="200">
        <v>-4.8756889502762419</v>
      </c>
      <c r="E70" s="200">
        <v>375.92456135198142</v>
      </c>
      <c r="F70" s="200"/>
      <c r="G70" s="200">
        <v>-86.239627231718899</v>
      </c>
      <c r="H70" s="228">
        <v>64.450604766031205</v>
      </c>
      <c r="I70" s="228">
        <v>26.715658200168193</v>
      </c>
      <c r="J70" s="200">
        <v>26.482477339181273</v>
      </c>
      <c r="K70" s="200">
        <v>-95.011362810417822</v>
      </c>
      <c r="L70" s="200"/>
      <c r="M70" s="227"/>
      <c r="N70" s="193"/>
      <c r="O70" s="191"/>
    </row>
    <row r="71" spans="2:15" s="569" customFormat="1" hidden="1">
      <c r="B71" s="194">
        <v>1997</v>
      </c>
      <c r="C71" s="200">
        <v>13.075034522992254</v>
      </c>
      <c r="D71" s="200">
        <v>6.8898050359826613</v>
      </c>
      <c r="E71" s="200">
        <v>19.65872782583682</v>
      </c>
      <c r="F71" s="200">
        <v>29.270138418813787</v>
      </c>
      <c r="G71" s="200">
        <v>6.4165193236484157</v>
      </c>
      <c r="H71" s="228">
        <v>25.222464131224015</v>
      </c>
      <c r="I71" s="228">
        <v>5.8219025855912605</v>
      </c>
      <c r="J71" s="200">
        <v>8.6946972042315736</v>
      </c>
      <c r="K71" s="200">
        <v>539.68210736936101</v>
      </c>
      <c r="L71" s="200"/>
      <c r="M71" s="751">
        <v>36.627709158884841</v>
      </c>
      <c r="N71" s="567"/>
      <c r="O71" s="568"/>
    </row>
    <row r="72" spans="2:15" hidden="1">
      <c r="B72" s="194">
        <v>1998</v>
      </c>
      <c r="C72" s="200">
        <v>2.7145881851632794</v>
      </c>
      <c r="D72" s="200">
        <v>10.260043722841644</v>
      </c>
      <c r="E72" s="200">
        <v>-7.2490925097570909</v>
      </c>
      <c r="F72" s="200">
        <v>-24.490761089441961</v>
      </c>
      <c r="G72" s="200">
        <v>47.409752584221962</v>
      </c>
      <c r="H72" s="228">
        <v>11.806765698639524</v>
      </c>
      <c r="I72" s="228">
        <v>-16.697768400965742</v>
      </c>
      <c r="J72" s="200">
        <v>-4.9782044396223881</v>
      </c>
      <c r="K72" s="200">
        <v>-27.548529361834341</v>
      </c>
      <c r="L72" s="200"/>
      <c r="M72" s="751">
        <v>36.010701132314495</v>
      </c>
      <c r="N72" s="193"/>
      <c r="O72" s="190"/>
    </row>
    <row r="73" spans="2:15" hidden="1">
      <c r="B73" s="194">
        <v>1999</v>
      </c>
      <c r="C73" s="200">
        <v>-1.4337045597037701</v>
      </c>
      <c r="D73" s="200">
        <v>4.1253110813141944</v>
      </c>
      <c r="E73" s="200">
        <v>-8.3623509354253116</v>
      </c>
      <c r="F73" s="200">
        <v>-30.081208593764813</v>
      </c>
      <c r="G73" s="200">
        <v>-8.9841601895704315</v>
      </c>
      <c r="H73" s="228">
        <v>7.9692607448961894</v>
      </c>
      <c r="I73" s="228">
        <v>-4.2144217771892158</v>
      </c>
      <c r="J73" s="200">
        <v>-4.2619537651690536</v>
      </c>
      <c r="K73" s="200">
        <v>-20.789463931162885</v>
      </c>
      <c r="L73" s="200"/>
      <c r="M73" s="751">
        <v>-6.0618609482952195</v>
      </c>
      <c r="N73" s="193"/>
      <c r="O73" s="190"/>
    </row>
    <row r="74" spans="2:15" hidden="1">
      <c r="B74" s="194">
        <v>2000</v>
      </c>
      <c r="C74" s="200">
        <v>4.467111873080043</v>
      </c>
      <c r="D74" s="200">
        <v>1.5571781746848643</v>
      </c>
      <c r="E74" s="200">
        <v>8.0189393823121975</v>
      </c>
      <c r="F74" s="200">
        <v>6.5643414429754472</v>
      </c>
      <c r="G74" s="200">
        <v>-17.056500511549245</v>
      </c>
      <c r="H74" s="228">
        <v>25.365132320078445</v>
      </c>
      <c r="I74" s="228">
        <v>1.4276956674743388</v>
      </c>
      <c r="J74" s="200">
        <v>0.25127007007006341</v>
      </c>
      <c r="K74" s="200">
        <v>72.262623123543193</v>
      </c>
      <c r="L74" s="200"/>
      <c r="M74" s="751">
        <v>14.725648661561593</v>
      </c>
      <c r="N74" s="193"/>
      <c r="O74" s="190"/>
    </row>
    <row r="75" spans="2:15" hidden="1">
      <c r="B75" s="247">
        <v>2001</v>
      </c>
      <c r="C75" s="200">
        <v>12.814841948459943</v>
      </c>
      <c r="D75" s="200">
        <v>12.009036048867401</v>
      </c>
      <c r="E75" s="200">
        <v>14.621462234858697</v>
      </c>
      <c r="F75" s="200">
        <v>12.999598449532982</v>
      </c>
      <c r="G75" s="200">
        <v>10.793046655651708</v>
      </c>
      <c r="H75" s="200">
        <v>2.4517405520133622</v>
      </c>
      <c r="I75" s="200">
        <v>18.633719801052621</v>
      </c>
      <c r="J75" s="200">
        <v>26.750664293899476</v>
      </c>
      <c r="K75" s="200">
        <v>84.695609044586007</v>
      </c>
      <c r="L75" s="200"/>
      <c r="M75" s="751">
        <v>4.2837798251695176</v>
      </c>
      <c r="N75" s="193"/>
      <c r="O75" s="190"/>
    </row>
    <row r="76" spans="2:15">
      <c r="B76" s="247">
        <v>2002</v>
      </c>
      <c r="C76" s="200">
        <v>15.07895592255737</v>
      </c>
      <c r="D76" s="200">
        <v>16.354369909638137</v>
      </c>
      <c r="E76" s="200">
        <v>10.507350221976836</v>
      </c>
      <c r="F76" s="200">
        <v>24.430751676963609</v>
      </c>
      <c r="G76" s="200">
        <v>11.557365350407451</v>
      </c>
      <c r="H76" s="200">
        <v>6.2220044932484768</v>
      </c>
      <c r="I76" s="200">
        <v>13.881602279822275</v>
      </c>
      <c r="J76" s="200">
        <v>5.47942301634545</v>
      </c>
      <c r="K76" s="200">
        <v>-21.170710445922921</v>
      </c>
      <c r="L76" s="200"/>
      <c r="M76" s="751">
        <v>54.049203228975642</v>
      </c>
      <c r="N76" s="193"/>
      <c r="O76" s="190"/>
    </row>
    <row r="77" spans="2:15">
      <c r="B77" s="247">
        <v>2003</v>
      </c>
      <c r="C77" s="200">
        <v>31.04278997175328</v>
      </c>
      <c r="D77" s="200">
        <v>34.184260489692946</v>
      </c>
      <c r="E77" s="200">
        <v>26.223712802665091</v>
      </c>
      <c r="F77" s="200">
        <v>28.961794004249242</v>
      </c>
      <c r="G77" s="200">
        <v>25.612755102144263</v>
      </c>
      <c r="H77" s="200">
        <v>9.0856536714550629</v>
      </c>
      <c r="I77" s="200">
        <v>49.389197544696742</v>
      </c>
      <c r="J77" s="200">
        <v>58.870510225765116</v>
      </c>
      <c r="K77" s="200">
        <v>-53.13026776333917</v>
      </c>
      <c r="L77" s="200"/>
      <c r="M77" s="751">
        <v>34.049130860545091</v>
      </c>
      <c r="N77" s="193"/>
      <c r="O77" s="190"/>
    </row>
    <row r="78" spans="2:15">
      <c r="B78" s="247">
        <v>2004</v>
      </c>
      <c r="C78" s="200">
        <v>33.679071487453598</v>
      </c>
      <c r="D78" s="200">
        <v>33.537185974908425</v>
      </c>
      <c r="E78" s="200">
        <v>33.974199483717058</v>
      </c>
      <c r="F78" s="200">
        <v>34.069431461232256</v>
      </c>
      <c r="G78" s="200">
        <v>39.270068407335145</v>
      </c>
      <c r="H78" s="200">
        <v>34.28426804541445</v>
      </c>
      <c r="I78" s="200">
        <v>33.953127160370542</v>
      </c>
      <c r="J78" s="200">
        <v>44.950775003894051</v>
      </c>
      <c r="K78" s="200">
        <v>-1.9431046776629302</v>
      </c>
      <c r="L78" s="200"/>
      <c r="M78" s="751">
        <v>32.95038275769079</v>
      </c>
      <c r="N78" s="193"/>
      <c r="O78" s="190"/>
    </row>
    <row r="79" spans="2:15">
      <c r="B79" s="247">
        <v>2005</v>
      </c>
      <c r="C79" s="200">
        <v>16.320595218811079</v>
      </c>
      <c r="D79" s="200">
        <v>13.078159554096686</v>
      </c>
      <c r="E79" s="200">
        <v>21.294752257104506</v>
      </c>
      <c r="F79" s="200">
        <v>29.903963819928862</v>
      </c>
      <c r="G79" s="200">
        <v>22.340516749717949</v>
      </c>
      <c r="H79" s="200">
        <v>3.960457886534769</v>
      </c>
      <c r="I79" s="200">
        <v>26.255100140331166</v>
      </c>
      <c r="J79" s="200">
        <v>28.567920283699749</v>
      </c>
      <c r="K79" s="200">
        <v>37.245711274554793</v>
      </c>
      <c r="L79" s="200"/>
      <c r="M79" s="751">
        <v>15.976791586838445</v>
      </c>
      <c r="N79" s="193"/>
      <c r="O79" s="190"/>
    </row>
    <row r="80" spans="2:15">
      <c r="B80" s="247">
        <v>2006</v>
      </c>
      <c r="C80" s="200">
        <v>16.41107419613131</v>
      </c>
      <c r="D80" s="200">
        <v>15.882484794953641</v>
      </c>
      <c r="E80" s="200">
        <v>18.856636484337727</v>
      </c>
      <c r="F80" s="200">
        <v>35.973683108008117</v>
      </c>
      <c r="G80" s="200">
        <v>25.736204945042289</v>
      </c>
      <c r="H80" s="200">
        <v>6.1778369344055477</v>
      </c>
      <c r="I80" s="200">
        <v>15.470990625643736</v>
      </c>
      <c r="J80" s="200">
        <v>11.110519090128832</v>
      </c>
      <c r="K80" s="200">
        <v>8.6055552094898928</v>
      </c>
      <c r="L80" s="200"/>
      <c r="M80" s="751">
        <v>-0.20197241754493689</v>
      </c>
      <c r="N80" s="193"/>
      <c r="O80" s="190"/>
    </row>
    <row r="81" spans="2:15">
      <c r="B81" s="247">
        <v>2007</v>
      </c>
      <c r="C81" s="200">
        <v>25.413171500176105</v>
      </c>
      <c r="D81" s="200">
        <v>26.00150649928274</v>
      </c>
      <c r="E81" s="200">
        <v>26.845648766554731</v>
      </c>
      <c r="F81" s="200">
        <v>36.185982263607571</v>
      </c>
      <c r="G81" s="200">
        <v>30.893916043178592</v>
      </c>
      <c r="H81" s="200">
        <v>-11.460842461326237</v>
      </c>
      <c r="I81" s="200">
        <v>33.107190767111319</v>
      </c>
      <c r="J81" s="200">
        <v>33.277253730868949</v>
      </c>
      <c r="K81" s="200">
        <v>130.86646948315348</v>
      </c>
      <c r="L81" s="200"/>
      <c r="M81" s="751">
        <v>-0.8203861375349959</v>
      </c>
      <c r="N81" s="193"/>
      <c r="O81" s="190"/>
    </row>
    <row r="82" spans="2:15">
      <c r="B82" s="247">
        <v>2008</v>
      </c>
      <c r="C82" s="200">
        <v>23.077320677768626</v>
      </c>
      <c r="D82" s="200">
        <v>4.9536276687187808</v>
      </c>
      <c r="E82" s="200">
        <v>49.378471145775507</v>
      </c>
      <c r="F82" s="200">
        <v>44.595997443701719</v>
      </c>
      <c r="G82" s="200">
        <v>51.641265645012453</v>
      </c>
      <c r="H82" s="200">
        <v>16.570489396909153</v>
      </c>
      <c r="I82" s="200">
        <v>60.053194339816713</v>
      </c>
      <c r="J82" s="200">
        <v>68.621790272643494</v>
      </c>
      <c r="K82" s="200">
        <v>53.857107060310938</v>
      </c>
      <c r="L82" s="200"/>
      <c r="M82" s="751">
        <v>2.2149964050320818</v>
      </c>
      <c r="N82" s="190"/>
      <c r="O82" s="190"/>
    </row>
    <row r="83" spans="2:15">
      <c r="B83" s="247">
        <v>2009</v>
      </c>
      <c r="C83" s="200">
        <v>-22.635172156239349</v>
      </c>
      <c r="D83" s="200">
        <v>-25.496438905847413</v>
      </c>
      <c r="E83" s="200">
        <v>-19.29939207113803</v>
      </c>
      <c r="F83" s="200">
        <v>-29.179548903005326</v>
      </c>
      <c r="G83" s="200">
        <v>12.049944360015559</v>
      </c>
      <c r="H83" s="200">
        <v>-25.313308933870033</v>
      </c>
      <c r="I83" s="200">
        <v>-20.323840267783339</v>
      </c>
      <c r="J83" s="200">
        <v>-24.528076858418444</v>
      </c>
      <c r="K83" s="200">
        <v>-49.985972791166802</v>
      </c>
      <c r="L83" s="200"/>
      <c r="M83" s="751">
        <v>-34.939284545585409</v>
      </c>
      <c r="N83" s="190"/>
      <c r="O83" s="190"/>
    </row>
    <row r="84" spans="2:15">
      <c r="B84" s="247">
        <v>2010</v>
      </c>
      <c r="C84" s="200">
        <v>11.494327667760444</v>
      </c>
      <c r="D84" s="200">
        <v>12.082489675346665</v>
      </c>
      <c r="E84" s="200">
        <v>11.155285049535252</v>
      </c>
      <c r="F84" s="200">
        <v>0.18855205283728083</v>
      </c>
      <c r="G84" s="200">
        <v>-8.5830313780827083</v>
      </c>
      <c r="H84" s="200">
        <v>24.588955614399438</v>
      </c>
      <c r="I84" s="200">
        <v>23.080053937575954</v>
      </c>
      <c r="J84" s="200">
        <v>21.372926997579526</v>
      </c>
      <c r="K84" s="200">
        <v>-45.365353036409097</v>
      </c>
      <c r="L84" s="200"/>
      <c r="M84" s="751">
        <v>6.4750990884931952</v>
      </c>
      <c r="N84" s="190"/>
      <c r="O84" s="190"/>
    </row>
    <row r="85" spans="2:15">
      <c r="B85" s="247">
        <v>2011</v>
      </c>
      <c r="C85" s="200">
        <v>18.460708958386846</v>
      </c>
      <c r="D85" s="200">
        <v>18.239171592608557</v>
      </c>
      <c r="E85" s="200">
        <v>18.530390641832511</v>
      </c>
      <c r="F85" s="200">
        <v>14.475820830247969</v>
      </c>
      <c r="G85" s="200">
        <v>11.319057191607214</v>
      </c>
      <c r="H85" s="200">
        <v>30.408833045362599</v>
      </c>
      <c r="I85" s="200">
        <v>19.633847541070892</v>
      </c>
      <c r="J85" s="200">
        <v>19.918113710430305</v>
      </c>
      <c r="K85" s="200">
        <v>27.810847220619038</v>
      </c>
      <c r="L85" s="200"/>
      <c r="M85" s="751">
        <v>22.119981935568873</v>
      </c>
      <c r="N85" s="193"/>
      <c r="O85" s="190"/>
    </row>
    <row r="86" spans="2:15">
      <c r="B86" s="247">
        <v>2012</v>
      </c>
      <c r="C86" s="200">
        <v>13.012582589935718</v>
      </c>
      <c r="D86" s="200">
        <v>-5.0981278066894475</v>
      </c>
      <c r="E86" s="200">
        <v>30.091251334419866</v>
      </c>
      <c r="F86" s="200">
        <v>11.2479041937207</v>
      </c>
      <c r="G86" s="200">
        <v>29.253740881042177</v>
      </c>
      <c r="H86" s="200">
        <v>21.414790949465498</v>
      </c>
      <c r="I86" s="200">
        <v>39.050760597987932</v>
      </c>
      <c r="J86" s="200">
        <v>51.965273374489982</v>
      </c>
      <c r="K86" s="200">
        <v>-7.5811396312132331</v>
      </c>
      <c r="L86" s="200"/>
      <c r="M86" s="752">
        <v>-9.8159162274722433</v>
      </c>
      <c r="N86" s="193"/>
      <c r="O86" s="190"/>
    </row>
    <row r="87" spans="2:15">
      <c r="B87" s="247">
        <v>2013</v>
      </c>
      <c r="C87" s="200">
        <v>-0.43230484178428696</v>
      </c>
      <c r="D87" s="200">
        <v>6.1305267442378408</v>
      </c>
      <c r="E87" s="200">
        <v>-4.8677978884897612</v>
      </c>
      <c r="F87" s="200">
        <v>0.33149620097871946</v>
      </c>
      <c r="G87" s="200">
        <v>5.904780582047664</v>
      </c>
      <c r="H87" s="200">
        <v>0.91642244877793644</v>
      </c>
      <c r="I87" s="200">
        <v>-10.248413493945662</v>
      </c>
      <c r="J87" s="200">
        <v>-16.198600783314816</v>
      </c>
      <c r="K87" s="200">
        <v>15.452701561282339</v>
      </c>
      <c r="L87" s="200"/>
      <c r="M87" s="752">
        <v>5.1369969409475402</v>
      </c>
      <c r="N87" s="193"/>
      <c r="O87" s="190"/>
    </row>
    <row r="88" spans="2:15">
      <c r="B88" s="247">
        <v>2014</v>
      </c>
      <c r="C88" s="200">
        <v>3.8257046876409788</v>
      </c>
      <c r="D88" s="200">
        <v>8.6842898626567404</v>
      </c>
      <c r="E88" s="200">
        <v>0.5511802563756163</v>
      </c>
      <c r="F88" s="200">
        <v>6.8248898073588862</v>
      </c>
      <c r="G88" s="200">
        <v>-2.7651486473245939</v>
      </c>
      <c r="H88" s="200">
        <v>3.8225988481490134</v>
      </c>
      <c r="I88" s="200">
        <v>-1.2967598158759301</v>
      </c>
      <c r="J88" s="200">
        <v>-0.53687252154144005</v>
      </c>
      <c r="K88" s="200">
        <v>20.785377810673197</v>
      </c>
      <c r="L88" s="200"/>
      <c r="M88" s="752">
        <v>-5.9259780210175705</v>
      </c>
      <c r="N88" s="193"/>
      <c r="O88" s="190"/>
    </row>
    <row r="89" spans="2:15">
      <c r="B89" s="247" t="s">
        <v>737</v>
      </c>
      <c r="C89" s="200"/>
      <c r="D89" s="200"/>
      <c r="E89" s="200"/>
      <c r="F89" s="200"/>
      <c r="G89" s="200"/>
      <c r="H89" s="200"/>
      <c r="I89" s="200"/>
      <c r="J89" s="200"/>
      <c r="K89" s="200"/>
      <c r="L89" s="200"/>
      <c r="M89" s="200"/>
      <c r="N89" s="193"/>
      <c r="O89" s="190"/>
    </row>
    <row r="90" spans="2:15">
      <c r="B90" s="247">
        <v>2015</v>
      </c>
      <c r="C90" s="200">
        <v>-8.7069948041830685</v>
      </c>
      <c r="D90" s="200">
        <v>-9.8547384871463919</v>
      </c>
      <c r="E90" s="200">
        <v>-7.6380548965654782</v>
      </c>
      <c r="F90" s="200">
        <v>-8.4510740400009752</v>
      </c>
      <c r="G90" s="200">
        <v>-9.4871142462734355</v>
      </c>
      <c r="H90" s="200">
        <v>-5.7622599210583019</v>
      </c>
      <c r="I90" s="200">
        <v>-7.3741202943502344</v>
      </c>
      <c r="J90" s="200">
        <v>-7.0868446159263812</v>
      </c>
      <c r="K90" s="200">
        <v>4.2133627183528262</v>
      </c>
      <c r="L90" s="200"/>
      <c r="M90" s="200">
        <v>-14.571610642359076</v>
      </c>
      <c r="N90" s="193"/>
      <c r="O90" s="190"/>
    </row>
    <row r="91" spans="2:15">
      <c r="B91" s="247"/>
      <c r="C91" s="200"/>
      <c r="D91" s="200"/>
      <c r="E91" s="200"/>
      <c r="F91" s="200"/>
      <c r="G91" s="200"/>
      <c r="H91" s="200"/>
      <c r="I91" s="200"/>
      <c r="J91" s="200"/>
      <c r="K91" s="200"/>
      <c r="L91" s="200"/>
      <c r="M91" s="229"/>
      <c r="N91" s="193"/>
      <c r="O91" s="190"/>
    </row>
    <row r="92" spans="2:15">
      <c r="B92" s="970"/>
      <c r="C92" s="202"/>
      <c r="D92" s="202"/>
      <c r="E92" s="202"/>
      <c r="F92" s="202"/>
      <c r="G92" s="202"/>
      <c r="H92" s="202"/>
      <c r="I92" s="202"/>
      <c r="J92" s="203"/>
      <c r="K92" s="203"/>
      <c r="L92" s="202"/>
      <c r="M92" s="202"/>
      <c r="N92" s="193"/>
      <c r="O92" s="190"/>
    </row>
    <row r="93" spans="2:15">
      <c r="N93" s="193"/>
      <c r="O93" s="190"/>
    </row>
    <row r="94" spans="2:15" ht="18.75" customHeight="1">
      <c r="N94" s="193"/>
      <c r="O94" s="190"/>
    </row>
    <row r="95" spans="2:15" ht="18.75" customHeight="1">
      <c r="N95" s="200" t="e">
        <v>#DIV/0!</v>
      </c>
      <c r="O95" s="190"/>
    </row>
    <row r="96" spans="2:15" ht="7.5" customHeight="1">
      <c r="N96" s="193"/>
      <c r="O96" s="190"/>
    </row>
    <row r="97" spans="14:17" ht="7.5" customHeight="1">
      <c r="N97" s="193"/>
      <c r="O97" s="190"/>
    </row>
    <row r="98" spans="14:17">
      <c r="N98" s="190"/>
      <c r="O98" s="190"/>
      <c r="P98" s="190"/>
      <c r="Q98" s="190"/>
    </row>
  </sheetData>
  <pageMargins left="1.5354330708661419" right="0.74803149606299213" top="0.98425196850393704" bottom="0.98425196850393704" header="0.51181102362204722" footer="0.51181102362204722"/>
  <pageSetup paperSize="9" scale="34" orientation="landscape" r:id="rId1"/>
  <headerFooter alignWithMargins="0">
    <oddHeader>&amp;L&amp;"Arial Tur,Kalın"&amp;12&amp;UEkonomik Gelişmeler&amp;R&amp;"Arial Tur,Kalın"&amp;12&amp;UMayıs 2012</oddHeader>
    <oddFooter>&amp;L&amp;"Arial Tur,Normal"&amp;12DPT.YPKDGM&amp;R&amp;"Arial Tur,Normal"http://ekutup.dpt.gov.tr/eg/2011/0402.xls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66"/>
  <sheetViews>
    <sheetView view="pageBreakPreview" zoomScale="70" zoomScaleNormal="70" zoomScaleSheetLayoutView="70" workbookViewId="0">
      <selection activeCell="M99" sqref="M99"/>
    </sheetView>
  </sheetViews>
  <sheetFormatPr defaultColWidth="9.140625" defaultRowHeight="12.75"/>
  <cols>
    <col min="1" max="1" width="4.42578125" style="446" customWidth="1"/>
    <col min="2" max="2" width="21.28515625" style="447" customWidth="1"/>
    <col min="3" max="3" width="11.42578125" style="447" bestFit="1" customWidth="1"/>
    <col min="4" max="4" width="13" style="447" bestFit="1" customWidth="1"/>
    <col min="5" max="5" width="18.28515625" style="447" bestFit="1" customWidth="1"/>
    <col min="6" max="6" width="21.7109375" style="447" bestFit="1" customWidth="1"/>
    <col min="7" max="7" width="15.7109375" style="447" bestFit="1" customWidth="1"/>
    <col min="8" max="16384" width="9.140625" style="446"/>
  </cols>
  <sheetData>
    <row r="2" spans="2:7" ht="20.25">
      <c r="B2" s="248" t="s">
        <v>506</v>
      </c>
      <c r="C2" s="249"/>
      <c r="D2" s="250"/>
      <c r="E2" s="250"/>
      <c r="F2" s="250"/>
      <c r="G2" s="251"/>
    </row>
    <row r="3" spans="2:7" ht="20.25">
      <c r="B3" s="248" t="s">
        <v>507</v>
      </c>
      <c r="C3" s="249"/>
      <c r="D3" s="250"/>
      <c r="E3" s="250"/>
      <c r="F3" s="250"/>
      <c r="G3" s="251"/>
    </row>
    <row r="4" spans="2:7" ht="7.5" customHeight="1" thickBot="1">
      <c r="B4" s="252"/>
      <c r="C4" s="252"/>
      <c r="D4" s="252"/>
      <c r="E4" s="252"/>
      <c r="F4" s="252"/>
      <c r="G4" s="253"/>
    </row>
    <row r="5" spans="2:7" ht="18">
      <c r="B5" s="242"/>
      <c r="C5" s="206"/>
      <c r="D5" s="206"/>
      <c r="E5" s="206"/>
      <c r="F5" s="206"/>
      <c r="G5" s="254"/>
    </row>
    <row r="6" spans="2:7" ht="18" customHeight="1">
      <c r="B6" s="207"/>
      <c r="C6" s="195"/>
      <c r="D6" s="195"/>
      <c r="E6" s="195"/>
      <c r="F6" s="195"/>
      <c r="G6" s="255"/>
    </row>
    <row r="7" spans="2:7" s="259" customFormat="1" ht="18">
      <c r="B7" s="256"/>
      <c r="C7" s="257" t="s">
        <v>331</v>
      </c>
      <c r="D7" s="257" t="s">
        <v>348</v>
      </c>
      <c r="E7" s="257" t="s">
        <v>347</v>
      </c>
      <c r="F7" s="257" t="s">
        <v>349</v>
      </c>
      <c r="G7" s="258" t="s">
        <v>350</v>
      </c>
    </row>
    <row r="8" spans="2:7" s="259" customFormat="1" ht="18" customHeight="1" thickBot="1">
      <c r="B8" s="256"/>
      <c r="C8" s="257" t="s">
        <v>207</v>
      </c>
      <c r="D8" s="257" t="s">
        <v>351</v>
      </c>
      <c r="E8" s="257" t="s">
        <v>543</v>
      </c>
      <c r="F8" s="257" t="s">
        <v>352</v>
      </c>
      <c r="G8" s="258" t="s">
        <v>329</v>
      </c>
    </row>
    <row r="9" spans="2:7" ht="9.75" customHeight="1">
      <c r="B9" s="242"/>
      <c r="C9" s="206"/>
      <c r="D9" s="1020"/>
      <c r="E9" s="1020"/>
      <c r="F9" s="1020"/>
      <c r="G9" s="245"/>
    </row>
    <row r="10" spans="2:7" ht="18">
      <c r="B10" s="246"/>
      <c r="C10" s="611"/>
      <c r="D10" s="611"/>
      <c r="E10" s="611"/>
      <c r="F10" s="611"/>
      <c r="G10" s="485"/>
    </row>
    <row r="11" spans="2:7" ht="18">
      <c r="B11" s="207"/>
      <c r="C11" s="195"/>
      <c r="D11" s="195"/>
      <c r="E11" s="195"/>
      <c r="F11" s="195"/>
      <c r="G11" s="937"/>
    </row>
    <row r="12" spans="2:7" ht="18" hidden="1">
      <c r="B12" s="261">
        <v>1994</v>
      </c>
      <c r="C12" s="636">
        <v>23270</v>
      </c>
      <c r="D12" s="636">
        <v>5220</v>
      </c>
      <c r="E12" s="636">
        <v>16565</v>
      </c>
      <c r="F12" s="636">
        <v>1381</v>
      </c>
      <c r="G12" s="255">
        <v>103</v>
      </c>
    </row>
    <row r="13" spans="2:7" ht="18" hidden="1">
      <c r="B13" s="261">
        <v>1995</v>
      </c>
      <c r="C13" s="636">
        <v>35709</v>
      </c>
      <c r="D13" s="636">
        <v>8119</v>
      </c>
      <c r="E13" s="636">
        <v>25078</v>
      </c>
      <c r="F13" s="636">
        <v>2416</v>
      </c>
      <c r="G13" s="255">
        <v>95</v>
      </c>
    </row>
    <row r="14" spans="2:7" ht="18" hidden="1">
      <c r="B14" s="261">
        <v>1996</v>
      </c>
      <c r="C14" s="636">
        <v>43626.643000000004</v>
      </c>
      <c r="D14" s="636">
        <v>10336.156999999999</v>
      </c>
      <c r="E14" s="636">
        <v>28736.722000000002</v>
      </c>
      <c r="F14" s="636">
        <v>4424.2879999999996</v>
      </c>
      <c r="G14" s="487">
        <v>129.476</v>
      </c>
    </row>
    <row r="15" spans="2:7" ht="18" hidden="1">
      <c r="B15" s="261">
        <v>1997</v>
      </c>
      <c r="C15" s="636">
        <v>48558.720999999998</v>
      </c>
      <c r="D15" s="636">
        <v>11051.919</v>
      </c>
      <c r="E15" s="636">
        <v>31871.387999999999</v>
      </c>
      <c r="F15" s="636">
        <v>5334.8019999999997</v>
      </c>
      <c r="G15" s="487">
        <v>300.61200000000002</v>
      </c>
    </row>
    <row r="16" spans="2:7" ht="18" hidden="1">
      <c r="B16" s="261">
        <v>1998</v>
      </c>
      <c r="C16" s="636">
        <v>45921.393000000004</v>
      </c>
      <c r="D16" s="636">
        <v>10665.407999999999</v>
      </c>
      <c r="E16" s="636">
        <v>29562.171999999999</v>
      </c>
      <c r="F16" s="636">
        <v>5322.2690000000002</v>
      </c>
      <c r="G16" s="487">
        <v>371.54399999999998</v>
      </c>
    </row>
    <row r="17" spans="2:10" ht="18" hidden="1">
      <c r="B17" s="261">
        <v>1999</v>
      </c>
      <c r="C17" s="636">
        <v>40686.745999999999</v>
      </c>
      <c r="D17" s="636">
        <v>8728.9459999999999</v>
      </c>
      <c r="E17" s="636">
        <v>26568.138999999999</v>
      </c>
      <c r="F17" s="636">
        <v>5062.4719999999998</v>
      </c>
      <c r="G17" s="487">
        <v>327.18900000000002</v>
      </c>
    </row>
    <row r="18" spans="2:10" ht="18" hidden="1">
      <c r="B18" s="261">
        <v>2000</v>
      </c>
      <c r="C18" s="636">
        <v>54502.821000000004</v>
      </c>
      <c r="D18" s="636">
        <v>11341.472</v>
      </c>
      <c r="E18" s="636">
        <v>35710.245000000003</v>
      </c>
      <c r="F18" s="636">
        <v>7265.0190000000002</v>
      </c>
      <c r="G18" s="436">
        <v>186.08500000000001</v>
      </c>
    </row>
    <row r="19" spans="2:10" ht="18" hidden="1">
      <c r="B19" s="261">
        <v>2001</v>
      </c>
      <c r="C19" s="636">
        <v>41399.084999999992</v>
      </c>
      <c r="D19" s="636">
        <v>6964.4219999999996</v>
      </c>
      <c r="E19" s="636">
        <v>29971.284</v>
      </c>
      <c r="F19" s="636">
        <v>4083.6109999999999</v>
      </c>
      <c r="G19" s="436">
        <v>379.76799999999997</v>
      </c>
    </row>
    <row r="20" spans="2:10" ht="18">
      <c r="B20" s="261">
        <v>2002</v>
      </c>
      <c r="C20" s="636">
        <v>51553.797328000001</v>
      </c>
      <c r="D20" s="636">
        <v>8492.4639999999999</v>
      </c>
      <c r="E20" s="636">
        <v>37442.904999999999</v>
      </c>
      <c r="F20" s="636">
        <v>5007.9780000000001</v>
      </c>
      <c r="G20" s="436">
        <v>610.45000000000005</v>
      </c>
    </row>
    <row r="21" spans="2:10" ht="18">
      <c r="B21" s="261">
        <v>2003</v>
      </c>
      <c r="C21" s="636">
        <v>69339.692058000001</v>
      </c>
      <c r="D21" s="636">
        <v>11325.906999999999</v>
      </c>
      <c r="E21" s="636">
        <v>49735</v>
      </c>
      <c r="F21" s="636">
        <v>7813</v>
      </c>
      <c r="G21" s="436">
        <v>465.70100000000002</v>
      </c>
    </row>
    <row r="22" spans="2:10" ht="18">
      <c r="B22" s="261">
        <v>2004</v>
      </c>
      <c r="C22" s="636">
        <v>97539.765967999992</v>
      </c>
      <c r="D22" s="636">
        <v>17397.440482000002</v>
      </c>
      <c r="E22" s="636">
        <v>67549.436061</v>
      </c>
      <c r="F22" s="636">
        <v>12100.276926</v>
      </c>
      <c r="G22" s="436">
        <v>492.61249900000001</v>
      </c>
    </row>
    <row r="23" spans="2:10" ht="18">
      <c r="B23" s="261">
        <v>2005</v>
      </c>
      <c r="C23" s="636">
        <v>116774.150907</v>
      </c>
      <c r="D23" s="636">
        <v>20363.221590000001</v>
      </c>
      <c r="E23" s="636">
        <v>81868.283580000003</v>
      </c>
      <c r="F23" s="636">
        <v>13975.300275000001</v>
      </c>
      <c r="G23" s="436">
        <v>567</v>
      </c>
    </row>
    <row r="24" spans="2:10" ht="18">
      <c r="B24" s="261">
        <v>2006</v>
      </c>
      <c r="C24" s="636">
        <v>139576.174</v>
      </c>
      <c r="D24" s="636">
        <v>23347.555798000001</v>
      </c>
      <c r="E24" s="636">
        <v>99604.659524999995</v>
      </c>
      <c r="F24" s="636">
        <v>16116.330152000002</v>
      </c>
      <c r="G24" s="436">
        <v>507.62867299999994</v>
      </c>
    </row>
    <row r="25" spans="2:10" ht="18">
      <c r="B25" s="261">
        <v>2007</v>
      </c>
      <c r="C25" s="636">
        <v>170062.71450100001</v>
      </c>
      <c r="D25" s="636">
        <v>27054.432820999999</v>
      </c>
      <c r="E25" s="636">
        <v>123639.630703</v>
      </c>
      <c r="F25" s="636">
        <v>18694.021989999997</v>
      </c>
      <c r="G25" s="436">
        <v>674.62898700000005</v>
      </c>
    </row>
    <row r="26" spans="2:10" ht="18">
      <c r="B26" s="261">
        <v>2008</v>
      </c>
      <c r="C26" s="636">
        <v>201963.57410900001</v>
      </c>
      <c r="D26" s="636">
        <v>28020.665406999997</v>
      </c>
      <c r="E26" s="636">
        <v>151747.10130300006</v>
      </c>
      <c r="F26" s="636">
        <v>21489.236077000001</v>
      </c>
      <c r="G26" s="436">
        <v>706.5713219999999</v>
      </c>
      <c r="J26" s="199"/>
    </row>
    <row r="27" spans="2:10" ht="18">
      <c r="B27" s="261">
        <v>2009</v>
      </c>
      <c r="C27" s="636">
        <v>140928.42121099998</v>
      </c>
      <c r="D27" s="636">
        <v>21462.823386999997</v>
      </c>
      <c r="E27" s="636">
        <v>99509.820926</v>
      </c>
      <c r="F27" s="636">
        <v>19289.706894000003</v>
      </c>
      <c r="G27" s="436">
        <v>666.07000399999993</v>
      </c>
      <c r="I27" s="166"/>
    </row>
    <row r="28" spans="2:10" ht="18">
      <c r="B28" s="261">
        <v>2010</v>
      </c>
      <c r="C28" s="636">
        <v>185544.33185200003</v>
      </c>
      <c r="D28" s="636">
        <v>28818.241903999999</v>
      </c>
      <c r="E28" s="636">
        <v>131445.42633799999</v>
      </c>
      <c r="F28" s="636">
        <v>24734.929660000009</v>
      </c>
      <c r="G28" s="436">
        <v>545.73395000000005</v>
      </c>
      <c r="I28" s="166"/>
    </row>
    <row r="29" spans="2:10" ht="18">
      <c r="B29" s="261">
        <v>2011</v>
      </c>
      <c r="C29" s="636">
        <v>240841.676274</v>
      </c>
      <c r="D29" s="636">
        <v>37270.610669999995</v>
      </c>
      <c r="E29" s="636">
        <v>173140.24268200001</v>
      </c>
      <c r="F29" s="636">
        <v>29692.267561999997</v>
      </c>
      <c r="G29" s="436">
        <v>738.55535999999995</v>
      </c>
    </row>
    <row r="30" spans="2:10" ht="18">
      <c r="B30" s="261">
        <v>2012</v>
      </c>
      <c r="C30" s="636">
        <v>236545.14090900004</v>
      </c>
      <c r="D30" s="636">
        <v>33925.388972000001</v>
      </c>
      <c r="E30" s="636">
        <v>174930.330755</v>
      </c>
      <c r="F30" s="636">
        <v>26699.251631000006</v>
      </c>
      <c r="G30" s="436">
        <v>990.16955099999996</v>
      </c>
    </row>
    <row r="31" spans="2:10" ht="18">
      <c r="B31" s="261">
        <v>2013</v>
      </c>
      <c r="C31" s="636">
        <v>251661.25011000002</v>
      </c>
      <c r="D31" s="636">
        <v>36771.126999</v>
      </c>
      <c r="E31" s="636">
        <v>183811.32543599998</v>
      </c>
      <c r="F31" s="636">
        <v>30415.893985000002</v>
      </c>
      <c r="G31" s="436">
        <v>662.90368999999998</v>
      </c>
    </row>
    <row r="32" spans="2:10" ht="18">
      <c r="B32" s="261">
        <v>2014</v>
      </c>
      <c r="C32" s="636">
        <v>242177.11707299997</v>
      </c>
      <c r="D32" s="636">
        <v>35995.906918000001</v>
      </c>
      <c r="E32" s="636">
        <v>176721.66883000001</v>
      </c>
      <c r="F32" s="636">
        <v>29006.394130000004</v>
      </c>
      <c r="G32" s="436">
        <v>453.14719499999995</v>
      </c>
    </row>
    <row r="33" spans="2:9" ht="18">
      <c r="B33" s="261" t="s">
        <v>737</v>
      </c>
      <c r="C33" s="636"/>
      <c r="D33" s="636"/>
      <c r="E33" s="636"/>
      <c r="F33" s="636"/>
      <c r="G33" s="436"/>
    </row>
    <row r="34" spans="2:9" ht="18">
      <c r="B34" s="261">
        <v>2014</v>
      </c>
      <c r="C34" s="636">
        <v>159223.68315200001</v>
      </c>
      <c r="D34" s="636">
        <v>23367.904567000005</v>
      </c>
      <c r="E34" s="636">
        <v>116589.98736400002</v>
      </c>
      <c r="F34" s="636">
        <v>18951.468262000002</v>
      </c>
      <c r="G34" s="436">
        <v>314.32295900000003</v>
      </c>
    </row>
    <row r="35" spans="2:9" ht="18">
      <c r="B35" s="261">
        <v>2015</v>
      </c>
      <c r="C35" s="636">
        <v>140916.15824299998</v>
      </c>
      <c r="D35" s="636">
        <v>23229.043818000002</v>
      </c>
      <c r="E35" s="636">
        <v>98097.798293000014</v>
      </c>
      <c r="F35" s="636">
        <v>19280.422373999998</v>
      </c>
      <c r="G35" s="436">
        <v>308.89375800000005</v>
      </c>
    </row>
    <row r="36" spans="2:9" ht="18">
      <c r="B36" s="261"/>
      <c r="C36" s="636"/>
      <c r="D36" s="636"/>
      <c r="E36" s="636"/>
      <c r="F36" s="636"/>
      <c r="G36" s="490" t="s">
        <v>353</v>
      </c>
      <c r="I36" s="199"/>
    </row>
    <row r="37" spans="2:9" ht="18.75" thickBot="1">
      <c r="B37" s="442"/>
      <c r="C37" s="277"/>
      <c r="D37" s="277"/>
      <c r="E37" s="277"/>
      <c r="F37" s="277"/>
      <c r="G37" s="491" t="s">
        <v>354</v>
      </c>
    </row>
    <row r="38" spans="2:9" ht="18" customHeight="1">
      <c r="B38" s="486"/>
      <c r="C38" s="206"/>
      <c r="D38" s="206"/>
      <c r="E38" s="206"/>
      <c r="F38" s="206"/>
      <c r="G38" s="254"/>
    </row>
    <row r="39" spans="2:9" ht="18" hidden="1">
      <c r="B39" s="261">
        <v>1994</v>
      </c>
      <c r="C39" s="200">
        <v>-20.9</v>
      </c>
      <c r="D39" s="200">
        <v>-29.1</v>
      </c>
      <c r="E39" s="200">
        <v>-14.6</v>
      </c>
      <c r="F39" s="200">
        <v>-45.3</v>
      </c>
      <c r="G39" s="255">
        <v>-27.5</v>
      </c>
    </row>
    <row r="40" spans="2:9" ht="18.75" hidden="1" customHeight="1">
      <c r="B40" s="261">
        <v>1995</v>
      </c>
      <c r="C40" s="200">
        <v>53.455092393639887</v>
      </c>
      <c r="D40" s="200">
        <v>55.536398467432946</v>
      </c>
      <c r="E40" s="200">
        <v>51.391488077271362</v>
      </c>
      <c r="F40" s="200">
        <v>74.945691527878353</v>
      </c>
      <c r="G40" s="488">
        <v>-36</v>
      </c>
    </row>
    <row r="41" spans="2:9" ht="18" hidden="1">
      <c r="B41" s="261">
        <v>1996</v>
      </c>
      <c r="C41" s="200">
        <v>22.172681956929637</v>
      </c>
      <c r="D41" s="200">
        <v>27.308252247813769</v>
      </c>
      <c r="E41" s="200">
        <v>14.589369168195248</v>
      </c>
      <c r="F41" s="200">
        <v>83.12450331125828</v>
      </c>
      <c r="G41" s="488">
        <v>36.290526315789464</v>
      </c>
    </row>
    <row r="42" spans="2:9" ht="18" hidden="1">
      <c r="B42" s="261">
        <v>1997</v>
      </c>
      <c r="C42" s="200">
        <v>11.30519714753207</v>
      </c>
      <c r="D42" s="200">
        <v>6.9248367647666527</v>
      </c>
      <c r="E42" s="200">
        <v>10.908223979060665</v>
      </c>
      <c r="F42" s="200">
        <v>20.579898957753201</v>
      </c>
      <c r="G42" s="488">
        <v>-36</v>
      </c>
    </row>
    <row r="43" spans="2:9" ht="18" hidden="1">
      <c r="B43" s="261">
        <v>1998</v>
      </c>
      <c r="C43" s="200">
        <v>-5.431213890497645</v>
      </c>
      <c r="D43" s="200">
        <v>-3.4972297571127768</v>
      </c>
      <c r="E43" s="200">
        <v>-7.2454202496609099</v>
      </c>
      <c r="F43" s="200">
        <v>-0.23492905641107598</v>
      </c>
      <c r="G43" s="488">
        <v>23.595864436549419</v>
      </c>
    </row>
    <row r="44" spans="2:9" ht="18" hidden="1">
      <c r="B44" s="261">
        <v>1999</v>
      </c>
      <c r="C44" s="200">
        <v>-11.399146798530268</v>
      </c>
      <c r="D44" s="200">
        <v>-18.156473713898237</v>
      </c>
      <c r="E44" s="200">
        <v>-10.127919558819968</v>
      </c>
      <c r="F44" s="200">
        <v>-4.881320354157225</v>
      </c>
      <c r="G44" s="488">
        <v>-11.938020799689923</v>
      </c>
    </row>
    <row r="45" spans="2:9" ht="18" hidden="1">
      <c r="B45" s="261">
        <v>2000</v>
      </c>
      <c r="C45" s="200">
        <v>33.957188417083074</v>
      </c>
      <c r="D45" s="200">
        <v>29.929455400457272</v>
      </c>
      <c r="E45" s="200">
        <v>34.410035268183435</v>
      </c>
      <c r="F45" s="200">
        <v>43.507341867767366</v>
      </c>
      <c r="G45" s="488">
        <v>-43.126144216339789</v>
      </c>
    </row>
    <row r="46" spans="2:9" ht="18" hidden="1">
      <c r="B46" s="261">
        <v>2001</v>
      </c>
      <c r="C46" s="200">
        <v>-24.042307828433337</v>
      </c>
      <c r="D46" s="200">
        <v>-38.593314871297139</v>
      </c>
      <c r="E46" s="200">
        <v>-16.070909062651353</v>
      </c>
      <c r="F46" s="200">
        <v>-43.790773293228838</v>
      </c>
      <c r="G46" s="489">
        <v>104.08308031276027</v>
      </c>
    </row>
    <row r="47" spans="2:9" ht="18">
      <c r="B47" s="261">
        <v>2002</v>
      </c>
      <c r="C47" s="200">
        <v>24.528832770096272</v>
      </c>
      <c r="D47" s="200">
        <v>21.940686535077859</v>
      </c>
      <c r="E47" s="200">
        <v>24.929265626390901</v>
      </c>
      <c r="F47" s="200">
        <v>22.636019934317943</v>
      </c>
      <c r="G47" s="489">
        <v>60.742874597122494</v>
      </c>
    </row>
    <row r="48" spans="2:9" ht="18">
      <c r="B48" s="261">
        <v>2003</v>
      </c>
      <c r="C48" s="200">
        <v>34.499679270648187</v>
      </c>
      <c r="D48" s="200">
        <v>33.364203840016273</v>
      </c>
      <c r="E48" s="200">
        <v>32.828903099265403</v>
      </c>
      <c r="F48" s="200">
        <v>56.011068738720496</v>
      </c>
      <c r="G48" s="489">
        <v>-23.711851912523557</v>
      </c>
    </row>
    <row r="49" spans="2:7" ht="18">
      <c r="B49" s="261">
        <v>2004</v>
      </c>
      <c r="C49" s="200">
        <v>40.66945363185593</v>
      </c>
      <c r="D49" s="200">
        <v>53.607481343436802</v>
      </c>
      <c r="E49" s="200">
        <v>35.818711291846796</v>
      </c>
      <c r="F49" s="200">
        <v>54.873632740304629</v>
      </c>
      <c r="G49" s="489">
        <v>5.7787075827623369</v>
      </c>
    </row>
    <row r="50" spans="2:7" ht="18">
      <c r="B50" s="261">
        <v>2005</v>
      </c>
      <c r="C50" s="200">
        <v>19.719531565526054</v>
      </c>
      <c r="D50" s="200">
        <v>17.047226636978579</v>
      </c>
      <c r="E50" s="200">
        <v>21.197582620925928</v>
      </c>
      <c r="F50" s="200">
        <v>15.495706093892096</v>
      </c>
      <c r="G50" s="489">
        <v>15.100611769089525</v>
      </c>
    </row>
    <row r="51" spans="2:7" ht="18">
      <c r="B51" s="261">
        <v>2006</v>
      </c>
      <c r="C51" s="200">
        <v>19.526601491763131</v>
      </c>
      <c r="D51" s="200">
        <v>14.655511137125529</v>
      </c>
      <c r="E51" s="200">
        <v>21.664526443464965</v>
      </c>
      <c r="F51" s="200">
        <v>15.320099281373061</v>
      </c>
      <c r="G51" s="489">
        <v>-10.471133509700195</v>
      </c>
    </row>
    <row r="52" spans="2:7" ht="18">
      <c r="B52" s="261">
        <v>2007</v>
      </c>
      <c r="C52" s="200">
        <v>21.842223946473865</v>
      </c>
      <c r="D52" s="200">
        <v>15.876938275986618</v>
      </c>
      <c r="E52" s="200">
        <v>24.130368290619387</v>
      </c>
      <c r="F52" s="200">
        <v>15.994285384381442</v>
      </c>
      <c r="G52" s="489">
        <v>32.898124728269664</v>
      </c>
    </row>
    <row r="53" spans="2:7" ht="18">
      <c r="B53" s="261">
        <v>2008</v>
      </c>
      <c r="C53" s="200">
        <v>18.758291434782677</v>
      </c>
      <c r="D53" s="200">
        <v>3.5714390776286962</v>
      </c>
      <c r="E53" s="200">
        <v>22.733382848350786</v>
      </c>
      <c r="F53" s="200">
        <v>14.952448908508018</v>
      </c>
      <c r="G53" s="489">
        <v>4.7348002554772819</v>
      </c>
    </row>
    <row r="54" spans="2:7" ht="18">
      <c r="B54" s="261">
        <v>2009</v>
      </c>
      <c r="C54" s="200">
        <v>-30.220871841503111</v>
      </c>
      <c r="D54" s="200">
        <v>-23.403591330710327</v>
      </c>
      <c r="E54" s="200">
        <v>-34.423906571167777</v>
      </c>
      <c r="F54" s="200">
        <v>-10.235492667671707</v>
      </c>
      <c r="G54" s="489">
        <v>-5.7320919684877794</v>
      </c>
    </row>
    <row r="55" spans="2:7" ht="18">
      <c r="B55" s="261">
        <v>2010</v>
      </c>
      <c r="C55" s="200">
        <v>31.658561316173746</v>
      </c>
      <c r="D55" s="200">
        <v>34.270507585945893</v>
      </c>
      <c r="E55" s="200">
        <v>32.092918181159973</v>
      </c>
      <c r="F55" s="200">
        <v>28.228644405653057</v>
      </c>
      <c r="G55" s="489">
        <v>-18.066577578533298</v>
      </c>
    </row>
    <row r="56" spans="2:7" ht="18">
      <c r="B56" s="261">
        <v>2011</v>
      </c>
      <c r="C56" s="200">
        <v>29.802766740461806</v>
      </c>
      <c r="D56" s="200">
        <v>29.329925101457349</v>
      </c>
      <c r="E56" s="200">
        <v>31.72024885581456</v>
      </c>
      <c r="F56" s="200">
        <v>20.041851624978449</v>
      </c>
      <c r="G56" s="489">
        <v>35.332493058201692</v>
      </c>
    </row>
    <row r="57" spans="2:7" ht="18">
      <c r="B57" s="261">
        <v>2012</v>
      </c>
      <c r="C57" s="200">
        <v>-1.7839667251409992</v>
      </c>
      <c r="D57" s="200">
        <v>-8.9754947339584277</v>
      </c>
      <c r="E57" s="200">
        <v>1.0338948619170907</v>
      </c>
      <c r="F57" s="200">
        <v>-10.080119090771078</v>
      </c>
      <c r="G57" s="200">
        <v>34.0684266376457</v>
      </c>
    </row>
    <row r="58" spans="2:7" ht="18">
      <c r="B58" s="261">
        <v>2013</v>
      </c>
      <c r="C58" s="200">
        <v>6.3903697801237911</v>
      </c>
      <c r="D58" s="200">
        <v>8.3882252001552757</v>
      </c>
      <c r="E58" s="200">
        <v>5.0768752580924996</v>
      </c>
      <c r="F58" s="200">
        <v>13.920398988579421</v>
      </c>
      <c r="G58" s="200">
        <v>-33.05149715717728</v>
      </c>
    </row>
    <row r="59" spans="2:7" ht="18">
      <c r="B59" s="261">
        <v>2014</v>
      </c>
      <c r="C59" s="200">
        <v>-3.7686107944129503</v>
      </c>
      <c r="D59" s="200">
        <v>-2.1082304086602619</v>
      </c>
      <c r="E59" s="200">
        <v>-3.8570292604023848</v>
      </c>
      <c r="F59" s="200">
        <v>-4.6340898468909444</v>
      </c>
      <c r="G59" s="200">
        <v>-31.642076845280499</v>
      </c>
    </row>
    <row r="60" spans="2:7" ht="18">
      <c r="B60" s="261" t="s">
        <v>737</v>
      </c>
      <c r="C60" s="200"/>
      <c r="D60" s="200"/>
      <c r="E60" s="200"/>
      <c r="F60" s="200"/>
      <c r="G60" s="200"/>
    </row>
    <row r="61" spans="2:7" ht="18">
      <c r="B61" s="261">
        <v>2015</v>
      </c>
      <c r="C61" s="200">
        <v>-11.497991094404654</v>
      </c>
      <c r="D61" s="200">
        <v>-0.59423705964675833</v>
      </c>
      <c r="E61" s="200">
        <v>-15.860872351985449</v>
      </c>
      <c r="F61" s="200">
        <v>1.7357711152100421</v>
      </c>
      <c r="G61" s="200">
        <v>-1.7272683539480056</v>
      </c>
    </row>
    <row r="62" spans="2:7" ht="13.5" thickBot="1">
      <c r="B62" s="570"/>
      <c r="C62" s="571"/>
      <c r="D62" s="571"/>
      <c r="E62" s="571"/>
      <c r="F62" s="571"/>
      <c r="G62" s="572"/>
    </row>
    <row r="66" ht="12.75" customHeight="1"/>
  </sheetData>
  <pageMargins left="2.1259842519685042" right="0.74803149606299213" top="0.98425196850393704" bottom="0.98425196850393704" header="0.51181102362204722" footer="0.51181102362204722"/>
  <pageSetup paperSize="9" scale="58" orientation="landscape" r:id="rId1"/>
  <headerFooter alignWithMargins="0">
    <oddHeader>&amp;L&amp;"Arial Tur,Kalın"&amp;12&amp;UEkonomik Gelişmeler&amp;R&amp;"Arial Tur,Kalın"&amp;12&amp;UMayıs  2012</oddHeader>
    <oddFooter>&amp;L&amp;"Arial Tur,Normal"&amp;12DPT.YPKDGM&amp;R&amp;"Arial Tur,Normal"http://ekutup.dpt.gov.tr/eg/2011/0402.xls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41"/>
  <sheetViews>
    <sheetView view="pageBreakPreview" zoomScale="60" zoomScaleNormal="55" workbookViewId="0">
      <selection activeCell="M99" sqref="M99"/>
    </sheetView>
  </sheetViews>
  <sheetFormatPr defaultRowHeight="33"/>
  <cols>
    <col min="1" max="1" width="7.85546875" style="263" customWidth="1"/>
    <col min="2" max="3" width="24.140625" style="263" customWidth="1"/>
    <col min="4" max="7" width="24" style="262" customWidth="1"/>
    <col min="8" max="8" width="1.5703125" style="262" customWidth="1"/>
    <col min="9" max="9" width="19.140625" style="262" customWidth="1"/>
    <col min="10" max="10" width="23.85546875" style="262" customWidth="1"/>
    <col min="11" max="12" width="24" style="262" customWidth="1"/>
    <col min="13" max="13" width="24" style="263" customWidth="1"/>
    <col min="14" max="14" width="9.140625" style="263"/>
    <col min="15" max="15" width="13.7109375" style="263" bestFit="1" customWidth="1"/>
    <col min="16" max="16" width="12.140625" style="263" bestFit="1" customWidth="1"/>
    <col min="17" max="259" width="9.140625" style="263"/>
    <col min="260" max="260" width="24.140625" style="263" customWidth="1"/>
    <col min="261" max="264" width="24" style="263" customWidth="1"/>
    <col min="265" max="265" width="1.5703125" style="263" customWidth="1"/>
    <col min="266" max="266" width="23.85546875" style="263" customWidth="1"/>
    <col min="267" max="269" width="24" style="263" customWidth="1"/>
    <col min="270" max="270" width="9.140625" style="263"/>
    <col min="271" max="271" width="13.7109375" style="263" bestFit="1" customWidth="1"/>
    <col min="272" max="272" width="12.140625" style="263" bestFit="1" customWidth="1"/>
    <col min="273" max="515" width="9.140625" style="263"/>
    <col min="516" max="516" width="24.140625" style="263" customWidth="1"/>
    <col min="517" max="520" width="24" style="263" customWidth="1"/>
    <col min="521" max="521" width="1.5703125" style="263" customWidth="1"/>
    <col min="522" max="522" width="23.85546875" style="263" customWidth="1"/>
    <col min="523" max="525" width="24" style="263" customWidth="1"/>
    <col min="526" max="526" width="9.140625" style="263"/>
    <col min="527" max="527" width="13.7109375" style="263" bestFit="1" customWidth="1"/>
    <col min="528" max="528" width="12.140625" style="263" bestFit="1" customWidth="1"/>
    <col min="529" max="771" width="9.140625" style="263"/>
    <col min="772" max="772" width="24.140625" style="263" customWidth="1"/>
    <col min="773" max="776" width="24" style="263" customWidth="1"/>
    <col min="777" max="777" width="1.5703125" style="263" customWidth="1"/>
    <col min="778" max="778" width="23.85546875" style="263" customWidth="1"/>
    <col min="779" max="781" width="24" style="263" customWidth="1"/>
    <col min="782" max="782" width="9.140625" style="263"/>
    <col min="783" max="783" width="13.7109375" style="263" bestFit="1" customWidth="1"/>
    <col min="784" max="784" width="12.140625" style="263" bestFit="1" customWidth="1"/>
    <col min="785" max="1027" width="9.140625" style="263"/>
    <col min="1028" max="1028" width="24.140625" style="263" customWidth="1"/>
    <col min="1029" max="1032" width="24" style="263" customWidth="1"/>
    <col min="1033" max="1033" width="1.5703125" style="263" customWidth="1"/>
    <col min="1034" max="1034" width="23.85546875" style="263" customWidth="1"/>
    <col min="1035" max="1037" width="24" style="263" customWidth="1"/>
    <col min="1038" max="1038" width="9.140625" style="263"/>
    <col min="1039" max="1039" width="13.7109375" style="263" bestFit="1" customWidth="1"/>
    <col min="1040" max="1040" width="12.140625" style="263" bestFit="1" customWidth="1"/>
    <col min="1041" max="1283" width="9.140625" style="263"/>
    <col min="1284" max="1284" width="24.140625" style="263" customWidth="1"/>
    <col min="1285" max="1288" width="24" style="263" customWidth="1"/>
    <col min="1289" max="1289" width="1.5703125" style="263" customWidth="1"/>
    <col min="1290" max="1290" width="23.85546875" style="263" customWidth="1"/>
    <col min="1291" max="1293" width="24" style="263" customWidth="1"/>
    <col min="1294" max="1294" width="9.140625" style="263"/>
    <col min="1295" max="1295" width="13.7109375" style="263" bestFit="1" customWidth="1"/>
    <col min="1296" max="1296" width="12.140625" style="263" bestFit="1" customWidth="1"/>
    <col min="1297" max="1539" width="9.140625" style="263"/>
    <col min="1540" max="1540" width="24.140625" style="263" customWidth="1"/>
    <col min="1541" max="1544" width="24" style="263" customWidth="1"/>
    <col min="1545" max="1545" width="1.5703125" style="263" customWidth="1"/>
    <col min="1546" max="1546" width="23.85546875" style="263" customWidth="1"/>
    <col min="1547" max="1549" width="24" style="263" customWidth="1"/>
    <col min="1550" max="1550" width="9.140625" style="263"/>
    <col min="1551" max="1551" width="13.7109375" style="263" bestFit="1" customWidth="1"/>
    <col min="1552" max="1552" width="12.140625" style="263" bestFit="1" customWidth="1"/>
    <col min="1553" max="1795" width="9.140625" style="263"/>
    <col min="1796" max="1796" width="24.140625" style="263" customWidth="1"/>
    <col min="1797" max="1800" width="24" style="263" customWidth="1"/>
    <col min="1801" max="1801" width="1.5703125" style="263" customWidth="1"/>
    <col min="1802" max="1802" width="23.85546875" style="263" customWidth="1"/>
    <col min="1803" max="1805" width="24" style="263" customWidth="1"/>
    <col min="1806" max="1806" width="9.140625" style="263"/>
    <col min="1807" max="1807" width="13.7109375" style="263" bestFit="1" customWidth="1"/>
    <col min="1808" max="1808" width="12.140625" style="263" bestFit="1" customWidth="1"/>
    <col min="1809" max="2051" width="9.140625" style="263"/>
    <col min="2052" max="2052" width="24.140625" style="263" customWidth="1"/>
    <col min="2053" max="2056" width="24" style="263" customWidth="1"/>
    <col min="2057" max="2057" width="1.5703125" style="263" customWidth="1"/>
    <col min="2058" max="2058" width="23.85546875" style="263" customWidth="1"/>
    <col min="2059" max="2061" width="24" style="263" customWidth="1"/>
    <col min="2062" max="2062" width="9.140625" style="263"/>
    <col min="2063" max="2063" width="13.7109375" style="263" bestFit="1" customWidth="1"/>
    <col min="2064" max="2064" width="12.140625" style="263" bestFit="1" customWidth="1"/>
    <col min="2065" max="2307" width="9.140625" style="263"/>
    <col min="2308" max="2308" width="24.140625" style="263" customWidth="1"/>
    <col min="2309" max="2312" width="24" style="263" customWidth="1"/>
    <col min="2313" max="2313" width="1.5703125" style="263" customWidth="1"/>
    <col min="2314" max="2314" width="23.85546875" style="263" customWidth="1"/>
    <col min="2315" max="2317" width="24" style="263" customWidth="1"/>
    <col min="2318" max="2318" width="9.140625" style="263"/>
    <col min="2319" max="2319" width="13.7109375" style="263" bestFit="1" customWidth="1"/>
    <col min="2320" max="2320" width="12.140625" style="263" bestFit="1" customWidth="1"/>
    <col min="2321" max="2563" width="9.140625" style="263"/>
    <col min="2564" max="2564" width="24.140625" style="263" customWidth="1"/>
    <col min="2565" max="2568" width="24" style="263" customWidth="1"/>
    <col min="2569" max="2569" width="1.5703125" style="263" customWidth="1"/>
    <col min="2570" max="2570" width="23.85546875" style="263" customWidth="1"/>
    <col min="2571" max="2573" width="24" style="263" customWidth="1"/>
    <col min="2574" max="2574" width="9.140625" style="263"/>
    <col min="2575" max="2575" width="13.7109375" style="263" bestFit="1" customWidth="1"/>
    <col min="2576" max="2576" width="12.140625" style="263" bestFit="1" customWidth="1"/>
    <col min="2577" max="2819" width="9.140625" style="263"/>
    <col min="2820" max="2820" width="24.140625" style="263" customWidth="1"/>
    <col min="2821" max="2824" width="24" style="263" customWidth="1"/>
    <col min="2825" max="2825" width="1.5703125" style="263" customWidth="1"/>
    <col min="2826" max="2826" width="23.85546875" style="263" customWidth="1"/>
    <col min="2827" max="2829" width="24" style="263" customWidth="1"/>
    <col min="2830" max="2830" width="9.140625" style="263"/>
    <col min="2831" max="2831" width="13.7109375" style="263" bestFit="1" customWidth="1"/>
    <col min="2832" max="2832" width="12.140625" style="263" bestFit="1" customWidth="1"/>
    <col min="2833" max="3075" width="9.140625" style="263"/>
    <col min="3076" max="3076" width="24.140625" style="263" customWidth="1"/>
    <col min="3077" max="3080" width="24" style="263" customWidth="1"/>
    <col min="3081" max="3081" width="1.5703125" style="263" customWidth="1"/>
    <col min="3082" max="3082" width="23.85546875" style="263" customWidth="1"/>
    <col min="3083" max="3085" width="24" style="263" customWidth="1"/>
    <col min="3086" max="3086" width="9.140625" style="263"/>
    <col min="3087" max="3087" width="13.7109375" style="263" bestFit="1" customWidth="1"/>
    <col min="3088" max="3088" width="12.140625" style="263" bestFit="1" customWidth="1"/>
    <col min="3089" max="3331" width="9.140625" style="263"/>
    <col min="3332" max="3332" width="24.140625" style="263" customWidth="1"/>
    <col min="3333" max="3336" width="24" style="263" customWidth="1"/>
    <col min="3337" max="3337" width="1.5703125" style="263" customWidth="1"/>
    <col min="3338" max="3338" width="23.85546875" style="263" customWidth="1"/>
    <col min="3339" max="3341" width="24" style="263" customWidth="1"/>
    <col min="3342" max="3342" width="9.140625" style="263"/>
    <col min="3343" max="3343" width="13.7109375" style="263" bestFit="1" customWidth="1"/>
    <col min="3344" max="3344" width="12.140625" style="263" bestFit="1" customWidth="1"/>
    <col min="3345" max="3587" width="9.140625" style="263"/>
    <col min="3588" max="3588" width="24.140625" style="263" customWidth="1"/>
    <col min="3589" max="3592" width="24" style="263" customWidth="1"/>
    <col min="3593" max="3593" width="1.5703125" style="263" customWidth="1"/>
    <col min="3594" max="3594" width="23.85546875" style="263" customWidth="1"/>
    <col min="3595" max="3597" width="24" style="263" customWidth="1"/>
    <col min="3598" max="3598" width="9.140625" style="263"/>
    <col min="3599" max="3599" width="13.7109375" style="263" bestFit="1" customWidth="1"/>
    <col min="3600" max="3600" width="12.140625" style="263" bestFit="1" customWidth="1"/>
    <col min="3601" max="3843" width="9.140625" style="263"/>
    <col min="3844" max="3844" width="24.140625" style="263" customWidth="1"/>
    <col min="3845" max="3848" width="24" style="263" customWidth="1"/>
    <col min="3849" max="3849" width="1.5703125" style="263" customWidth="1"/>
    <col min="3850" max="3850" width="23.85546875" style="263" customWidth="1"/>
    <col min="3851" max="3853" width="24" style="263" customWidth="1"/>
    <col min="3854" max="3854" width="9.140625" style="263"/>
    <col min="3855" max="3855" width="13.7109375" style="263" bestFit="1" customWidth="1"/>
    <col min="3856" max="3856" width="12.140625" style="263" bestFit="1" customWidth="1"/>
    <col min="3857" max="4099" width="9.140625" style="263"/>
    <col min="4100" max="4100" width="24.140625" style="263" customWidth="1"/>
    <col min="4101" max="4104" width="24" style="263" customWidth="1"/>
    <col min="4105" max="4105" width="1.5703125" style="263" customWidth="1"/>
    <col min="4106" max="4106" width="23.85546875" style="263" customWidth="1"/>
    <col min="4107" max="4109" width="24" style="263" customWidth="1"/>
    <col min="4110" max="4110" width="9.140625" style="263"/>
    <col min="4111" max="4111" width="13.7109375" style="263" bestFit="1" customWidth="1"/>
    <col min="4112" max="4112" width="12.140625" style="263" bestFit="1" customWidth="1"/>
    <col min="4113" max="4355" width="9.140625" style="263"/>
    <col min="4356" max="4356" width="24.140625" style="263" customWidth="1"/>
    <col min="4357" max="4360" width="24" style="263" customWidth="1"/>
    <col min="4361" max="4361" width="1.5703125" style="263" customWidth="1"/>
    <col min="4362" max="4362" width="23.85546875" style="263" customWidth="1"/>
    <col min="4363" max="4365" width="24" style="263" customWidth="1"/>
    <col min="4366" max="4366" width="9.140625" style="263"/>
    <col min="4367" max="4367" width="13.7109375" style="263" bestFit="1" customWidth="1"/>
    <col min="4368" max="4368" width="12.140625" style="263" bestFit="1" customWidth="1"/>
    <col min="4369" max="4611" width="9.140625" style="263"/>
    <col min="4612" max="4612" width="24.140625" style="263" customWidth="1"/>
    <col min="4613" max="4616" width="24" style="263" customWidth="1"/>
    <col min="4617" max="4617" width="1.5703125" style="263" customWidth="1"/>
    <col min="4618" max="4618" width="23.85546875" style="263" customWidth="1"/>
    <col min="4619" max="4621" width="24" style="263" customWidth="1"/>
    <col min="4622" max="4622" width="9.140625" style="263"/>
    <col min="4623" max="4623" width="13.7109375" style="263" bestFit="1" customWidth="1"/>
    <col min="4624" max="4624" width="12.140625" style="263" bestFit="1" customWidth="1"/>
    <col min="4625" max="4867" width="9.140625" style="263"/>
    <col min="4868" max="4868" width="24.140625" style="263" customWidth="1"/>
    <col min="4869" max="4872" width="24" style="263" customWidth="1"/>
    <col min="4873" max="4873" width="1.5703125" style="263" customWidth="1"/>
    <col min="4874" max="4874" width="23.85546875" style="263" customWidth="1"/>
    <col min="4875" max="4877" width="24" style="263" customWidth="1"/>
    <col min="4878" max="4878" width="9.140625" style="263"/>
    <col min="4879" max="4879" width="13.7109375" style="263" bestFit="1" customWidth="1"/>
    <col min="4880" max="4880" width="12.140625" style="263" bestFit="1" customWidth="1"/>
    <col min="4881" max="5123" width="9.140625" style="263"/>
    <col min="5124" max="5124" width="24.140625" style="263" customWidth="1"/>
    <col min="5125" max="5128" width="24" style="263" customWidth="1"/>
    <col min="5129" max="5129" width="1.5703125" style="263" customWidth="1"/>
    <col min="5130" max="5130" width="23.85546875" style="263" customWidth="1"/>
    <col min="5131" max="5133" width="24" style="263" customWidth="1"/>
    <col min="5134" max="5134" width="9.140625" style="263"/>
    <col min="5135" max="5135" width="13.7109375" style="263" bestFit="1" customWidth="1"/>
    <col min="5136" max="5136" width="12.140625" style="263" bestFit="1" customWidth="1"/>
    <col min="5137" max="5379" width="9.140625" style="263"/>
    <col min="5380" max="5380" width="24.140625" style="263" customWidth="1"/>
    <col min="5381" max="5384" width="24" style="263" customWidth="1"/>
    <col min="5385" max="5385" width="1.5703125" style="263" customWidth="1"/>
    <col min="5386" max="5386" width="23.85546875" style="263" customWidth="1"/>
    <col min="5387" max="5389" width="24" style="263" customWidth="1"/>
    <col min="5390" max="5390" width="9.140625" style="263"/>
    <col min="5391" max="5391" width="13.7109375" style="263" bestFit="1" customWidth="1"/>
    <col min="5392" max="5392" width="12.140625" style="263" bestFit="1" customWidth="1"/>
    <col min="5393" max="5635" width="9.140625" style="263"/>
    <col min="5636" max="5636" width="24.140625" style="263" customWidth="1"/>
    <col min="5637" max="5640" width="24" style="263" customWidth="1"/>
    <col min="5641" max="5641" width="1.5703125" style="263" customWidth="1"/>
    <col min="5642" max="5642" width="23.85546875" style="263" customWidth="1"/>
    <col min="5643" max="5645" width="24" style="263" customWidth="1"/>
    <col min="5646" max="5646" width="9.140625" style="263"/>
    <col min="5647" max="5647" width="13.7109375" style="263" bestFit="1" customWidth="1"/>
    <col min="5648" max="5648" width="12.140625" style="263" bestFit="1" customWidth="1"/>
    <col min="5649" max="5891" width="9.140625" style="263"/>
    <col min="5892" max="5892" width="24.140625" style="263" customWidth="1"/>
    <col min="5893" max="5896" width="24" style="263" customWidth="1"/>
    <col min="5897" max="5897" width="1.5703125" style="263" customWidth="1"/>
    <col min="5898" max="5898" width="23.85546875" style="263" customWidth="1"/>
    <col min="5899" max="5901" width="24" style="263" customWidth="1"/>
    <col min="5902" max="5902" width="9.140625" style="263"/>
    <col min="5903" max="5903" width="13.7109375" style="263" bestFit="1" customWidth="1"/>
    <col min="5904" max="5904" width="12.140625" style="263" bestFit="1" customWidth="1"/>
    <col min="5905" max="6147" width="9.140625" style="263"/>
    <col min="6148" max="6148" width="24.140625" style="263" customWidth="1"/>
    <col min="6149" max="6152" width="24" style="263" customWidth="1"/>
    <col min="6153" max="6153" width="1.5703125" style="263" customWidth="1"/>
    <col min="6154" max="6154" width="23.85546875" style="263" customWidth="1"/>
    <col min="6155" max="6157" width="24" style="263" customWidth="1"/>
    <col min="6158" max="6158" width="9.140625" style="263"/>
    <col min="6159" max="6159" width="13.7109375" style="263" bestFit="1" customWidth="1"/>
    <col min="6160" max="6160" width="12.140625" style="263" bestFit="1" customWidth="1"/>
    <col min="6161" max="6403" width="9.140625" style="263"/>
    <col min="6404" max="6404" width="24.140625" style="263" customWidth="1"/>
    <col min="6405" max="6408" width="24" style="263" customWidth="1"/>
    <col min="6409" max="6409" width="1.5703125" style="263" customWidth="1"/>
    <col min="6410" max="6410" width="23.85546875" style="263" customWidth="1"/>
    <col min="6411" max="6413" width="24" style="263" customWidth="1"/>
    <col min="6414" max="6414" width="9.140625" style="263"/>
    <col min="6415" max="6415" width="13.7109375" style="263" bestFit="1" customWidth="1"/>
    <col min="6416" max="6416" width="12.140625" style="263" bestFit="1" customWidth="1"/>
    <col min="6417" max="6659" width="9.140625" style="263"/>
    <col min="6660" max="6660" width="24.140625" style="263" customWidth="1"/>
    <col min="6661" max="6664" width="24" style="263" customWidth="1"/>
    <col min="6665" max="6665" width="1.5703125" style="263" customWidth="1"/>
    <col min="6666" max="6666" width="23.85546875" style="263" customWidth="1"/>
    <col min="6667" max="6669" width="24" style="263" customWidth="1"/>
    <col min="6670" max="6670" width="9.140625" style="263"/>
    <col min="6671" max="6671" width="13.7109375" style="263" bestFit="1" customWidth="1"/>
    <col min="6672" max="6672" width="12.140625" style="263" bestFit="1" customWidth="1"/>
    <col min="6673" max="6915" width="9.140625" style="263"/>
    <col min="6916" max="6916" width="24.140625" style="263" customWidth="1"/>
    <col min="6917" max="6920" width="24" style="263" customWidth="1"/>
    <col min="6921" max="6921" width="1.5703125" style="263" customWidth="1"/>
    <col min="6922" max="6922" width="23.85546875" style="263" customWidth="1"/>
    <col min="6923" max="6925" width="24" style="263" customWidth="1"/>
    <col min="6926" max="6926" width="9.140625" style="263"/>
    <col min="6927" max="6927" width="13.7109375" style="263" bestFit="1" customWidth="1"/>
    <col min="6928" max="6928" width="12.140625" style="263" bestFit="1" customWidth="1"/>
    <col min="6929" max="7171" width="9.140625" style="263"/>
    <col min="7172" max="7172" width="24.140625" style="263" customWidth="1"/>
    <col min="7173" max="7176" width="24" style="263" customWidth="1"/>
    <col min="7177" max="7177" width="1.5703125" style="263" customWidth="1"/>
    <col min="7178" max="7178" width="23.85546875" style="263" customWidth="1"/>
    <col min="7179" max="7181" width="24" style="263" customWidth="1"/>
    <col min="7182" max="7182" width="9.140625" style="263"/>
    <col min="7183" max="7183" width="13.7109375" style="263" bestFit="1" customWidth="1"/>
    <col min="7184" max="7184" width="12.140625" style="263" bestFit="1" customWidth="1"/>
    <col min="7185" max="7427" width="9.140625" style="263"/>
    <col min="7428" max="7428" width="24.140625" style="263" customWidth="1"/>
    <col min="7429" max="7432" width="24" style="263" customWidth="1"/>
    <col min="7433" max="7433" width="1.5703125" style="263" customWidth="1"/>
    <col min="7434" max="7434" width="23.85546875" style="263" customWidth="1"/>
    <col min="7435" max="7437" width="24" style="263" customWidth="1"/>
    <col min="7438" max="7438" width="9.140625" style="263"/>
    <col min="7439" max="7439" width="13.7109375" style="263" bestFit="1" customWidth="1"/>
    <col min="7440" max="7440" width="12.140625" style="263" bestFit="1" customWidth="1"/>
    <col min="7441" max="7683" width="9.140625" style="263"/>
    <col min="7684" max="7684" width="24.140625" style="263" customWidth="1"/>
    <col min="7685" max="7688" width="24" style="263" customWidth="1"/>
    <col min="7689" max="7689" width="1.5703125" style="263" customWidth="1"/>
    <col min="7690" max="7690" width="23.85546875" style="263" customWidth="1"/>
    <col min="7691" max="7693" width="24" style="263" customWidth="1"/>
    <col min="7694" max="7694" width="9.140625" style="263"/>
    <col min="7695" max="7695" width="13.7109375" style="263" bestFit="1" customWidth="1"/>
    <col min="7696" max="7696" width="12.140625" style="263" bestFit="1" customWidth="1"/>
    <col min="7697" max="7939" width="9.140625" style="263"/>
    <col min="7940" max="7940" width="24.140625" style="263" customWidth="1"/>
    <col min="7941" max="7944" width="24" style="263" customWidth="1"/>
    <col min="7945" max="7945" width="1.5703125" style="263" customWidth="1"/>
    <col min="7946" max="7946" width="23.85546875" style="263" customWidth="1"/>
    <col min="7947" max="7949" width="24" style="263" customWidth="1"/>
    <col min="7950" max="7950" width="9.140625" style="263"/>
    <col min="7951" max="7951" width="13.7109375" style="263" bestFit="1" customWidth="1"/>
    <col min="7952" max="7952" width="12.140625" style="263" bestFit="1" customWidth="1"/>
    <col min="7953" max="8195" width="9.140625" style="263"/>
    <col min="8196" max="8196" width="24.140625" style="263" customWidth="1"/>
    <col min="8197" max="8200" width="24" style="263" customWidth="1"/>
    <col min="8201" max="8201" width="1.5703125" style="263" customWidth="1"/>
    <col min="8202" max="8202" width="23.85546875" style="263" customWidth="1"/>
    <col min="8203" max="8205" width="24" style="263" customWidth="1"/>
    <col min="8206" max="8206" width="9.140625" style="263"/>
    <col min="8207" max="8207" width="13.7109375" style="263" bestFit="1" customWidth="1"/>
    <col min="8208" max="8208" width="12.140625" style="263" bestFit="1" customWidth="1"/>
    <col min="8209" max="8451" width="9.140625" style="263"/>
    <col min="8452" max="8452" width="24.140625" style="263" customWidth="1"/>
    <col min="8453" max="8456" width="24" style="263" customWidth="1"/>
    <col min="8457" max="8457" width="1.5703125" style="263" customWidth="1"/>
    <col min="8458" max="8458" width="23.85546875" style="263" customWidth="1"/>
    <col min="8459" max="8461" width="24" style="263" customWidth="1"/>
    <col min="8462" max="8462" width="9.140625" style="263"/>
    <col min="8463" max="8463" width="13.7109375" style="263" bestFit="1" customWidth="1"/>
    <col min="8464" max="8464" width="12.140625" style="263" bestFit="1" customWidth="1"/>
    <col min="8465" max="8707" width="9.140625" style="263"/>
    <col min="8708" max="8708" width="24.140625" style="263" customWidth="1"/>
    <col min="8709" max="8712" width="24" style="263" customWidth="1"/>
    <col min="8713" max="8713" width="1.5703125" style="263" customWidth="1"/>
    <col min="8714" max="8714" width="23.85546875" style="263" customWidth="1"/>
    <col min="8715" max="8717" width="24" style="263" customWidth="1"/>
    <col min="8718" max="8718" width="9.140625" style="263"/>
    <col min="8719" max="8719" width="13.7109375" style="263" bestFit="1" customWidth="1"/>
    <col min="8720" max="8720" width="12.140625" style="263" bestFit="1" customWidth="1"/>
    <col min="8721" max="8963" width="9.140625" style="263"/>
    <col min="8964" max="8964" width="24.140625" style="263" customWidth="1"/>
    <col min="8965" max="8968" width="24" style="263" customWidth="1"/>
    <col min="8969" max="8969" width="1.5703125" style="263" customWidth="1"/>
    <col min="8970" max="8970" width="23.85546875" style="263" customWidth="1"/>
    <col min="8971" max="8973" width="24" style="263" customWidth="1"/>
    <col min="8974" max="8974" width="9.140625" style="263"/>
    <col min="8975" max="8975" width="13.7109375" style="263" bestFit="1" customWidth="1"/>
    <col min="8976" max="8976" width="12.140625" style="263" bestFit="1" customWidth="1"/>
    <col min="8977" max="9219" width="9.140625" style="263"/>
    <col min="9220" max="9220" width="24.140625" style="263" customWidth="1"/>
    <col min="9221" max="9224" width="24" style="263" customWidth="1"/>
    <col min="9225" max="9225" width="1.5703125" style="263" customWidth="1"/>
    <col min="9226" max="9226" width="23.85546875" style="263" customWidth="1"/>
    <col min="9227" max="9229" width="24" style="263" customWidth="1"/>
    <col min="9230" max="9230" width="9.140625" style="263"/>
    <col min="9231" max="9231" width="13.7109375" style="263" bestFit="1" customWidth="1"/>
    <col min="9232" max="9232" width="12.140625" style="263" bestFit="1" customWidth="1"/>
    <col min="9233" max="9475" width="9.140625" style="263"/>
    <col min="9476" max="9476" width="24.140625" style="263" customWidth="1"/>
    <col min="9477" max="9480" width="24" style="263" customWidth="1"/>
    <col min="9481" max="9481" width="1.5703125" style="263" customWidth="1"/>
    <col min="9482" max="9482" width="23.85546875" style="263" customWidth="1"/>
    <col min="9483" max="9485" width="24" style="263" customWidth="1"/>
    <col min="9486" max="9486" width="9.140625" style="263"/>
    <col min="9487" max="9487" width="13.7109375" style="263" bestFit="1" customWidth="1"/>
    <col min="9488" max="9488" width="12.140625" style="263" bestFit="1" customWidth="1"/>
    <col min="9489" max="9731" width="9.140625" style="263"/>
    <col min="9732" max="9732" width="24.140625" style="263" customWidth="1"/>
    <col min="9733" max="9736" width="24" style="263" customWidth="1"/>
    <col min="9737" max="9737" width="1.5703125" style="263" customWidth="1"/>
    <col min="9738" max="9738" width="23.85546875" style="263" customWidth="1"/>
    <col min="9739" max="9741" width="24" style="263" customWidth="1"/>
    <col min="9742" max="9742" width="9.140625" style="263"/>
    <col min="9743" max="9743" width="13.7109375" style="263" bestFit="1" customWidth="1"/>
    <col min="9744" max="9744" width="12.140625" style="263" bestFit="1" customWidth="1"/>
    <col min="9745" max="9987" width="9.140625" style="263"/>
    <col min="9988" max="9988" width="24.140625" style="263" customWidth="1"/>
    <col min="9989" max="9992" width="24" style="263" customWidth="1"/>
    <col min="9993" max="9993" width="1.5703125" style="263" customWidth="1"/>
    <col min="9994" max="9994" width="23.85546875" style="263" customWidth="1"/>
    <col min="9995" max="9997" width="24" style="263" customWidth="1"/>
    <col min="9998" max="9998" width="9.140625" style="263"/>
    <col min="9999" max="9999" width="13.7109375" style="263" bestFit="1" customWidth="1"/>
    <col min="10000" max="10000" width="12.140625" style="263" bestFit="1" customWidth="1"/>
    <col min="10001" max="10243" width="9.140625" style="263"/>
    <col min="10244" max="10244" width="24.140625" style="263" customWidth="1"/>
    <col min="10245" max="10248" width="24" style="263" customWidth="1"/>
    <col min="10249" max="10249" width="1.5703125" style="263" customWidth="1"/>
    <col min="10250" max="10250" width="23.85546875" style="263" customWidth="1"/>
    <col min="10251" max="10253" width="24" style="263" customWidth="1"/>
    <col min="10254" max="10254" width="9.140625" style="263"/>
    <col min="10255" max="10255" width="13.7109375" style="263" bestFit="1" customWidth="1"/>
    <col min="10256" max="10256" width="12.140625" style="263" bestFit="1" customWidth="1"/>
    <col min="10257" max="10499" width="9.140625" style="263"/>
    <col min="10500" max="10500" width="24.140625" style="263" customWidth="1"/>
    <col min="10501" max="10504" width="24" style="263" customWidth="1"/>
    <col min="10505" max="10505" width="1.5703125" style="263" customWidth="1"/>
    <col min="10506" max="10506" width="23.85546875" style="263" customWidth="1"/>
    <col min="10507" max="10509" width="24" style="263" customWidth="1"/>
    <col min="10510" max="10510" width="9.140625" style="263"/>
    <col min="10511" max="10511" width="13.7109375" style="263" bestFit="1" customWidth="1"/>
    <col min="10512" max="10512" width="12.140625" style="263" bestFit="1" customWidth="1"/>
    <col min="10513" max="10755" width="9.140625" style="263"/>
    <col min="10756" max="10756" width="24.140625" style="263" customWidth="1"/>
    <col min="10757" max="10760" width="24" style="263" customWidth="1"/>
    <col min="10761" max="10761" width="1.5703125" style="263" customWidth="1"/>
    <col min="10762" max="10762" width="23.85546875" style="263" customWidth="1"/>
    <col min="10763" max="10765" width="24" style="263" customWidth="1"/>
    <col min="10766" max="10766" width="9.140625" style="263"/>
    <col min="10767" max="10767" width="13.7109375" style="263" bestFit="1" customWidth="1"/>
    <col min="10768" max="10768" width="12.140625" style="263" bestFit="1" customWidth="1"/>
    <col min="10769" max="11011" width="9.140625" style="263"/>
    <col min="11012" max="11012" width="24.140625" style="263" customWidth="1"/>
    <col min="11013" max="11016" width="24" style="263" customWidth="1"/>
    <col min="11017" max="11017" width="1.5703125" style="263" customWidth="1"/>
    <col min="11018" max="11018" width="23.85546875" style="263" customWidth="1"/>
    <col min="11019" max="11021" width="24" style="263" customWidth="1"/>
    <col min="11022" max="11022" width="9.140625" style="263"/>
    <col min="11023" max="11023" width="13.7109375" style="263" bestFit="1" customWidth="1"/>
    <col min="11024" max="11024" width="12.140625" style="263" bestFit="1" customWidth="1"/>
    <col min="11025" max="11267" width="9.140625" style="263"/>
    <col min="11268" max="11268" width="24.140625" style="263" customWidth="1"/>
    <col min="11269" max="11272" width="24" style="263" customWidth="1"/>
    <col min="11273" max="11273" width="1.5703125" style="263" customWidth="1"/>
    <col min="11274" max="11274" width="23.85546875" style="263" customWidth="1"/>
    <col min="11275" max="11277" width="24" style="263" customWidth="1"/>
    <col min="11278" max="11278" width="9.140625" style="263"/>
    <col min="11279" max="11279" width="13.7109375" style="263" bestFit="1" customWidth="1"/>
    <col min="11280" max="11280" width="12.140625" style="263" bestFit="1" customWidth="1"/>
    <col min="11281" max="11523" width="9.140625" style="263"/>
    <col min="11524" max="11524" width="24.140625" style="263" customWidth="1"/>
    <col min="11525" max="11528" width="24" style="263" customWidth="1"/>
    <col min="11529" max="11529" width="1.5703125" style="263" customWidth="1"/>
    <col min="11530" max="11530" width="23.85546875" style="263" customWidth="1"/>
    <col min="11531" max="11533" width="24" style="263" customWidth="1"/>
    <col min="11534" max="11534" width="9.140625" style="263"/>
    <col min="11535" max="11535" width="13.7109375" style="263" bestFit="1" customWidth="1"/>
    <col min="11536" max="11536" width="12.140625" style="263" bestFit="1" customWidth="1"/>
    <col min="11537" max="11779" width="9.140625" style="263"/>
    <col min="11780" max="11780" width="24.140625" style="263" customWidth="1"/>
    <col min="11781" max="11784" width="24" style="263" customWidth="1"/>
    <col min="11785" max="11785" width="1.5703125" style="263" customWidth="1"/>
    <col min="11786" max="11786" width="23.85546875" style="263" customWidth="1"/>
    <col min="11787" max="11789" width="24" style="263" customWidth="1"/>
    <col min="11790" max="11790" width="9.140625" style="263"/>
    <col min="11791" max="11791" width="13.7109375" style="263" bestFit="1" customWidth="1"/>
    <col min="11792" max="11792" width="12.140625" style="263" bestFit="1" customWidth="1"/>
    <col min="11793" max="12035" width="9.140625" style="263"/>
    <col min="12036" max="12036" width="24.140625" style="263" customWidth="1"/>
    <col min="12037" max="12040" width="24" style="263" customWidth="1"/>
    <col min="12041" max="12041" width="1.5703125" style="263" customWidth="1"/>
    <col min="12042" max="12042" width="23.85546875" style="263" customWidth="1"/>
    <col min="12043" max="12045" width="24" style="263" customWidth="1"/>
    <col min="12046" max="12046" width="9.140625" style="263"/>
    <col min="12047" max="12047" width="13.7109375" style="263" bestFit="1" customWidth="1"/>
    <col min="12048" max="12048" width="12.140625" style="263" bestFit="1" customWidth="1"/>
    <col min="12049" max="12291" width="9.140625" style="263"/>
    <col min="12292" max="12292" width="24.140625" style="263" customWidth="1"/>
    <col min="12293" max="12296" width="24" style="263" customWidth="1"/>
    <col min="12297" max="12297" width="1.5703125" style="263" customWidth="1"/>
    <col min="12298" max="12298" width="23.85546875" style="263" customWidth="1"/>
    <col min="12299" max="12301" width="24" style="263" customWidth="1"/>
    <col min="12302" max="12302" width="9.140625" style="263"/>
    <col min="12303" max="12303" width="13.7109375" style="263" bestFit="1" customWidth="1"/>
    <col min="12304" max="12304" width="12.140625" style="263" bestFit="1" customWidth="1"/>
    <col min="12305" max="12547" width="9.140625" style="263"/>
    <col min="12548" max="12548" width="24.140625" style="263" customWidth="1"/>
    <col min="12549" max="12552" width="24" style="263" customWidth="1"/>
    <col min="12553" max="12553" width="1.5703125" style="263" customWidth="1"/>
    <col min="12554" max="12554" width="23.85546875" style="263" customWidth="1"/>
    <col min="12555" max="12557" width="24" style="263" customWidth="1"/>
    <col min="12558" max="12558" width="9.140625" style="263"/>
    <col min="12559" max="12559" width="13.7109375" style="263" bestFit="1" customWidth="1"/>
    <col min="12560" max="12560" width="12.140625" style="263" bestFit="1" customWidth="1"/>
    <col min="12561" max="12803" width="9.140625" style="263"/>
    <col min="12804" max="12804" width="24.140625" style="263" customWidth="1"/>
    <col min="12805" max="12808" width="24" style="263" customWidth="1"/>
    <col min="12809" max="12809" width="1.5703125" style="263" customWidth="1"/>
    <col min="12810" max="12810" width="23.85546875" style="263" customWidth="1"/>
    <col min="12811" max="12813" width="24" style="263" customWidth="1"/>
    <col min="12814" max="12814" width="9.140625" style="263"/>
    <col min="12815" max="12815" width="13.7109375" style="263" bestFit="1" customWidth="1"/>
    <col min="12816" max="12816" width="12.140625" style="263" bestFit="1" customWidth="1"/>
    <col min="12817" max="13059" width="9.140625" style="263"/>
    <col min="13060" max="13060" width="24.140625" style="263" customWidth="1"/>
    <col min="13061" max="13064" width="24" style="263" customWidth="1"/>
    <col min="13065" max="13065" width="1.5703125" style="263" customWidth="1"/>
    <col min="13066" max="13066" width="23.85546875" style="263" customWidth="1"/>
    <col min="13067" max="13069" width="24" style="263" customWidth="1"/>
    <col min="13070" max="13070" width="9.140625" style="263"/>
    <col min="13071" max="13071" width="13.7109375" style="263" bestFit="1" customWidth="1"/>
    <col min="13072" max="13072" width="12.140625" style="263" bestFit="1" customWidth="1"/>
    <col min="13073" max="13315" width="9.140625" style="263"/>
    <col min="13316" max="13316" width="24.140625" style="263" customWidth="1"/>
    <col min="13317" max="13320" width="24" style="263" customWidth="1"/>
    <col min="13321" max="13321" width="1.5703125" style="263" customWidth="1"/>
    <col min="13322" max="13322" width="23.85546875" style="263" customWidth="1"/>
    <col min="13323" max="13325" width="24" style="263" customWidth="1"/>
    <col min="13326" max="13326" width="9.140625" style="263"/>
    <col min="13327" max="13327" width="13.7109375" style="263" bestFit="1" customWidth="1"/>
    <col min="13328" max="13328" width="12.140625" style="263" bestFit="1" customWidth="1"/>
    <col min="13329" max="13571" width="9.140625" style="263"/>
    <col min="13572" max="13572" width="24.140625" style="263" customWidth="1"/>
    <col min="13573" max="13576" width="24" style="263" customWidth="1"/>
    <col min="13577" max="13577" width="1.5703125" style="263" customWidth="1"/>
    <col min="13578" max="13578" width="23.85546875" style="263" customWidth="1"/>
    <col min="13579" max="13581" width="24" style="263" customWidth="1"/>
    <col min="13582" max="13582" width="9.140625" style="263"/>
    <col min="13583" max="13583" width="13.7109375" style="263" bestFit="1" customWidth="1"/>
    <col min="13584" max="13584" width="12.140625" style="263" bestFit="1" customWidth="1"/>
    <col min="13585" max="13827" width="9.140625" style="263"/>
    <col min="13828" max="13828" width="24.140625" style="263" customWidth="1"/>
    <col min="13829" max="13832" width="24" style="263" customWidth="1"/>
    <col min="13833" max="13833" width="1.5703125" style="263" customWidth="1"/>
    <col min="13834" max="13834" width="23.85546875" style="263" customWidth="1"/>
    <col min="13835" max="13837" width="24" style="263" customWidth="1"/>
    <col min="13838" max="13838" width="9.140625" style="263"/>
    <col min="13839" max="13839" width="13.7109375" style="263" bestFit="1" customWidth="1"/>
    <col min="13840" max="13840" width="12.140625" style="263" bestFit="1" customWidth="1"/>
    <col min="13841" max="14083" width="9.140625" style="263"/>
    <col min="14084" max="14084" width="24.140625" style="263" customWidth="1"/>
    <col min="14085" max="14088" width="24" style="263" customWidth="1"/>
    <col min="14089" max="14089" width="1.5703125" style="263" customWidth="1"/>
    <col min="14090" max="14090" width="23.85546875" style="263" customWidth="1"/>
    <col min="14091" max="14093" width="24" style="263" customWidth="1"/>
    <col min="14094" max="14094" width="9.140625" style="263"/>
    <col min="14095" max="14095" width="13.7109375" style="263" bestFit="1" customWidth="1"/>
    <col min="14096" max="14096" width="12.140625" style="263" bestFit="1" customWidth="1"/>
    <col min="14097" max="14339" width="9.140625" style="263"/>
    <col min="14340" max="14340" width="24.140625" style="263" customWidth="1"/>
    <col min="14341" max="14344" width="24" style="263" customWidth="1"/>
    <col min="14345" max="14345" width="1.5703125" style="263" customWidth="1"/>
    <col min="14346" max="14346" width="23.85546875" style="263" customWidth="1"/>
    <col min="14347" max="14349" width="24" style="263" customWidth="1"/>
    <col min="14350" max="14350" width="9.140625" style="263"/>
    <col min="14351" max="14351" width="13.7109375" style="263" bestFit="1" customWidth="1"/>
    <col min="14352" max="14352" width="12.140625" style="263" bestFit="1" customWidth="1"/>
    <col min="14353" max="14595" width="9.140625" style="263"/>
    <col min="14596" max="14596" width="24.140625" style="263" customWidth="1"/>
    <col min="14597" max="14600" width="24" style="263" customWidth="1"/>
    <col min="14601" max="14601" width="1.5703125" style="263" customWidth="1"/>
    <col min="14602" max="14602" width="23.85546875" style="263" customWidth="1"/>
    <col min="14603" max="14605" width="24" style="263" customWidth="1"/>
    <col min="14606" max="14606" width="9.140625" style="263"/>
    <col min="14607" max="14607" width="13.7109375" style="263" bestFit="1" customWidth="1"/>
    <col min="14608" max="14608" width="12.140625" style="263" bestFit="1" customWidth="1"/>
    <col min="14609" max="14851" width="9.140625" style="263"/>
    <col min="14852" max="14852" width="24.140625" style="263" customWidth="1"/>
    <col min="14853" max="14856" width="24" style="263" customWidth="1"/>
    <col min="14857" max="14857" width="1.5703125" style="263" customWidth="1"/>
    <col min="14858" max="14858" width="23.85546875" style="263" customWidth="1"/>
    <col min="14859" max="14861" width="24" style="263" customWidth="1"/>
    <col min="14862" max="14862" width="9.140625" style="263"/>
    <col min="14863" max="14863" width="13.7109375" style="263" bestFit="1" customWidth="1"/>
    <col min="14864" max="14864" width="12.140625" style="263" bestFit="1" customWidth="1"/>
    <col min="14865" max="15107" width="9.140625" style="263"/>
    <col min="15108" max="15108" width="24.140625" style="263" customWidth="1"/>
    <col min="15109" max="15112" width="24" style="263" customWidth="1"/>
    <col min="15113" max="15113" width="1.5703125" style="263" customWidth="1"/>
    <col min="15114" max="15114" width="23.85546875" style="263" customWidth="1"/>
    <col min="15115" max="15117" width="24" style="263" customWidth="1"/>
    <col min="15118" max="15118" width="9.140625" style="263"/>
    <col min="15119" max="15119" width="13.7109375" style="263" bestFit="1" customWidth="1"/>
    <col min="15120" max="15120" width="12.140625" style="263" bestFit="1" customWidth="1"/>
    <col min="15121" max="15363" width="9.140625" style="263"/>
    <col min="15364" max="15364" width="24.140625" style="263" customWidth="1"/>
    <col min="15365" max="15368" width="24" style="263" customWidth="1"/>
    <col min="15369" max="15369" width="1.5703125" style="263" customWidth="1"/>
    <col min="15370" max="15370" width="23.85546875" style="263" customWidth="1"/>
    <col min="15371" max="15373" width="24" style="263" customWidth="1"/>
    <col min="15374" max="15374" width="9.140625" style="263"/>
    <col min="15375" max="15375" width="13.7109375" style="263" bestFit="1" customWidth="1"/>
    <col min="15376" max="15376" width="12.140625" style="263" bestFit="1" customWidth="1"/>
    <col min="15377" max="15619" width="9.140625" style="263"/>
    <col min="15620" max="15620" width="24.140625" style="263" customWidth="1"/>
    <col min="15621" max="15624" width="24" style="263" customWidth="1"/>
    <col min="15625" max="15625" width="1.5703125" style="263" customWidth="1"/>
    <col min="15626" max="15626" width="23.85546875" style="263" customWidth="1"/>
    <col min="15627" max="15629" width="24" style="263" customWidth="1"/>
    <col min="15630" max="15630" width="9.140625" style="263"/>
    <col min="15631" max="15631" width="13.7109375" style="263" bestFit="1" customWidth="1"/>
    <col min="15632" max="15632" width="12.140625" style="263" bestFit="1" customWidth="1"/>
    <col min="15633" max="15875" width="9.140625" style="263"/>
    <col min="15876" max="15876" width="24.140625" style="263" customWidth="1"/>
    <col min="15877" max="15880" width="24" style="263" customWidth="1"/>
    <col min="15881" max="15881" width="1.5703125" style="263" customWidth="1"/>
    <col min="15882" max="15882" width="23.85546875" style="263" customWidth="1"/>
    <col min="15883" max="15885" width="24" style="263" customWidth="1"/>
    <col min="15886" max="15886" width="9.140625" style="263"/>
    <col min="15887" max="15887" width="13.7109375" style="263" bestFit="1" customWidth="1"/>
    <col min="15888" max="15888" width="12.140625" style="263" bestFit="1" customWidth="1"/>
    <col min="15889" max="16131" width="9.140625" style="263"/>
    <col min="16132" max="16132" width="24.140625" style="263" customWidth="1"/>
    <col min="16133" max="16136" width="24" style="263" customWidth="1"/>
    <col min="16137" max="16137" width="1.5703125" style="263" customWidth="1"/>
    <col min="16138" max="16138" width="23.85546875" style="263" customWidth="1"/>
    <col min="16139" max="16141" width="24" style="263" customWidth="1"/>
    <col min="16142" max="16142" width="9.140625" style="263"/>
    <col min="16143" max="16143" width="13.7109375" style="263" bestFit="1" customWidth="1"/>
    <col min="16144" max="16144" width="12.140625" style="263" bestFit="1" customWidth="1"/>
    <col min="16145" max="16384" width="9.140625" style="263"/>
  </cols>
  <sheetData>
    <row r="1" spans="2:14" ht="18" customHeight="1">
      <c r="B1" s="262"/>
      <c r="C1" s="262"/>
      <c r="M1" s="938"/>
    </row>
    <row r="2" spans="2:14" ht="29.25" customHeight="1">
      <c r="B2" s="248" t="s">
        <v>508</v>
      </c>
      <c r="C2" s="248"/>
      <c r="D2" s="264"/>
      <c r="E2" s="264"/>
      <c r="F2" s="265"/>
      <c r="G2" s="265"/>
      <c r="H2" s="265"/>
      <c r="I2" s="265"/>
      <c r="J2" s="265"/>
      <c r="K2" s="265"/>
      <c r="L2" s="266"/>
      <c r="M2" s="267" t="s">
        <v>353</v>
      </c>
      <c r="N2" s="268"/>
    </row>
    <row r="3" spans="2:14" ht="24.75" customHeight="1" thickBot="1">
      <c r="B3" s="248" t="s">
        <v>509</v>
      </c>
      <c r="C3" s="248"/>
      <c r="D3" s="249"/>
      <c r="E3" s="249"/>
      <c r="F3" s="265"/>
      <c r="G3" s="265"/>
      <c r="H3" s="265"/>
      <c r="I3" s="265"/>
      <c r="J3" s="265"/>
      <c r="K3" s="265"/>
      <c r="L3" s="266"/>
      <c r="M3" s="267" t="s">
        <v>354</v>
      </c>
      <c r="N3" s="268"/>
    </row>
    <row r="4" spans="2:14">
      <c r="B4" s="467"/>
      <c r="C4" s="760"/>
      <c r="D4" s="1269" t="s">
        <v>355</v>
      </c>
      <c r="E4" s="1269"/>
      <c r="F4" s="1269"/>
      <c r="G4" s="1270"/>
      <c r="H4" s="468"/>
      <c r="I4" s="573"/>
      <c r="J4" s="1269" t="s">
        <v>356</v>
      </c>
      <c r="K4" s="1269"/>
      <c r="L4" s="1269"/>
      <c r="M4" s="1270"/>
      <c r="N4" s="268"/>
    </row>
    <row r="5" spans="2:14">
      <c r="B5" s="469"/>
      <c r="C5" s="761"/>
      <c r="D5" s="1271" t="s">
        <v>357</v>
      </c>
      <c r="E5" s="1271"/>
      <c r="F5" s="1271"/>
      <c r="G5" s="1272"/>
      <c r="H5" s="470"/>
      <c r="I5" s="574"/>
      <c r="J5" s="1271" t="s">
        <v>358</v>
      </c>
      <c r="K5" s="1271"/>
      <c r="L5" s="1271"/>
      <c r="M5" s="1272"/>
      <c r="N5" s="268"/>
    </row>
    <row r="6" spans="2:14" s="270" customFormat="1">
      <c r="B6" s="691"/>
      <c r="C6" s="762"/>
      <c r="D6" s="692" t="s">
        <v>359</v>
      </c>
      <c r="E6" s="692" t="s">
        <v>360</v>
      </c>
      <c r="F6" s="692" t="s">
        <v>361</v>
      </c>
      <c r="G6" s="692" t="s">
        <v>362</v>
      </c>
      <c r="H6" s="693"/>
      <c r="I6" s="694"/>
      <c r="J6" s="692" t="s">
        <v>359</v>
      </c>
      <c r="K6" s="692" t="s">
        <v>360</v>
      </c>
      <c r="L6" s="692" t="s">
        <v>361</v>
      </c>
      <c r="M6" s="939" t="s">
        <v>362</v>
      </c>
      <c r="N6" s="269"/>
    </row>
    <row r="7" spans="2:14" s="270" customFormat="1">
      <c r="B7" s="691"/>
      <c r="C7" s="762"/>
      <c r="D7" s="695" t="s">
        <v>363</v>
      </c>
      <c r="E7" s="695" t="s">
        <v>364</v>
      </c>
      <c r="F7" s="695" t="s">
        <v>365</v>
      </c>
      <c r="G7" s="695" t="s">
        <v>366</v>
      </c>
      <c r="H7" s="693"/>
      <c r="I7" s="694"/>
      <c r="J7" s="695" t="s">
        <v>363</v>
      </c>
      <c r="K7" s="695" t="s">
        <v>364</v>
      </c>
      <c r="L7" s="695" t="s">
        <v>365</v>
      </c>
      <c r="M7" s="696" t="s">
        <v>366</v>
      </c>
      <c r="N7" s="269"/>
    </row>
    <row r="8" spans="2:14" hidden="1">
      <c r="B8" s="469"/>
      <c r="C8" s="761"/>
      <c r="D8" s="471"/>
      <c r="E8" s="471"/>
      <c r="F8" s="471"/>
      <c r="G8" s="471"/>
      <c r="H8" s="472"/>
      <c r="I8" s="473"/>
      <c r="J8" s="471"/>
      <c r="K8" s="471"/>
      <c r="L8" s="474"/>
      <c r="M8" s="475"/>
      <c r="N8" s="268"/>
    </row>
    <row r="9" spans="2:14" hidden="1">
      <c r="B9" s="476">
        <v>1995</v>
      </c>
      <c r="C9" s="575"/>
      <c r="D9" s="471"/>
      <c r="E9" s="471"/>
      <c r="F9" s="471"/>
      <c r="G9" s="477">
        <v>12.6</v>
      </c>
      <c r="H9" s="472"/>
      <c r="I9" s="473"/>
      <c r="J9" s="471"/>
      <c r="K9" s="471"/>
      <c r="L9" s="474"/>
      <c r="M9" s="475">
        <v>16.8</v>
      </c>
      <c r="N9" s="268"/>
    </row>
    <row r="10" spans="2:14" hidden="1">
      <c r="B10" s="476">
        <v>1996</v>
      </c>
      <c r="C10" s="575"/>
      <c r="D10" s="471"/>
      <c r="E10" s="471"/>
      <c r="F10" s="471"/>
      <c r="G10" s="477">
        <v>-4.4000000000000004</v>
      </c>
      <c r="H10" s="472"/>
      <c r="I10" s="473"/>
      <c r="J10" s="471"/>
      <c r="K10" s="471"/>
      <c r="L10" s="474"/>
      <c r="M10" s="475">
        <v>-6.1</v>
      </c>
      <c r="N10" s="268"/>
    </row>
    <row r="11" spans="2:14" hidden="1">
      <c r="B11" s="476">
        <v>1997</v>
      </c>
      <c r="C11" s="575"/>
      <c r="D11" s="471"/>
      <c r="E11" s="471"/>
      <c r="F11" s="471"/>
      <c r="G11" s="477">
        <v>-4.7</v>
      </c>
      <c r="H11" s="472"/>
      <c r="I11" s="473"/>
      <c r="J11" s="471"/>
      <c r="K11" s="471"/>
      <c r="L11" s="474"/>
      <c r="M11" s="475">
        <v>-8.6999999999999993</v>
      </c>
      <c r="N11" s="268"/>
    </row>
    <row r="12" spans="2:14" hidden="1">
      <c r="B12" s="476">
        <v>1998</v>
      </c>
      <c r="C12" s="575"/>
      <c r="D12" s="471"/>
      <c r="E12" s="471"/>
      <c r="F12" s="471"/>
      <c r="G12" s="477">
        <v>-4</v>
      </c>
      <c r="H12" s="472"/>
      <c r="I12" s="473"/>
      <c r="J12" s="471"/>
      <c r="K12" s="471"/>
      <c r="L12" s="474"/>
      <c r="M12" s="475">
        <v>-4.0999999999999996</v>
      </c>
      <c r="N12" s="268"/>
    </row>
    <row r="13" spans="2:14" hidden="1">
      <c r="B13" s="476">
        <v>1999</v>
      </c>
      <c r="C13" s="575"/>
      <c r="D13" s="471"/>
      <c r="E13" s="471"/>
      <c r="F13" s="471"/>
      <c r="G13" s="477">
        <v>-6.8</v>
      </c>
      <c r="H13" s="472"/>
      <c r="I13" s="473"/>
      <c r="J13" s="471"/>
      <c r="K13" s="471"/>
      <c r="L13" s="474"/>
      <c r="M13" s="475">
        <v>-5.5</v>
      </c>
      <c r="N13" s="268"/>
    </row>
    <row r="14" spans="2:14" hidden="1">
      <c r="B14" s="476">
        <v>2000</v>
      </c>
      <c r="C14" s="575"/>
      <c r="D14" s="471"/>
      <c r="E14" s="471"/>
      <c r="F14" s="471"/>
      <c r="G14" s="477">
        <v>-4.3</v>
      </c>
      <c r="H14" s="472"/>
      <c r="I14" s="473"/>
      <c r="J14" s="471"/>
      <c r="K14" s="471"/>
      <c r="L14" s="474"/>
      <c r="M14" s="475">
        <v>4.5333578049004473</v>
      </c>
      <c r="N14" s="268"/>
    </row>
    <row r="15" spans="2:14" hidden="1">
      <c r="B15" s="476">
        <v>2001</v>
      </c>
      <c r="C15" s="575"/>
      <c r="D15" s="471"/>
      <c r="E15" s="471"/>
      <c r="F15" s="471"/>
      <c r="G15" s="477">
        <v>-2.5353717595669991</v>
      </c>
      <c r="H15" s="472"/>
      <c r="I15" s="473"/>
      <c r="J15" s="471"/>
      <c r="K15" s="471"/>
      <c r="L15" s="474"/>
      <c r="M15" s="475">
        <v>-0.30726011763673</v>
      </c>
      <c r="N15" s="268"/>
    </row>
    <row r="16" spans="2:14" hidden="1">
      <c r="B16" s="476">
        <v>2002</v>
      </c>
      <c r="C16" s="575"/>
      <c r="D16" s="471"/>
      <c r="E16" s="471"/>
      <c r="F16" s="471"/>
      <c r="G16" s="477">
        <v>-1.9</v>
      </c>
      <c r="H16" s="472"/>
      <c r="I16" s="473"/>
      <c r="J16" s="471"/>
      <c r="K16" s="471"/>
      <c r="L16" s="474"/>
      <c r="M16" s="475">
        <v>-1.2</v>
      </c>
      <c r="N16" s="268"/>
    </row>
    <row r="17" spans="2:14" hidden="1">
      <c r="B17" s="476">
        <v>2003</v>
      </c>
      <c r="C17" s="575"/>
      <c r="D17" s="471"/>
      <c r="E17" s="471"/>
      <c r="F17" s="471"/>
      <c r="G17" s="477">
        <v>10.075125495631895</v>
      </c>
      <c r="H17" s="472"/>
      <c r="I17" s="473"/>
      <c r="J17" s="471"/>
      <c r="K17" s="471"/>
      <c r="L17" s="474"/>
      <c r="M17" s="475">
        <v>7.9283192681927943</v>
      </c>
      <c r="N17" s="268"/>
    </row>
    <row r="18" spans="2:14" hidden="1">
      <c r="B18" s="478">
        <v>2004</v>
      </c>
      <c r="C18" s="576"/>
      <c r="D18" s="471"/>
      <c r="E18" s="471"/>
      <c r="F18" s="479"/>
      <c r="G18" s="477">
        <v>16.299999999999997</v>
      </c>
      <c r="H18" s="472"/>
      <c r="I18" s="473"/>
      <c r="J18" s="471"/>
      <c r="K18" s="471"/>
      <c r="L18" s="479"/>
      <c r="M18" s="475">
        <v>15.100000000000009</v>
      </c>
      <c r="N18" s="268"/>
    </row>
    <row r="19" spans="2:14" hidden="1">
      <c r="B19" s="476">
        <v>2005</v>
      </c>
      <c r="C19" s="575"/>
      <c r="D19" s="471"/>
      <c r="E19" s="471"/>
      <c r="F19" s="479"/>
      <c r="G19" s="477">
        <v>5.6749785038693119</v>
      </c>
      <c r="H19" s="472"/>
      <c r="I19" s="473"/>
      <c r="J19" s="471"/>
      <c r="K19" s="471"/>
      <c r="L19" s="479"/>
      <c r="M19" s="475">
        <v>7.1242397914856639</v>
      </c>
      <c r="N19" s="268"/>
    </row>
    <row r="20" spans="2:14" hidden="1">
      <c r="B20" s="476">
        <v>2006</v>
      </c>
      <c r="C20" s="575"/>
      <c r="D20" s="471"/>
      <c r="E20" s="471"/>
      <c r="F20" s="479"/>
      <c r="G20" s="477">
        <v>3.9056143205858547</v>
      </c>
      <c r="H20" s="472"/>
      <c r="I20" s="473"/>
      <c r="J20" s="471"/>
      <c r="K20" s="471"/>
      <c r="L20" s="479"/>
      <c r="M20" s="475">
        <v>8.759124087591232</v>
      </c>
      <c r="N20" s="268"/>
    </row>
    <row r="21" spans="2:14" hidden="1">
      <c r="B21" s="476">
        <v>2007</v>
      </c>
      <c r="C21" s="575"/>
      <c r="D21" s="471"/>
      <c r="E21" s="471"/>
      <c r="F21" s="479"/>
      <c r="G21" s="477">
        <v>13.155833985904451</v>
      </c>
      <c r="H21" s="472"/>
      <c r="I21" s="473"/>
      <c r="J21" s="471"/>
      <c r="K21" s="471"/>
      <c r="L21" s="479"/>
      <c r="M21" s="475">
        <v>9.7688292319164844</v>
      </c>
      <c r="N21" s="268" t="s">
        <v>155</v>
      </c>
    </row>
    <row r="22" spans="2:14" hidden="1">
      <c r="B22" s="476">
        <v>2008</v>
      </c>
      <c r="C22" s="575"/>
      <c r="D22" s="471"/>
      <c r="E22" s="471"/>
      <c r="F22" s="479"/>
      <c r="G22" s="475">
        <v>15.916955017301035</v>
      </c>
      <c r="H22" s="472"/>
      <c r="I22" s="473"/>
      <c r="J22" s="471"/>
      <c r="K22" s="471"/>
      <c r="L22" s="479"/>
      <c r="M22" s="475">
        <v>20.584239130434796</v>
      </c>
      <c r="N22" s="268"/>
    </row>
    <row r="23" spans="2:14" hidden="1">
      <c r="B23" s="476">
        <v>2009</v>
      </c>
      <c r="C23" s="575"/>
      <c r="D23" s="471"/>
      <c r="E23" s="471"/>
      <c r="F23" s="479"/>
      <c r="G23" s="475">
        <v>-16.143367346518929</v>
      </c>
      <c r="H23" s="472"/>
      <c r="I23" s="473"/>
      <c r="J23" s="471"/>
      <c r="K23" s="471"/>
      <c r="L23" s="479"/>
      <c r="M23" s="475">
        <v>-19.515856893104512</v>
      </c>
      <c r="N23" s="268"/>
    </row>
    <row r="24" spans="2:14">
      <c r="B24" s="476">
        <v>2010</v>
      </c>
      <c r="C24" s="471">
        <v>100.00000000000001</v>
      </c>
      <c r="D24" s="471"/>
      <c r="E24" s="471"/>
      <c r="F24" s="471"/>
      <c r="G24" s="475"/>
      <c r="H24" s="472"/>
      <c r="I24" s="473">
        <v>99.99166666666666</v>
      </c>
      <c r="J24" s="471"/>
      <c r="K24" s="471"/>
      <c r="L24" s="479"/>
      <c r="M24" s="475"/>
      <c r="N24" s="268"/>
    </row>
    <row r="25" spans="2:14">
      <c r="B25" s="476">
        <v>2011</v>
      </c>
      <c r="C25" s="471">
        <v>111.45833333333333</v>
      </c>
      <c r="D25" s="471"/>
      <c r="E25" s="471"/>
      <c r="F25" s="471"/>
      <c r="G25" s="475">
        <v>11.4583333333333</v>
      </c>
      <c r="H25" s="472"/>
      <c r="I25" s="473">
        <v>114.89166666666667</v>
      </c>
      <c r="J25" s="471"/>
      <c r="K25" s="471"/>
      <c r="L25" s="479"/>
      <c r="M25" s="475">
        <v>14.901241770147507</v>
      </c>
      <c r="N25" s="268"/>
    </row>
    <row r="26" spans="2:14" s="941" customFormat="1">
      <c r="B26" s="476">
        <v>2012</v>
      </c>
      <c r="C26" s="471">
        <v>108.4</v>
      </c>
      <c r="D26" s="471"/>
      <c r="E26" s="471"/>
      <c r="F26" s="471"/>
      <c r="G26" s="475">
        <v>-2.7439252336448448</v>
      </c>
      <c r="H26" s="472"/>
      <c r="I26" s="473">
        <v>111.925</v>
      </c>
      <c r="J26" s="471"/>
      <c r="K26" s="471"/>
      <c r="L26" s="479"/>
      <c r="M26" s="475">
        <v>-2.5821425980996509</v>
      </c>
      <c r="N26" s="940"/>
    </row>
    <row r="27" spans="2:14" s="941" customFormat="1">
      <c r="B27" s="476">
        <v>2013</v>
      </c>
      <c r="C27" s="471">
        <v>108.535</v>
      </c>
      <c r="D27" s="471"/>
      <c r="E27" s="471"/>
      <c r="F27" s="471"/>
      <c r="G27" s="475">
        <v>0.12453874538745424</v>
      </c>
      <c r="H27" s="472"/>
      <c r="I27" s="473">
        <v>110.13916666666667</v>
      </c>
      <c r="J27" s="471"/>
      <c r="K27" s="471"/>
      <c r="L27" s="479"/>
      <c r="M27" s="475">
        <v>-1.5955625046534152</v>
      </c>
      <c r="N27" s="940"/>
    </row>
    <row r="28" spans="2:14" s="941" customFormat="1">
      <c r="B28" s="476">
        <v>2014</v>
      </c>
      <c r="C28" s="471">
        <v>107.01583333333333</v>
      </c>
      <c r="D28" s="471"/>
      <c r="E28" s="471"/>
      <c r="F28" s="471"/>
      <c r="G28" s="475">
        <v>-1.3997020930268178</v>
      </c>
      <c r="H28" s="472"/>
      <c r="I28" s="473">
        <v>106.97416666666666</v>
      </c>
      <c r="J28" s="471"/>
      <c r="K28" s="471"/>
      <c r="L28" s="479"/>
      <c r="M28" s="475">
        <v>-2.8736371408899402</v>
      </c>
      <c r="N28" s="940"/>
    </row>
    <row r="29" spans="2:14">
      <c r="B29" s="476"/>
      <c r="C29" s="575"/>
      <c r="D29" s="471"/>
      <c r="E29" s="471"/>
      <c r="F29" s="471"/>
      <c r="G29" s="477"/>
      <c r="H29" s="472"/>
      <c r="I29" s="763"/>
      <c r="J29" s="471"/>
      <c r="K29" s="471"/>
      <c r="L29" s="474"/>
      <c r="M29" s="475"/>
      <c r="N29" s="268"/>
    </row>
    <row r="30" spans="2:14" hidden="1">
      <c r="B30" s="476"/>
      <c r="C30" s="575"/>
      <c r="D30" s="471"/>
      <c r="E30" s="471"/>
      <c r="F30" s="471"/>
      <c r="G30" s="477"/>
      <c r="H30" s="472"/>
      <c r="I30" s="473"/>
      <c r="J30" s="473"/>
      <c r="K30" s="471"/>
      <c r="L30" s="474"/>
      <c r="M30" s="475"/>
      <c r="N30" s="268"/>
    </row>
    <row r="31" spans="2:14" ht="33" hidden="1" customHeight="1">
      <c r="B31" s="476"/>
      <c r="C31" s="575"/>
      <c r="D31" s="471"/>
      <c r="E31" s="471"/>
      <c r="F31" s="471"/>
      <c r="G31" s="477"/>
      <c r="H31" s="472"/>
      <c r="I31" s="473"/>
      <c r="J31" s="473"/>
      <c r="K31" s="471"/>
      <c r="L31" s="474"/>
      <c r="M31" s="475"/>
      <c r="N31" s="268"/>
    </row>
    <row r="32" spans="2:14" hidden="1">
      <c r="B32" s="478" t="s">
        <v>84</v>
      </c>
      <c r="C32" s="576"/>
      <c r="D32" s="471">
        <v>0.3</v>
      </c>
      <c r="E32" s="471">
        <v>-4.5</v>
      </c>
      <c r="F32" s="471">
        <v>-4.5</v>
      </c>
      <c r="G32" s="477">
        <v>-5.2</v>
      </c>
      <c r="H32" s="472"/>
      <c r="I32" s="473"/>
      <c r="J32" s="473">
        <v>-1.5</v>
      </c>
      <c r="K32" s="471">
        <v>-4</v>
      </c>
      <c r="L32" s="474">
        <v>-4</v>
      </c>
      <c r="M32" s="475">
        <v>-6.5</v>
      </c>
      <c r="N32" s="268"/>
    </row>
    <row r="33" spans="2:14" hidden="1">
      <c r="B33" s="476">
        <v>2</v>
      </c>
      <c r="C33" s="575"/>
      <c r="D33" s="471">
        <v>-0.8</v>
      </c>
      <c r="E33" s="471">
        <v>-3.3</v>
      </c>
      <c r="F33" s="471">
        <v>-2.1</v>
      </c>
      <c r="G33" s="477">
        <v>-5.4</v>
      </c>
      <c r="H33" s="472"/>
      <c r="I33" s="473"/>
      <c r="J33" s="473">
        <v>-8.3000000000000007</v>
      </c>
      <c r="K33" s="471">
        <v>-6.4</v>
      </c>
      <c r="L33" s="474">
        <v>-9</v>
      </c>
      <c r="M33" s="475">
        <v>-7</v>
      </c>
      <c r="N33" s="268"/>
    </row>
    <row r="34" spans="2:14" hidden="1">
      <c r="B34" s="476">
        <v>3</v>
      </c>
      <c r="C34" s="575"/>
      <c r="D34" s="471">
        <v>1.1000000000000001</v>
      </c>
      <c r="E34" s="471">
        <v>-3</v>
      </c>
      <c r="F34" s="471">
        <v>-2.2000000000000002</v>
      </c>
      <c r="G34" s="477">
        <v>-5.5</v>
      </c>
      <c r="H34" s="472"/>
      <c r="I34" s="473"/>
      <c r="J34" s="473">
        <v>1.3</v>
      </c>
      <c r="K34" s="471">
        <v>-7.1</v>
      </c>
      <c r="L34" s="474">
        <v>-8.4</v>
      </c>
      <c r="M34" s="475">
        <v>-7.6</v>
      </c>
      <c r="N34" s="268"/>
    </row>
    <row r="35" spans="2:14" hidden="1">
      <c r="B35" s="476">
        <v>4</v>
      </c>
      <c r="C35" s="575"/>
      <c r="D35" s="471">
        <v>-4.5</v>
      </c>
      <c r="E35" s="471">
        <v>-3.7</v>
      </c>
      <c r="F35" s="471">
        <v>-5.7</v>
      </c>
      <c r="G35" s="477">
        <v>-5.6</v>
      </c>
      <c r="H35" s="472"/>
      <c r="I35" s="473"/>
      <c r="J35" s="473">
        <v>-1.8</v>
      </c>
      <c r="K35" s="471">
        <v>-8.1999999999999993</v>
      </c>
      <c r="L35" s="474">
        <v>-11.4</v>
      </c>
      <c r="M35" s="475">
        <v>-8.3000000000000007</v>
      </c>
      <c r="N35" s="268"/>
    </row>
    <row r="36" spans="2:14" hidden="1">
      <c r="B36" s="476">
        <v>5</v>
      </c>
      <c r="C36" s="575"/>
      <c r="D36" s="471">
        <v>3</v>
      </c>
      <c r="E36" s="471">
        <v>-3.5</v>
      </c>
      <c r="F36" s="471">
        <v>-3</v>
      </c>
      <c r="G36" s="477">
        <v>-5.3</v>
      </c>
      <c r="H36" s="472"/>
      <c r="I36" s="473"/>
      <c r="J36" s="473">
        <v>-1.9</v>
      </c>
      <c r="K36" s="471">
        <v>-8.8000000000000007</v>
      </c>
      <c r="L36" s="474">
        <v>-11.2</v>
      </c>
      <c r="M36" s="475">
        <v>-8.6</v>
      </c>
      <c r="N36" s="268"/>
    </row>
    <row r="37" spans="2:14" hidden="1">
      <c r="B37" s="476">
        <v>6</v>
      </c>
      <c r="C37" s="575"/>
      <c r="D37" s="471">
        <v>-1.6</v>
      </c>
      <c r="E37" s="471">
        <v>-3.4</v>
      </c>
      <c r="F37" s="471">
        <v>-3.1</v>
      </c>
      <c r="G37" s="477">
        <v>-4.9000000000000004</v>
      </c>
      <c r="H37" s="472"/>
      <c r="I37" s="473"/>
      <c r="J37" s="473">
        <v>1.2</v>
      </c>
      <c r="K37" s="471">
        <v>-8.4</v>
      </c>
      <c r="L37" s="474">
        <v>-6.6</v>
      </c>
      <c r="M37" s="475">
        <v>-8</v>
      </c>
      <c r="N37" s="268"/>
    </row>
    <row r="38" spans="2:14" hidden="1">
      <c r="B38" s="476">
        <v>7</v>
      </c>
      <c r="C38" s="575"/>
      <c r="D38" s="471">
        <v>-1.1000000000000001</v>
      </c>
      <c r="E38" s="471">
        <v>-3.7</v>
      </c>
      <c r="F38" s="471">
        <v>-5.4</v>
      </c>
      <c r="G38" s="477">
        <v>-4.8</v>
      </c>
      <c r="H38" s="472"/>
      <c r="I38" s="473"/>
      <c r="J38" s="473">
        <v>-0.1</v>
      </c>
      <c r="K38" s="471">
        <v>-8.1999999999999993</v>
      </c>
      <c r="L38" s="474">
        <v>-6.9</v>
      </c>
      <c r="M38" s="475">
        <v>-7.8</v>
      </c>
      <c r="N38" s="268"/>
    </row>
    <row r="39" spans="2:14" hidden="1">
      <c r="B39" s="476">
        <v>8</v>
      </c>
      <c r="C39" s="575"/>
      <c r="D39" s="471">
        <v>-0.5</v>
      </c>
      <c r="E39" s="471">
        <v>-4.0999999999999996</v>
      </c>
      <c r="F39" s="471">
        <v>-6.5</v>
      </c>
      <c r="G39" s="477">
        <v>-4.8</v>
      </c>
      <c r="H39" s="472"/>
      <c r="I39" s="473"/>
      <c r="J39" s="473">
        <v>-4.0999999999999996</v>
      </c>
      <c r="K39" s="471">
        <v>-8.4</v>
      </c>
      <c r="L39" s="474">
        <v>-10.1</v>
      </c>
      <c r="M39" s="475">
        <v>-7.8</v>
      </c>
      <c r="N39" s="268"/>
    </row>
    <row r="40" spans="2:14" hidden="1">
      <c r="B40" s="476">
        <v>9</v>
      </c>
      <c r="C40" s="575"/>
      <c r="D40" s="471">
        <v>-3.6</v>
      </c>
      <c r="E40" s="471">
        <v>-4.5</v>
      </c>
      <c r="F40" s="471">
        <v>-7.8</v>
      </c>
      <c r="G40" s="477">
        <v>-4.9000000000000004</v>
      </c>
      <c r="H40" s="472"/>
      <c r="I40" s="473"/>
      <c r="J40" s="473">
        <v>3.5</v>
      </c>
      <c r="K40" s="471">
        <v>-8.6</v>
      </c>
      <c r="L40" s="474">
        <v>-9.5</v>
      </c>
      <c r="M40" s="475">
        <v>-7.8</v>
      </c>
      <c r="N40" s="268"/>
    </row>
    <row r="41" spans="2:14" hidden="1">
      <c r="B41" s="476">
        <v>10</v>
      </c>
      <c r="C41" s="575"/>
      <c r="D41" s="471">
        <v>0.3</v>
      </c>
      <c r="E41" s="471">
        <v>-4.7</v>
      </c>
      <c r="F41" s="471">
        <v>-7</v>
      </c>
      <c r="G41" s="477">
        <v>-4.9000000000000004</v>
      </c>
      <c r="H41" s="472"/>
      <c r="I41" s="473"/>
      <c r="J41" s="473">
        <v>2</v>
      </c>
      <c r="K41" s="471">
        <v>-8.6</v>
      </c>
      <c r="L41" s="474">
        <v>-8.6</v>
      </c>
      <c r="M41" s="475">
        <v>-8.1999999999999993</v>
      </c>
      <c r="N41" s="268"/>
    </row>
    <row r="42" spans="2:14" hidden="1">
      <c r="B42" s="476">
        <v>11</v>
      </c>
      <c r="C42" s="575"/>
      <c r="D42" s="471">
        <v>2.5</v>
      </c>
      <c r="E42" s="471">
        <v>-4.7</v>
      </c>
      <c r="F42" s="471">
        <v>-4.9000000000000004</v>
      </c>
      <c r="G42" s="477">
        <v>-4.7</v>
      </c>
      <c r="H42" s="472"/>
      <c r="I42" s="473"/>
      <c r="J42" s="473">
        <v>0.8</v>
      </c>
      <c r="K42" s="471">
        <v>-8.5</v>
      </c>
      <c r="L42" s="474">
        <v>-7.9</v>
      </c>
      <c r="M42" s="475">
        <v>-8.6</v>
      </c>
      <c r="N42" s="268"/>
    </row>
    <row r="43" spans="2:14" hidden="1">
      <c r="B43" s="476">
        <v>12</v>
      </c>
      <c r="C43" s="575"/>
      <c r="D43" s="471">
        <v>0.4</v>
      </c>
      <c r="E43" s="471">
        <v>-4.7</v>
      </c>
      <c r="F43" s="471">
        <v>-4.7</v>
      </c>
      <c r="G43" s="477">
        <v>-4.8</v>
      </c>
      <c r="H43" s="472"/>
      <c r="I43" s="473"/>
      <c r="J43" s="473">
        <v>-2.4</v>
      </c>
      <c r="K43" s="471">
        <v>-8.6999999999999993</v>
      </c>
      <c r="L43" s="474">
        <v>-11.2</v>
      </c>
      <c r="M43" s="475">
        <v>-8.6999999999999993</v>
      </c>
      <c r="N43" s="268"/>
    </row>
    <row r="44" spans="2:14" hidden="1">
      <c r="B44" s="476"/>
      <c r="C44" s="575"/>
      <c r="D44" s="471"/>
      <c r="E44" s="471"/>
      <c r="F44" s="471"/>
      <c r="G44" s="477"/>
      <c r="H44" s="472"/>
      <c r="I44" s="473"/>
      <c r="J44" s="473"/>
      <c r="K44" s="471"/>
      <c r="L44" s="474"/>
      <c r="M44" s="475"/>
      <c r="N44" s="268"/>
    </row>
    <row r="45" spans="2:14" hidden="1">
      <c r="B45" s="478" t="s">
        <v>86</v>
      </c>
      <c r="C45" s="576"/>
      <c r="D45" s="471">
        <v>-0.8</v>
      </c>
      <c r="E45" s="471">
        <v>-5.8</v>
      </c>
      <c r="F45" s="471">
        <v>-5.8</v>
      </c>
      <c r="G45" s="477">
        <v>-4.8</v>
      </c>
      <c r="H45" s="472"/>
      <c r="I45" s="473"/>
      <c r="J45" s="473">
        <v>-0.1</v>
      </c>
      <c r="K45" s="471">
        <v>-9.9</v>
      </c>
      <c r="L45" s="474">
        <v>-9.9</v>
      </c>
      <c r="M45" s="475">
        <v>-9.1999999999999993</v>
      </c>
      <c r="N45" s="268"/>
    </row>
    <row r="46" spans="2:14" hidden="1">
      <c r="B46" s="476">
        <v>2</v>
      </c>
      <c r="C46" s="575"/>
      <c r="D46" s="471">
        <v>-1.2</v>
      </c>
      <c r="E46" s="471">
        <v>-6</v>
      </c>
      <c r="F46" s="471">
        <v>-6.2</v>
      </c>
      <c r="G46" s="477">
        <v>-5.2</v>
      </c>
      <c r="H46" s="472"/>
      <c r="I46" s="473"/>
      <c r="J46" s="473">
        <v>0.8</v>
      </c>
      <c r="K46" s="471">
        <v>-5.6</v>
      </c>
      <c r="L46" s="474">
        <v>-0.9</v>
      </c>
      <c r="M46" s="475">
        <v>-8.6</v>
      </c>
      <c r="N46" s="268"/>
    </row>
    <row r="47" spans="2:14" hidden="1">
      <c r="B47" s="476">
        <v>3</v>
      </c>
      <c r="C47" s="575"/>
      <c r="D47" s="471">
        <v>-0.2</v>
      </c>
      <c r="E47" s="471">
        <v>-6.5</v>
      </c>
      <c r="F47" s="471">
        <v>-7.4</v>
      </c>
      <c r="G47" s="477">
        <v>-5.6</v>
      </c>
      <c r="H47" s="472"/>
      <c r="I47" s="473"/>
      <c r="J47" s="473">
        <v>-0.6</v>
      </c>
      <c r="K47" s="471">
        <v>-4.7</v>
      </c>
      <c r="L47" s="474">
        <v>-2.7</v>
      </c>
      <c r="M47" s="475">
        <v>-8.1999999999999993</v>
      </c>
      <c r="N47" s="268"/>
    </row>
    <row r="48" spans="2:14" hidden="1">
      <c r="B48" s="476">
        <v>4</v>
      </c>
      <c r="C48" s="575"/>
      <c r="D48" s="471">
        <v>0.2</v>
      </c>
      <c r="E48" s="471">
        <v>-5.6</v>
      </c>
      <c r="F48" s="471">
        <v>-2.9</v>
      </c>
      <c r="G48" s="477">
        <v>-5.4</v>
      </c>
      <c r="H48" s="472"/>
      <c r="I48" s="473"/>
      <c r="J48" s="473">
        <v>-0.8</v>
      </c>
      <c r="K48" s="471">
        <v>-3.9</v>
      </c>
      <c r="L48" s="474">
        <v>-1.8</v>
      </c>
      <c r="M48" s="475">
        <v>-7.4</v>
      </c>
      <c r="N48" s="268"/>
    </row>
    <row r="49" spans="2:14" hidden="1">
      <c r="B49" s="476">
        <v>5</v>
      </c>
      <c r="C49" s="575"/>
      <c r="D49" s="471">
        <v>-0.9</v>
      </c>
      <c r="E49" s="471">
        <v>-5.8</v>
      </c>
      <c r="F49" s="471">
        <v>-6.5</v>
      </c>
      <c r="G49" s="477">
        <v>-5.7</v>
      </c>
      <c r="H49" s="472"/>
      <c r="I49" s="473"/>
      <c r="J49" s="473">
        <v>-3.5</v>
      </c>
      <c r="K49" s="471">
        <v>-3.8</v>
      </c>
      <c r="L49" s="474">
        <v>-3.4</v>
      </c>
      <c r="M49" s="475">
        <v>-6.7</v>
      </c>
      <c r="N49" s="268"/>
    </row>
    <row r="50" spans="2:14" hidden="1">
      <c r="B50" s="476">
        <v>6</v>
      </c>
      <c r="C50" s="575"/>
      <c r="D50" s="471">
        <v>-0.8</v>
      </c>
      <c r="E50" s="471">
        <v>-5.8</v>
      </c>
      <c r="F50" s="471">
        <v>-5.7</v>
      </c>
      <c r="G50" s="477">
        <v>-5.9</v>
      </c>
      <c r="H50" s="472"/>
      <c r="I50" s="473"/>
      <c r="J50" s="473">
        <v>1.6</v>
      </c>
      <c r="K50" s="471">
        <v>-3.7</v>
      </c>
      <c r="L50" s="474">
        <v>-3.1</v>
      </c>
      <c r="M50" s="475">
        <v>-6.5</v>
      </c>
      <c r="N50" s="268"/>
    </row>
    <row r="51" spans="2:14" hidden="1">
      <c r="B51" s="476">
        <v>7</v>
      </c>
      <c r="C51" s="575"/>
      <c r="D51" s="471">
        <v>0.2</v>
      </c>
      <c r="E51" s="471">
        <v>-5.6</v>
      </c>
      <c r="F51" s="471">
        <v>-4.5</v>
      </c>
      <c r="G51" s="477">
        <v>-5.8</v>
      </c>
      <c r="H51" s="472"/>
      <c r="I51" s="473"/>
      <c r="J51" s="473">
        <v>1.6</v>
      </c>
      <c r="K51" s="471">
        <v>-4.0999999999999996</v>
      </c>
      <c r="L51" s="474">
        <v>-6.2</v>
      </c>
      <c r="M51" s="475">
        <v>-6.4</v>
      </c>
      <c r="N51" s="268"/>
    </row>
    <row r="52" spans="2:14" hidden="1">
      <c r="B52" s="476">
        <v>8</v>
      </c>
      <c r="C52" s="575"/>
      <c r="D52" s="471">
        <v>-0.1</v>
      </c>
      <c r="E52" s="471">
        <v>-5.4</v>
      </c>
      <c r="F52" s="471">
        <v>-4.0999999999999996</v>
      </c>
      <c r="G52" s="477">
        <v>-5.6</v>
      </c>
      <c r="H52" s="472"/>
      <c r="I52" s="473"/>
      <c r="J52" s="473">
        <v>3.2</v>
      </c>
      <c r="K52" s="471">
        <v>-3.5</v>
      </c>
      <c r="L52" s="474">
        <v>1</v>
      </c>
      <c r="M52" s="475">
        <v>-5.5</v>
      </c>
      <c r="N52" s="268"/>
    </row>
    <row r="53" spans="2:14" hidden="1">
      <c r="B53" s="476">
        <v>9</v>
      </c>
      <c r="C53" s="575"/>
      <c r="D53" s="471">
        <v>0.8</v>
      </c>
      <c r="E53" s="471">
        <v>-4.8</v>
      </c>
      <c r="F53" s="471">
        <v>0.3</v>
      </c>
      <c r="G53" s="477">
        <v>-5</v>
      </c>
      <c r="H53" s="472"/>
      <c r="I53" s="473"/>
      <c r="J53" s="473">
        <v>-1.5</v>
      </c>
      <c r="K53" s="471">
        <v>-3.5</v>
      </c>
      <c r="L53" s="474">
        <v>-3.9</v>
      </c>
      <c r="M53" s="475">
        <v>-5.0999999999999996</v>
      </c>
      <c r="N53" s="268"/>
    </row>
    <row r="54" spans="2:14" hidden="1">
      <c r="B54" s="476">
        <v>10</v>
      </c>
      <c r="C54" s="575"/>
      <c r="D54" s="471">
        <v>1.6</v>
      </c>
      <c r="E54" s="471">
        <v>-4.2</v>
      </c>
      <c r="F54" s="471">
        <v>1.7</v>
      </c>
      <c r="G54" s="477">
        <v>-4.3</v>
      </c>
      <c r="H54" s="472"/>
      <c r="I54" s="473"/>
      <c r="J54" s="473">
        <v>3</v>
      </c>
      <c r="K54" s="471">
        <v>-3.5</v>
      </c>
      <c r="L54" s="474">
        <v>-3</v>
      </c>
      <c r="M54" s="475">
        <v>-4.5999999999999996</v>
      </c>
      <c r="N54" s="268"/>
    </row>
    <row r="55" spans="2:14" hidden="1">
      <c r="B55" s="476">
        <v>11</v>
      </c>
      <c r="C55" s="575"/>
      <c r="D55" s="471">
        <v>-2.2999999999999998</v>
      </c>
      <c r="E55" s="471">
        <v>-4.0999999999999996</v>
      </c>
      <c r="F55" s="471">
        <v>-3.1</v>
      </c>
      <c r="G55" s="477">
        <v>-4.0999999999999996</v>
      </c>
      <c r="H55" s="472"/>
      <c r="I55" s="473"/>
      <c r="J55" s="473">
        <v>-4.3</v>
      </c>
      <c r="K55" s="471">
        <v>-3.9</v>
      </c>
      <c r="L55" s="474">
        <v>-7.9</v>
      </c>
      <c r="M55" s="475">
        <v>-4.5</v>
      </c>
      <c r="N55" s="268"/>
    </row>
    <row r="56" spans="2:14" hidden="1">
      <c r="B56" s="476">
        <v>12</v>
      </c>
      <c r="C56" s="575"/>
      <c r="D56" s="471">
        <v>0.1</v>
      </c>
      <c r="E56" s="471">
        <v>-4</v>
      </c>
      <c r="F56" s="471">
        <v>-3.5</v>
      </c>
      <c r="G56" s="477">
        <v>-4</v>
      </c>
      <c r="H56" s="472"/>
      <c r="I56" s="473"/>
      <c r="J56" s="473">
        <v>-0.5</v>
      </c>
      <c r="K56" s="471">
        <v>-4.0999999999999996</v>
      </c>
      <c r="L56" s="474">
        <v>-6.2</v>
      </c>
      <c r="M56" s="475">
        <v>-4.0999999999999996</v>
      </c>
      <c r="N56" s="268"/>
    </row>
    <row r="57" spans="2:14" hidden="1">
      <c r="B57" s="478" t="s">
        <v>88</v>
      </c>
      <c r="C57" s="576"/>
      <c r="D57" s="471">
        <v>1.5368852459016296</v>
      </c>
      <c r="E57" s="471">
        <v>-1.097804391217565</v>
      </c>
      <c r="F57" s="471">
        <v>-1.097804391217565</v>
      </c>
      <c r="G57" s="477">
        <v>-3.6285808244578561</v>
      </c>
      <c r="H57" s="472"/>
      <c r="I57" s="473"/>
      <c r="J57" s="473">
        <v>-0.75512405609494238</v>
      </c>
      <c r="K57" s="471">
        <v>-6.7882472137791297</v>
      </c>
      <c r="L57" s="474">
        <v>-6.7882472137791297</v>
      </c>
      <c r="M57" s="475">
        <v>-3.7525184687709867</v>
      </c>
      <c r="N57" s="268"/>
    </row>
    <row r="58" spans="2:14" hidden="1">
      <c r="B58" s="478">
        <v>2</v>
      </c>
      <c r="C58" s="576"/>
      <c r="D58" s="471">
        <v>-1.715438950554983</v>
      </c>
      <c r="E58" s="471">
        <v>-1.355421686746979</v>
      </c>
      <c r="F58" s="471">
        <v>-1.6161616161616195</v>
      </c>
      <c r="G58" s="477">
        <v>-3.3407071012519851</v>
      </c>
      <c r="H58" s="472"/>
      <c r="I58" s="473"/>
      <c r="J58" s="473">
        <v>-2.5</v>
      </c>
      <c r="K58" s="471">
        <v>-8.3711548159354692</v>
      </c>
      <c r="L58" s="474">
        <v>-9.9397590361445651</v>
      </c>
      <c r="M58" s="475">
        <v>-4.5114676972191887</v>
      </c>
      <c r="N58" s="268"/>
    </row>
    <row r="59" spans="2:14" hidden="1">
      <c r="B59" s="478">
        <v>3</v>
      </c>
      <c r="C59" s="576"/>
      <c r="D59" s="471">
        <v>-2.7720739219712556</v>
      </c>
      <c r="E59" s="471">
        <v>-2.281879194630875</v>
      </c>
      <c r="F59" s="471">
        <v>-4.2497975708501965</v>
      </c>
      <c r="G59" s="477">
        <v>-3.0471426247102813</v>
      </c>
      <c r="H59" s="472"/>
      <c r="I59" s="473"/>
      <c r="J59" s="473">
        <v>-2.3296544035674516</v>
      </c>
      <c r="K59" s="471">
        <v>-9.384460141271461</v>
      </c>
      <c r="L59" s="474">
        <v>-11.414141414141412</v>
      </c>
      <c r="M59" s="475">
        <v>-5.2378947368420796</v>
      </c>
      <c r="N59" s="268"/>
    </row>
    <row r="60" spans="2:14" hidden="1">
      <c r="B60" s="478">
        <v>4</v>
      </c>
      <c r="C60" s="576"/>
      <c r="D60" s="471">
        <v>-2.2175290390707545</v>
      </c>
      <c r="E60" s="471">
        <v>-3.3249370277078185</v>
      </c>
      <c r="F60" s="471">
        <v>-6.3646464646464782</v>
      </c>
      <c r="G60" s="477">
        <v>-3.3432985980987753</v>
      </c>
      <c r="H60" s="472"/>
      <c r="I60" s="473"/>
      <c r="J60" s="473">
        <v>0.22805017103763703</v>
      </c>
      <c r="K60" s="471">
        <v>-9.6586599241466615</v>
      </c>
      <c r="L60" s="474">
        <v>-10.488798370672086</v>
      </c>
      <c r="M60" s="475">
        <v>-5.9706527238994767</v>
      </c>
      <c r="N60" s="268"/>
    </row>
    <row r="61" spans="2:14" hidden="1">
      <c r="B61" s="478">
        <v>5</v>
      </c>
      <c r="C61" s="576"/>
      <c r="D61" s="471">
        <v>-2.0438444924406043</v>
      </c>
      <c r="E61" s="471">
        <v>-4.1405776610785949</v>
      </c>
      <c r="F61" s="471">
        <v>-7.4413863404689096</v>
      </c>
      <c r="G61" s="477">
        <v>-3.2976989404110384</v>
      </c>
      <c r="H61" s="472"/>
      <c r="I61" s="473"/>
      <c r="J61" s="473">
        <v>-0.22753128555176261</v>
      </c>
      <c r="K61" s="471">
        <v>-9.2207262341901384</v>
      </c>
      <c r="L61" s="474">
        <v>-7.3917634635691627</v>
      </c>
      <c r="M61" s="475">
        <v>-6.3002114164904839</v>
      </c>
      <c r="N61" s="268"/>
    </row>
    <row r="62" spans="2:14" hidden="1">
      <c r="B62" s="478">
        <v>6</v>
      </c>
      <c r="C62" s="576"/>
      <c r="D62" s="471">
        <v>-1.8621145374449299</v>
      </c>
      <c r="E62" s="471">
        <v>-4.8438818565400936</v>
      </c>
      <c r="F62" s="471">
        <v>-8.418891170431209</v>
      </c>
      <c r="G62" s="477">
        <v>-3.5105016695199822</v>
      </c>
      <c r="H62" s="472"/>
      <c r="I62" s="473"/>
      <c r="J62" s="473">
        <v>-1.3683010262257653</v>
      </c>
      <c r="K62" s="471">
        <v>-9.3622100954979572</v>
      </c>
      <c r="L62" s="474">
        <v>-10.083160083160081</v>
      </c>
      <c r="M62" s="475">
        <v>-6.8842729970326531</v>
      </c>
      <c r="N62" s="268"/>
    </row>
    <row r="63" spans="2:14" hidden="1">
      <c r="B63" s="478">
        <v>7</v>
      </c>
      <c r="C63" s="576"/>
      <c r="D63" s="471">
        <v>1.6816143497757849</v>
      </c>
      <c r="E63" s="471">
        <v>-5.158672656136801</v>
      </c>
      <c r="F63" s="471">
        <v>-7.0696721311475272</v>
      </c>
      <c r="G63" s="477">
        <v>-3.7227838145953172</v>
      </c>
      <c r="H63" s="472"/>
      <c r="I63" s="473"/>
      <c r="J63" s="473">
        <v>1.6184971098266061</v>
      </c>
      <c r="K63" s="471">
        <v>-8.8313217544892524</v>
      </c>
      <c r="L63" s="474">
        <v>-5.4838709677419359</v>
      </c>
      <c r="M63" s="475">
        <v>-6.8268984914344344</v>
      </c>
      <c r="N63" s="268"/>
    </row>
    <row r="64" spans="2:14" hidden="1">
      <c r="B64" s="478">
        <v>8</v>
      </c>
      <c r="C64" s="576"/>
      <c r="D64" s="471">
        <v>-0.33076074972436231</v>
      </c>
      <c r="E64" s="471">
        <v>-5.4095238095238045</v>
      </c>
      <c r="F64" s="471">
        <v>-7.1868583162217732</v>
      </c>
      <c r="G64" s="477">
        <v>-3.9733423317023835</v>
      </c>
      <c r="H64" s="472"/>
      <c r="I64" s="473"/>
      <c r="J64" s="473">
        <v>4.4368600682593922</v>
      </c>
      <c r="K64" s="471">
        <v>-8.2795976270312224</v>
      </c>
      <c r="L64" s="474">
        <v>-4.375</v>
      </c>
      <c r="M64" s="475">
        <v>-7.2560040878896359</v>
      </c>
      <c r="N64" s="268"/>
    </row>
    <row r="65" spans="2:14" hidden="1">
      <c r="B65" s="478">
        <v>9</v>
      </c>
      <c r="C65" s="576"/>
      <c r="D65" s="471">
        <v>-4.646017699115049</v>
      </c>
      <c r="E65" s="471">
        <v>-6.1752088507563627</v>
      </c>
      <c r="F65" s="471">
        <v>-12.309257375381478</v>
      </c>
      <c r="G65" s="477">
        <v>-5.0261426884803342</v>
      </c>
      <c r="H65" s="472"/>
      <c r="I65" s="473"/>
      <c r="J65" s="473">
        <v>0.31786492374728537</v>
      </c>
      <c r="K65" s="471">
        <v>-7.6675479940222999</v>
      </c>
      <c r="L65" s="474">
        <v>-2.7455026455026457</v>
      </c>
      <c r="M65" s="475">
        <v>-7.1605571221054447</v>
      </c>
      <c r="N65" s="268"/>
    </row>
    <row r="66" spans="2:14" hidden="1">
      <c r="B66" s="478">
        <v>10</v>
      </c>
      <c r="C66" s="576"/>
      <c r="D66" s="471">
        <v>5.9164733178654245</v>
      </c>
      <c r="E66" s="471">
        <v>-6.4218322004666675</v>
      </c>
      <c r="F66" s="471">
        <v>-8.6086086086086198</v>
      </c>
      <c r="G66" s="477">
        <v>-5.8863157894736986</v>
      </c>
      <c r="H66" s="472"/>
      <c r="I66" s="473"/>
      <c r="J66" s="473">
        <v>3.6956521739130608</v>
      </c>
      <c r="K66" s="471">
        <v>-7.102243357800063</v>
      </c>
      <c r="L66" s="474">
        <v>-2.053388090349074</v>
      </c>
      <c r="M66" s="475">
        <v>-7.0932922127987581</v>
      </c>
      <c r="N66" s="268"/>
    </row>
    <row r="67" spans="2:14" hidden="1">
      <c r="B67" s="478">
        <v>11</v>
      </c>
      <c r="C67" s="576"/>
      <c r="D67" s="471">
        <v>-1.8619934282584865</v>
      </c>
      <c r="E67" s="471">
        <v>-6.5817409766454347</v>
      </c>
      <c r="F67" s="471">
        <v>-8.1967213114754145</v>
      </c>
      <c r="G67" s="477">
        <v>-6.3154339750084461</v>
      </c>
      <c r="H67" s="472"/>
      <c r="I67" s="473"/>
      <c r="J67" s="473">
        <v>0.10482180293500676</v>
      </c>
      <c r="K67" s="471">
        <v>-6.2611975483262654</v>
      </c>
      <c r="L67" s="474">
        <v>2.4678111587982841</v>
      </c>
      <c r="M67" s="475">
        <v>-6.2537738290347562</v>
      </c>
      <c r="N67" s="268"/>
    </row>
    <row r="68" spans="2:14" hidden="1">
      <c r="B68" s="478">
        <v>12</v>
      </c>
      <c r="C68" s="576"/>
      <c r="D68" s="471">
        <v>-0.78124999999998579</v>
      </c>
      <c r="E68" s="471">
        <v>-6.7744940299771201</v>
      </c>
      <c r="F68" s="471">
        <v>-9.0139344262295023</v>
      </c>
      <c r="G68" s="477">
        <v>-6.7744940299771201</v>
      </c>
      <c r="H68" s="472"/>
      <c r="I68" s="473"/>
      <c r="J68" s="473">
        <v>0.10471204188479533</v>
      </c>
      <c r="K68" s="471">
        <v>-5.5064169268123635</v>
      </c>
      <c r="L68" s="474">
        <v>3.1283710895361168</v>
      </c>
      <c r="M68" s="475">
        <v>-5.5064169268123635</v>
      </c>
      <c r="N68" s="268"/>
    </row>
    <row r="69" spans="2:14" hidden="1">
      <c r="B69" s="480" t="s">
        <v>90</v>
      </c>
      <c r="C69" s="577"/>
      <c r="D69" s="471">
        <v>1.1248593925759423</v>
      </c>
      <c r="E69" s="471">
        <v>-9.2835519677093714</v>
      </c>
      <c r="F69" s="471">
        <v>-9.2835519677093714</v>
      </c>
      <c r="G69" s="477">
        <v>-7.467367350398348</v>
      </c>
      <c r="H69" s="472"/>
      <c r="I69" s="473"/>
      <c r="J69" s="473">
        <v>-0.52301255230126742</v>
      </c>
      <c r="K69" s="471">
        <v>3.3695652173912833</v>
      </c>
      <c r="L69" s="474">
        <v>3.3695652173912833</v>
      </c>
      <c r="M69" s="475">
        <v>-4.6838203227213313</v>
      </c>
      <c r="N69" s="268"/>
    </row>
    <row r="70" spans="2:14" hidden="1">
      <c r="B70" s="480">
        <v>2</v>
      </c>
      <c r="C70" s="577"/>
      <c r="D70" s="471">
        <v>0.11123470522802847</v>
      </c>
      <c r="E70" s="471">
        <v>-8.4478371501272278</v>
      </c>
      <c r="F70" s="471">
        <v>-7.6</v>
      </c>
      <c r="G70" s="477">
        <v>-7.9697844169071317</v>
      </c>
      <c r="H70" s="481"/>
      <c r="I70" s="578"/>
      <c r="J70" s="473">
        <v>0.31545741324923426</v>
      </c>
      <c r="K70" s="471">
        <v>4.8431480462300556</v>
      </c>
      <c r="L70" s="474">
        <v>6.4</v>
      </c>
      <c r="M70" s="475">
        <v>-3.3521027626253925</v>
      </c>
      <c r="N70" s="268"/>
    </row>
    <row r="71" spans="2:14" hidden="1">
      <c r="B71" s="480">
        <v>3</v>
      </c>
      <c r="C71" s="577"/>
      <c r="D71" s="471">
        <v>-0.77777777777777146</v>
      </c>
      <c r="E71" s="471">
        <v>-7.5549450549450512</v>
      </c>
      <c r="F71" s="471">
        <v>-5.7</v>
      </c>
      <c r="G71" s="477">
        <v>-8.1083383016778896</v>
      </c>
      <c r="H71" s="481"/>
      <c r="I71" s="578"/>
      <c r="J71" s="473">
        <v>-1.048218029350096</v>
      </c>
      <c r="K71" s="471">
        <v>5.7535263548626432</v>
      </c>
      <c r="L71" s="474">
        <v>7.6</v>
      </c>
      <c r="M71" s="475">
        <v>-1.7861903492402149</v>
      </c>
      <c r="N71" s="268"/>
    </row>
    <row r="72" spans="2:14" hidden="1">
      <c r="B72" s="480">
        <v>4</v>
      </c>
      <c r="C72" s="577"/>
      <c r="D72" s="471">
        <v>-0.67189249720044586</v>
      </c>
      <c r="E72" s="471">
        <v>-6.7</v>
      </c>
      <c r="F72" s="471">
        <v>-4.2</v>
      </c>
      <c r="G72" s="477">
        <v>-7.9386828808769394</v>
      </c>
      <c r="H72" s="481"/>
      <c r="I72" s="578"/>
      <c r="J72" s="473">
        <v>-1.6</v>
      </c>
      <c r="K72" s="471">
        <v>5.7</v>
      </c>
      <c r="L72" s="474">
        <v>5.7</v>
      </c>
      <c r="M72" s="475">
        <v>-0.43049327354262346</v>
      </c>
      <c r="N72" s="271"/>
    </row>
    <row r="73" spans="2:14" hidden="1">
      <c r="B73" s="480">
        <v>5</v>
      </c>
      <c r="C73" s="577"/>
      <c r="D73" s="471">
        <v>-2.5930101465614399</v>
      </c>
      <c r="E73" s="471">
        <v>-6.4</v>
      </c>
      <c r="F73" s="471">
        <v>-4.8</v>
      </c>
      <c r="G73" s="477">
        <v>-7.7387107893829921</v>
      </c>
      <c r="H73" s="481"/>
      <c r="I73" s="578"/>
      <c r="J73" s="473">
        <v>-2.4</v>
      </c>
      <c r="K73" s="471">
        <v>5.3</v>
      </c>
      <c r="L73" s="474">
        <v>3.4</v>
      </c>
      <c r="M73" s="475">
        <v>0.46931407942236092</v>
      </c>
      <c r="N73" s="271"/>
    </row>
    <row r="74" spans="2:14" hidden="1">
      <c r="B74" s="480">
        <v>6</v>
      </c>
      <c r="C74" s="577"/>
      <c r="D74" s="471">
        <v>1.8518518518518334</v>
      </c>
      <c r="E74" s="471">
        <v>-5.6</v>
      </c>
      <c r="F74" s="471">
        <v>-1.2</v>
      </c>
      <c r="G74" s="477">
        <v>-7.1862523867384169</v>
      </c>
      <c r="H74" s="481"/>
      <c r="I74" s="578"/>
      <c r="J74" s="473">
        <v>5.7</v>
      </c>
      <c r="K74" s="471">
        <v>6.2</v>
      </c>
      <c r="L74" s="474">
        <v>10.7</v>
      </c>
      <c r="M74" s="475">
        <v>2.2034052626786576</v>
      </c>
      <c r="N74" s="271"/>
    </row>
    <row r="75" spans="2:14" hidden="1">
      <c r="B75" s="480">
        <v>7</v>
      </c>
      <c r="C75" s="577"/>
      <c r="D75" s="471">
        <v>1.0227272727272805</v>
      </c>
      <c r="E75" s="471">
        <v>-5.0999999999999996</v>
      </c>
      <c r="F75" s="471">
        <v>-2</v>
      </c>
      <c r="G75" s="477">
        <v>-6.7842486684711645</v>
      </c>
      <c r="H75" s="481"/>
      <c r="I75" s="578"/>
      <c r="J75" s="473">
        <v>-1.5</v>
      </c>
      <c r="K75" s="471">
        <v>6.3</v>
      </c>
      <c r="L75" s="474">
        <v>7.4</v>
      </c>
      <c r="M75" s="475">
        <v>3.2747896084888595</v>
      </c>
      <c r="N75" s="271"/>
    </row>
    <row r="76" spans="2:14" hidden="1">
      <c r="B76" s="480">
        <v>8</v>
      </c>
      <c r="C76" s="577"/>
      <c r="D76" s="471">
        <v>-2.0247469066366932</v>
      </c>
      <c r="E76" s="471">
        <v>-4.9000000000000004</v>
      </c>
      <c r="F76" s="471">
        <v>-3.7</v>
      </c>
      <c r="G76" s="477">
        <v>-6.5009224281823919</v>
      </c>
      <c r="H76" s="481"/>
      <c r="I76" s="578"/>
      <c r="J76" s="473">
        <v>1.8</v>
      </c>
      <c r="K76" s="471">
        <v>6.1</v>
      </c>
      <c r="L76" s="474">
        <v>4.8</v>
      </c>
      <c r="M76" s="475">
        <v>4.0679522497704284</v>
      </c>
      <c r="N76" s="271"/>
    </row>
    <row r="77" spans="2:14" hidden="1">
      <c r="B77" s="480">
        <v>9</v>
      </c>
      <c r="C77" s="577"/>
      <c r="D77" s="471">
        <v>-1.4925373134328339</v>
      </c>
      <c r="E77" s="471">
        <v>-4.9000000000000004</v>
      </c>
      <c r="F77" s="471">
        <v>-3.7</v>
      </c>
      <c r="G77" s="477">
        <v>-5.5318771088616927</v>
      </c>
      <c r="H77" s="481"/>
      <c r="I77" s="578"/>
      <c r="J77" s="473">
        <v>1.8</v>
      </c>
      <c r="K77" s="471">
        <v>6.1</v>
      </c>
      <c r="L77" s="474">
        <v>4.8</v>
      </c>
      <c r="M77" s="475">
        <v>4.7860101242521864</v>
      </c>
      <c r="N77" s="271"/>
    </row>
    <row r="78" spans="2:14" hidden="1">
      <c r="B78" s="480">
        <v>10</v>
      </c>
      <c r="C78" s="577"/>
      <c r="D78" s="471">
        <v>-0.93240093240093813</v>
      </c>
      <c r="E78" s="471">
        <v>-4.4000000000000004</v>
      </c>
      <c r="F78" s="471">
        <v>-0.4</v>
      </c>
      <c r="G78" s="477">
        <v>-5.3686471009305734</v>
      </c>
      <c r="H78" s="481"/>
      <c r="I78" s="578"/>
      <c r="J78" s="473">
        <v>1.1000000000000001</v>
      </c>
      <c r="K78" s="471">
        <v>6.1</v>
      </c>
      <c r="L78" s="474">
        <v>5.6</v>
      </c>
      <c r="M78" s="475">
        <v>5.0714615029967831</v>
      </c>
      <c r="N78" s="271"/>
    </row>
    <row r="79" spans="2:14" hidden="1">
      <c r="B79" s="480">
        <v>11</v>
      </c>
      <c r="C79" s="577"/>
      <c r="D79" s="471">
        <v>1.1764705882352899</v>
      </c>
      <c r="E79" s="471">
        <v>-4.6343873517786847</v>
      </c>
      <c r="F79" s="471">
        <v>-4.0178571428571388</v>
      </c>
      <c r="G79" s="477">
        <v>-5.0108147080028687</v>
      </c>
      <c r="H79" s="481"/>
      <c r="I79" s="578"/>
      <c r="J79" s="473">
        <v>-1.5560165975103644</v>
      </c>
      <c r="K79" s="471">
        <v>4.9492002816617884</v>
      </c>
      <c r="L79" s="474">
        <v>-0.62827225130888564</v>
      </c>
      <c r="M79" s="475">
        <v>4.7938903202061169</v>
      </c>
      <c r="N79" s="271"/>
    </row>
    <row r="80" spans="2:14" hidden="1">
      <c r="B80" s="480">
        <v>12</v>
      </c>
      <c r="C80" s="577"/>
      <c r="D80" s="471">
        <v>2.3255813953488484</v>
      </c>
      <c r="E80" s="471">
        <v>-4.3419020801162844</v>
      </c>
      <c r="F80" s="471">
        <v>-1.0123734533183324</v>
      </c>
      <c r="G80" s="477">
        <v>-4.3419020801162844</v>
      </c>
      <c r="H80" s="481"/>
      <c r="I80" s="578"/>
      <c r="J80" s="473">
        <v>0.9483667017913433</v>
      </c>
      <c r="K80" s="471">
        <v>4.5333578049004046</v>
      </c>
      <c r="L80" s="474">
        <v>0.20920502092050697</v>
      </c>
      <c r="M80" s="475">
        <v>4.5333578049004473</v>
      </c>
      <c r="N80" s="271"/>
    </row>
    <row r="81" spans="2:14" hidden="1">
      <c r="B81" s="478" t="s">
        <v>92</v>
      </c>
      <c r="C81" s="576"/>
      <c r="D81" s="471">
        <v>3.7499999999999858</v>
      </c>
      <c r="E81" s="471">
        <v>1.5572858731924129</v>
      </c>
      <c r="F81" s="471">
        <v>1.5572858731924129</v>
      </c>
      <c r="G81" s="477">
        <v>-3.4075295410827238</v>
      </c>
      <c r="H81" s="481"/>
      <c r="I81" s="578"/>
      <c r="J81" s="473">
        <v>2.2000000000000002</v>
      </c>
      <c r="K81" s="471">
        <v>2.9</v>
      </c>
      <c r="L81" s="474">
        <v>2.9</v>
      </c>
      <c r="M81" s="475">
        <v>4.4930453879941581</v>
      </c>
      <c r="N81" s="271"/>
    </row>
    <row r="82" spans="2:14" hidden="1">
      <c r="B82" s="480">
        <v>2</v>
      </c>
      <c r="C82" s="577"/>
      <c r="D82" s="471">
        <v>-1.8619934282584865</v>
      </c>
      <c r="E82" s="471">
        <v>0.55586436909391068</v>
      </c>
      <c r="F82" s="471">
        <v>-0.44444444444444287</v>
      </c>
      <c r="G82" s="477">
        <v>-2.7852070460204743</v>
      </c>
      <c r="H82" s="481"/>
      <c r="I82" s="578"/>
      <c r="J82" s="473">
        <v>1.2</v>
      </c>
      <c r="K82" s="471">
        <v>3.4</v>
      </c>
      <c r="L82" s="474">
        <v>3.9</v>
      </c>
      <c r="M82" s="475">
        <v>4.2876649977241783</v>
      </c>
      <c r="N82" s="271"/>
    </row>
    <row r="83" spans="2:14" hidden="1">
      <c r="B83" s="480">
        <v>3</v>
      </c>
      <c r="C83" s="577"/>
      <c r="D83" s="471">
        <v>-1.0044642857142776</v>
      </c>
      <c r="E83" s="471">
        <v>0.14858841010403978</v>
      </c>
      <c r="F83" s="471">
        <v>-0.67189249720044586</v>
      </c>
      <c r="G83" s="477">
        <v>-2.3542496987672479</v>
      </c>
      <c r="H83" s="481"/>
      <c r="I83" s="578"/>
      <c r="J83" s="473">
        <v>0.90817356205852207</v>
      </c>
      <c r="K83" s="471">
        <v>4.2471042471042608</v>
      </c>
      <c r="L83" s="474">
        <v>5.9322033898304909</v>
      </c>
      <c r="M83" s="475">
        <v>4.1621425986246834</v>
      </c>
      <c r="N83" s="271"/>
    </row>
    <row r="84" spans="2:14" hidden="1">
      <c r="B84" s="480">
        <v>4</v>
      </c>
      <c r="C84" s="577"/>
      <c r="D84" s="471">
        <v>-1.4656144306651697</v>
      </c>
      <c r="E84" s="471">
        <v>-0.25146689019275925</v>
      </c>
      <c r="F84" s="471">
        <v>-1.4656144306651697</v>
      </c>
      <c r="G84" s="477">
        <v>-2.1209302325581376</v>
      </c>
      <c r="H84" s="481"/>
      <c r="I84" s="578"/>
      <c r="J84" s="473">
        <v>-2.9000000000000057</v>
      </c>
      <c r="K84" s="471">
        <v>4.3144520910534823</v>
      </c>
      <c r="L84" s="474">
        <v>4.5209903121636046</v>
      </c>
      <c r="M84" s="475">
        <v>4.0713384975680071</v>
      </c>
      <c r="N84" s="271"/>
    </row>
    <row r="85" spans="2:14" hidden="1">
      <c r="B85" s="480">
        <v>5</v>
      </c>
      <c r="C85" s="577"/>
      <c r="D85" s="471">
        <v>-1.6</v>
      </c>
      <c r="E85" s="471">
        <v>-0.3</v>
      </c>
      <c r="F85" s="471">
        <v>-0.5</v>
      </c>
      <c r="G85" s="477">
        <v>-1.7560246590696806</v>
      </c>
      <c r="H85" s="481"/>
      <c r="I85" s="578"/>
      <c r="J85" s="473">
        <v>-0.9</v>
      </c>
      <c r="K85" s="471">
        <v>4.7</v>
      </c>
      <c r="L85" s="474">
        <v>6.1</v>
      </c>
      <c r="M85" s="475">
        <v>4.2849443047071389</v>
      </c>
      <c r="N85" s="271"/>
    </row>
    <row r="86" spans="2:14" hidden="1">
      <c r="B86" s="480">
        <v>6</v>
      </c>
      <c r="C86" s="577"/>
      <c r="D86" s="471">
        <v>-1.9</v>
      </c>
      <c r="E86" s="471">
        <v>-0.9</v>
      </c>
      <c r="F86" s="471">
        <v>-4.0999999999999996</v>
      </c>
      <c r="G86" s="477">
        <v>-1.9824200486254</v>
      </c>
      <c r="H86" s="481"/>
      <c r="I86" s="578"/>
      <c r="J86" s="473">
        <v>-3.3</v>
      </c>
      <c r="K86" s="471">
        <v>3.4</v>
      </c>
      <c r="L86" s="474">
        <v>-2.9</v>
      </c>
      <c r="M86" s="475">
        <v>3.1714922048997636</v>
      </c>
      <c r="N86" s="271"/>
    </row>
    <row r="87" spans="2:14" hidden="1">
      <c r="B87" s="480">
        <v>7</v>
      </c>
      <c r="C87" s="577"/>
      <c r="D87" s="471">
        <v>4.5</v>
      </c>
      <c r="E87" s="471">
        <v>-0.9</v>
      </c>
      <c r="F87" s="471">
        <v>-0.8</v>
      </c>
      <c r="G87" s="477">
        <v>-1.882727613338318</v>
      </c>
      <c r="H87" s="481"/>
      <c r="I87" s="578"/>
      <c r="J87" s="473">
        <v>0.9</v>
      </c>
      <c r="K87" s="471">
        <v>2.8</v>
      </c>
      <c r="L87" s="474">
        <v>-0.6</v>
      </c>
      <c r="M87" s="475">
        <v>2.5243578387953818</v>
      </c>
      <c r="N87" s="271"/>
    </row>
    <row r="88" spans="2:14" hidden="1">
      <c r="B88" s="480">
        <v>8</v>
      </c>
      <c r="C88" s="577"/>
      <c r="D88" s="471">
        <v>-4.9000000000000004</v>
      </c>
      <c r="E88" s="471">
        <v>-1.2</v>
      </c>
      <c r="F88" s="471">
        <v>-3.7</v>
      </c>
      <c r="G88" s="477">
        <v>-1.8791694071220206</v>
      </c>
      <c r="H88" s="481"/>
      <c r="I88" s="578"/>
      <c r="J88" s="473">
        <v>-1.4</v>
      </c>
      <c r="K88" s="471">
        <v>2</v>
      </c>
      <c r="L88" s="474">
        <v>-3.7</v>
      </c>
      <c r="M88" s="475">
        <v>1.8177005206035517</v>
      </c>
      <c r="N88" s="271"/>
    </row>
    <row r="89" spans="2:14" hidden="1">
      <c r="B89" s="480">
        <v>9</v>
      </c>
      <c r="C89" s="577"/>
      <c r="D89" s="471">
        <v>-1.3</v>
      </c>
      <c r="E89" s="471">
        <v>-1.5</v>
      </c>
      <c r="F89" s="471">
        <v>-3.5</v>
      </c>
      <c r="G89" s="477">
        <v>-2.1242597988532737</v>
      </c>
      <c r="H89" s="481"/>
      <c r="I89" s="578"/>
      <c r="J89" s="473">
        <v>5</v>
      </c>
      <c r="K89" s="471">
        <v>1.7</v>
      </c>
      <c r="L89" s="474">
        <v>-0.1</v>
      </c>
      <c r="M89" s="475">
        <v>1.2384716732543097</v>
      </c>
      <c r="N89" s="271"/>
    </row>
    <row r="90" spans="2:14" hidden="1">
      <c r="B90" s="480">
        <v>10</v>
      </c>
      <c r="C90" s="577"/>
      <c r="D90" s="471">
        <v>-3.3</v>
      </c>
      <c r="E90" s="471">
        <v>-1.9</v>
      </c>
      <c r="F90" s="471">
        <v>-5.8</v>
      </c>
      <c r="G90" s="477">
        <v>-2.0045385779122569</v>
      </c>
      <c r="H90" s="481"/>
      <c r="I90" s="578"/>
      <c r="J90" s="473">
        <v>-4.5</v>
      </c>
      <c r="K90" s="471">
        <v>0.9</v>
      </c>
      <c r="L90" s="474">
        <v>-5</v>
      </c>
      <c r="M90" s="475">
        <v>0.72838964458095745</v>
      </c>
      <c r="N90" s="271"/>
    </row>
    <row r="91" spans="2:14" hidden="1">
      <c r="B91" s="480">
        <v>11</v>
      </c>
      <c r="C91" s="577"/>
      <c r="D91" s="471">
        <v>0.4</v>
      </c>
      <c r="E91" s="471">
        <v>-2.2999999999999998</v>
      </c>
      <c r="F91" s="471">
        <v>-6.5</v>
      </c>
      <c r="G91" s="477">
        <v>-2.2011385199241005</v>
      </c>
      <c r="H91" s="481"/>
      <c r="I91" s="578"/>
      <c r="J91" s="473">
        <v>-3.6</v>
      </c>
      <c r="K91" s="471">
        <v>0.2</v>
      </c>
      <c r="L91" s="474">
        <v>-7</v>
      </c>
      <c r="M91" s="475">
        <v>0.20194924927558588</v>
      </c>
      <c r="N91" s="271"/>
    </row>
    <row r="92" spans="2:14" hidden="1">
      <c r="B92" s="480">
        <v>12</v>
      </c>
      <c r="C92" s="577"/>
      <c r="D92" s="471">
        <v>4</v>
      </c>
      <c r="E92" s="471">
        <v>-2.5</v>
      </c>
      <c r="F92" s="471">
        <v>-5</v>
      </c>
      <c r="G92" s="477">
        <v>-2.5353717595669991</v>
      </c>
      <c r="H92" s="481"/>
      <c r="I92" s="578"/>
      <c r="J92" s="473">
        <v>2.2000000000000002</v>
      </c>
      <c r="K92" s="471">
        <v>-0.3</v>
      </c>
      <c r="L92" s="474">
        <v>-5.8</v>
      </c>
      <c r="M92" s="475">
        <v>-0.30726011763673</v>
      </c>
      <c r="N92" s="271"/>
    </row>
    <row r="93" spans="2:14" hidden="1">
      <c r="B93" s="478" t="s">
        <v>94</v>
      </c>
      <c r="C93" s="576"/>
      <c r="D93" s="471">
        <v>-1.4</v>
      </c>
      <c r="E93" s="471">
        <v>-9.7480832420591383</v>
      </c>
      <c r="F93" s="471">
        <v>-9.6999999999999993</v>
      </c>
      <c r="G93" s="477">
        <v>-3.5</v>
      </c>
      <c r="H93" s="481"/>
      <c r="I93" s="578"/>
      <c r="J93" s="473">
        <v>-1.4</v>
      </c>
      <c r="K93" s="471">
        <v>-9.1999999999999993</v>
      </c>
      <c r="L93" s="474">
        <v>-9.1999999999999993</v>
      </c>
      <c r="M93" s="475">
        <v>-1.3</v>
      </c>
      <c r="N93" s="271"/>
    </row>
    <row r="94" spans="2:14" hidden="1">
      <c r="B94" s="478">
        <v>2</v>
      </c>
      <c r="C94" s="576"/>
      <c r="D94" s="471">
        <v>0.5</v>
      </c>
      <c r="E94" s="471">
        <v>-8.6788280818131511</v>
      </c>
      <c r="F94" s="471">
        <v>-7.6</v>
      </c>
      <c r="G94" s="477">
        <v>-4.0999999999999996</v>
      </c>
      <c r="H94" s="481"/>
      <c r="I94" s="578"/>
      <c r="J94" s="473">
        <v>0.2</v>
      </c>
      <c r="K94" s="471">
        <v>-9.6</v>
      </c>
      <c r="L94" s="474">
        <v>-10.1</v>
      </c>
      <c r="M94" s="475">
        <v>-2.5</v>
      </c>
      <c r="N94" s="271"/>
    </row>
    <row r="95" spans="2:14" hidden="1">
      <c r="B95" s="478">
        <v>3</v>
      </c>
      <c r="C95" s="576"/>
      <c r="D95" s="471">
        <v>-0.2</v>
      </c>
      <c r="E95" s="471">
        <v>-8.0860534124629027</v>
      </c>
      <c r="F95" s="471">
        <v>-6.9</v>
      </c>
      <c r="G95" s="477">
        <v>-4.5999999999999996</v>
      </c>
      <c r="H95" s="481"/>
      <c r="I95" s="578"/>
      <c r="J95" s="473">
        <v>1.5</v>
      </c>
      <c r="K95" s="471">
        <v>-9.6</v>
      </c>
      <c r="L95" s="474">
        <v>-9.6</v>
      </c>
      <c r="M95" s="475">
        <v>-3.8</v>
      </c>
      <c r="N95" s="271"/>
    </row>
    <row r="96" spans="2:14" hidden="1">
      <c r="B96" s="478">
        <v>4</v>
      </c>
      <c r="C96" s="576"/>
      <c r="D96" s="471">
        <v>-0.1</v>
      </c>
      <c r="E96" s="471">
        <v>-7.4789915966386786</v>
      </c>
      <c r="F96" s="471">
        <v>-5.6</v>
      </c>
      <c r="G96" s="477">
        <v>-5</v>
      </c>
      <c r="H96" s="481"/>
      <c r="I96" s="578"/>
      <c r="J96" s="473">
        <v>0.9</v>
      </c>
      <c r="K96" s="471">
        <v>-8.8000000000000007</v>
      </c>
      <c r="L96" s="474">
        <v>-6.1</v>
      </c>
      <c r="M96" s="475">
        <v>-4.7</v>
      </c>
      <c r="N96" s="271"/>
    </row>
    <row r="97" spans="2:14" hidden="1">
      <c r="B97" s="478">
        <v>5</v>
      </c>
      <c r="C97" s="576"/>
      <c r="D97" s="471">
        <v>0.4</v>
      </c>
      <c r="E97" s="471">
        <v>-6.7494356659142198</v>
      </c>
      <c r="F97" s="471">
        <v>-3.7</v>
      </c>
      <c r="G97" s="477">
        <v>-5.3</v>
      </c>
      <c r="H97" s="481"/>
      <c r="I97" s="578"/>
      <c r="J97" s="473">
        <v>0.5</v>
      </c>
      <c r="K97" s="471">
        <v>-8</v>
      </c>
      <c r="L97" s="474">
        <v>-4.7</v>
      </c>
      <c r="M97" s="475">
        <v>-5.5</v>
      </c>
      <c r="N97" s="271"/>
    </row>
    <row r="98" spans="2:14" hidden="1">
      <c r="B98" s="478">
        <v>6</v>
      </c>
      <c r="C98" s="576"/>
      <c r="D98" s="471">
        <v>1.9</v>
      </c>
      <c r="E98" s="471">
        <v>-5.6693211983314313</v>
      </c>
      <c r="F98" s="471">
        <v>0</v>
      </c>
      <c r="G98" s="477">
        <v>-4.9000000000000004</v>
      </c>
      <c r="H98" s="481"/>
      <c r="I98" s="578"/>
      <c r="J98" s="473">
        <v>1.6</v>
      </c>
      <c r="K98" s="471">
        <v>-6.7</v>
      </c>
      <c r="L98" s="474">
        <v>0.2</v>
      </c>
      <c r="M98" s="475">
        <v>-5.3</v>
      </c>
      <c r="N98" s="271"/>
    </row>
    <row r="99" spans="2:14" hidden="1">
      <c r="B99" s="478">
        <v>7</v>
      </c>
      <c r="C99" s="576"/>
      <c r="D99" s="471">
        <v>0.6</v>
      </c>
      <c r="E99" s="471">
        <v>-5.3931124106562578</v>
      </c>
      <c r="F99" s="471">
        <v>-3.7</v>
      </c>
      <c r="G99" s="477">
        <v>-5.2</v>
      </c>
      <c r="H99" s="481"/>
      <c r="I99" s="578"/>
      <c r="J99" s="473">
        <v>0.9</v>
      </c>
      <c r="K99" s="471">
        <v>-5.7</v>
      </c>
      <c r="L99" s="474">
        <v>0.2</v>
      </c>
      <c r="M99" s="475">
        <v>-5.2</v>
      </c>
      <c r="N99" s="271"/>
    </row>
    <row r="100" spans="2:14" hidden="1">
      <c r="B100" s="478">
        <v>8</v>
      </c>
      <c r="C100" s="576"/>
      <c r="D100" s="471">
        <v>-1.4</v>
      </c>
      <c r="E100" s="471">
        <v>-4.7748391708363158</v>
      </c>
      <c r="F100" s="471">
        <v>-0.2</v>
      </c>
      <c r="G100" s="477">
        <v>-4.9000000000000004</v>
      </c>
      <c r="H100" s="481"/>
      <c r="I100" s="578"/>
      <c r="J100" s="473">
        <v>0</v>
      </c>
      <c r="K100" s="471">
        <v>-4.8</v>
      </c>
      <c r="L100" s="474">
        <v>1.6</v>
      </c>
      <c r="M100" s="475">
        <v>-4.8</v>
      </c>
      <c r="N100" s="271"/>
    </row>
    <row r="101" spans="2:14" hidden="1">
      <c r="B101" s="478">
        <v>9</v>
      </c>
      <c r="C101" s="576"/>
      <c r="D101" s="471">
        <v>0.2</v>
      </c>
      <c r="E101" s="471">
        <v>-4.1288508244918773</v>
      </c>
      <c r="F101" s="471">
        <v>1.3</v>
      </c>
      <c r="G101" s="477">
        <v>-4.5</v>
      </c>
      <c r="H101" s="481"/>
      <c r="I101" s="578"/>
      <c r="J101" s="473">
        <v>2.9</v>
      </c>
      <c r="K101" s="471">
        <v>-4.2</v>
      </c>
      <c r="L101" s="474">
        <v>0.8</v>
      </c>
      <c r="M101" s="475">
        <v>-4.5999999999999996</v>
      </c>
      <c r="N101" s="271"/>
    </row>
    <row r="102" spans="2:14" hidden="1">
      <c r="B102" s="478">
        <v>10</v>
      </c>
      <c r="C102" s="576"/>
      <c r="D102" s="471">
        <v>0.6</v>
      </c>
      <c r="E102" s="471">
        <v>-3.2467532467532578</v>
      </c>
      <c r="F102" s="471">
        <v>5.4</v>
      </c>
      <c r="G102" s="477">
        <v>-3.7</v>
      </c>
      <c r="H102" s="481"/>
      <c r="I102" s="578"/>
      <c r="J102" s="473">
        <v>0.4</v>
      </c>
      <c r="K102" s="471">
        <v>-3.2</v>
      </c>
      <c r="L102" s="474">
        <v>6</v>
      </c>
      <c r="M102" s="475">
        <v>-3.7</v>
      </c>
      <c r="N102" s="271"/>
    </row>
    <row r="103" spans="2:14" hidden="1">
      <c r="B103" s="478">
        <v>11</v>
      </c>
      <c r="C103" s="576"/>
      <c r="D103" s="471">
        <v>1.0663507109004655</v>
      </c>
      <c r="E103" s="471">
        <v>-2.4501484938481184</v>
      </c>
      <c r="F103" s="471">
        <v>6.0945273631840706</v>
      </c>
      <c r="G103" s="477">
        <v>-2.6678308110205649</v>
      </c>
      <c r="H103" s="481"/>
      <c r="I103" s="578"/>
      <c r="J103" s="473">
        <v>-0.72090628218330721</v>
      </c>
      <c r="K103" s="471">
        <v>-2.1714176391811577</v>
      </c>
      <c r="L103" s="474">
        <v>9.1732729331823464</v>
      </c>
      <c r="M103" s="475">
        <v>-2.4798457763757256</v>
      </c>
      <c r="N103" s="271"/>
    </row>
    <row r="104" spans="2:14" hidden="1">
      <c r="B104" s="478">
        <v>12</v>
      </c>
      <c r="C104" s="576"/>
      <c r="D104" s="471">
        <v>2.8</v>
      </c>
      <c r="E104" s="471">
        <v>-1.9</v>
      </c>
      <c r="F104" s="471">
        <v>4.9000000000000004</v>
      </c>
      <c r="G104" s="477">
        <v>-1.9</v>
      </c>
      <c r="H104" s="481"/>
      <c r="I104" s="578"/>
      <c r="J104" s="473">
        <v>2.6</v>
      </c>
      <c r="K104" s="471">
        <v>-1.2</v>
      </c>
      <c r="L104" s="474">
        <v>9.6</v>
      </c>
      <c r="M104" s="475">
        <v>-1.2</v>
      </c>
      <c r="N104" s="271"/>
    </row>
    <row r="105" spans="2:14" hidden="1">
      <c r="B105" s="478" t="s">
        <v>96</v>
      </c>
      <c r="C105" s="576"/>
      <c r="D105" s="471">
        <v>2.1993475032391103</v>
      </c>
      <c r="E105" s="471">
        <v>8.7728492237144451</v>
      </c>
      <c r="F105" s="471">
        <v>8.7728492237144451</v>
      </c>
      <c r="G105" s="477">
        <v>-0.28217908989279294</v>
      </c>
      <c r="H105" s="481"/>
      <c r="I105" s="578"/>
      <c r="J105" s="473">
        <v>1.8170971123940802</v>
      </c>
      <c r="K105" s="471">
        <v>13.270088913563271</v>
      </c>
      <c r="L105" s="474">
        <v>13.270088913563271</v>
      </c>
      <c r="M105" s="475">
        <v>0.60332940210881247</v>
      </c>
      <c r="N105" s="271"/>
    </row>
    <row r="106" spans="2:14" hidden="1">
      <c r="B106" s="478">
        <v>2</v>
      </c>
      <c r="C106" s="576"/>
      <c r="D106" s="471">
        <v>3.45918437238862</v>
      </c>
      <c r="E106" s="471">
        <v>10.386248137846394</v>
      </c>
      <c r="F106" s="471">
        <v>11.991852854325487</v>
      </c>
      <c r="G106" s="477">
        <v>1.3711370261919598</v>
      </c>
      <c r="H106" s="481"/>
      <c r="I106" s="578"/>
      <c r="J106" s="473">
        <v>2.1685454920090876</v>
      </c>
      <c r="K106" s="471">
        <v>14.369595902851714</v>
      </c>
      <c r="L106" s="474">
        <v>15.466634862983526</v>
      </c>
      <c r="M106" s="475">
        <v>2.7384811666734947</v>
      </c>
      <c r="N106" s="271"/>
    </row>
    <row r="107" spans="2:14" hidden="1">
      <c r="B107" s="478">
        <v>3</v>
      </c>
      <c r="C107" s="576"/>
      <c r="D107" s="471">
        <v>-0.44750229013511955</v>
      </c>
      <c r="E107" s="471">
        <v>10.844378753469513</v>
      </c>
      <c r="F107" s="471">
        <v>11.760639984715709</v>
      </c>
      <c r="G107" s="477">
        <v>2.953650263895824</v>
      </c>
      <c r="H107" s="481"/>
      <c r="I107" s="578"/>
      <c r="J107" s="473">
        <v>-1.6643692081441941</v>
      </c>
      <c r="K107" s="471">
        <v>13.541854130154874</v>
      </c>
      <c r="L107" s="474">
        <v>11.912008604269417</v>
      </c>
      <c r="M107" s="475">
        <v>4.602198417826159</v>
      </c>
      <c r="N107" s="271"/>
    </row>
    <row r="108" spans="2:14" hidden="1">
      <c r="B108" s="478">
        <v>4</v>
      </c>
      <c r="C108" s="576"/>
      <c r="D108" s="471">
        <v>-1.2828649006483914</v>
      </c>
      <c r="E108" s="471">
        <v>10.748529086100135</v>
      </c>
      <c r="F108" s="471">
        <v>10.460631539747027</v>
      </c>
      <c r="G108" s="477">
        <v>4.3215356178241962</v>
      </c>
      <c r="H108" s="481"/>
      <c r="I108" s="578"/>
      <c r="J108" s="473">
        <v>-1.0253820298957947</v>
      </c>
      <c r="K108" s="471">
        <v>12.591053698031644</v>
      </c>
      <c r="L108" s="474">
        <v>9.7928647070024226</v>
      </c>
      <c r="M108" s="475">
        <v>5.973792489158285</v>
      </c>
      <c r="N108" s="271"/>
    </row>
    <row r="109" spans="2:14" hidden="1">
      <c r="B109" s="478">
        <v>5</v>
      </c>
      <c r="C109" s="576"/>
      <c r="D109" s="471">
        <v>-1.529923568262177</v>
      </c>
      <c r="E109" s="471">
        <v>10.273104072216952</v>
      </c>
      <c r="F109" s="471">
        <v>8.3765716798787508</v>
      </c>
      <c r="G109" s="477">
        <v>5.3525532285326989</v>
      </c>
      <c r="H109" s="481"/>
      <c r="I109" s="578"/>
      <c r="J109" s="473">
        <v>0.27013796575128879</v>
      </c>
      <c r="K109" s="471">
        <v>11.960783028490312</v>
      </c>
      <c r="L109" s="474">
        <v>9.4891872513139788</v>
      </c>
      <c r="M109" s="475">
        <v>7.2021716038278782</v>
      </c>
      <c r="N109" s="271"/>
    </row>
    <row r="110" spans="2:14" hidden="1">
      <c r="B110" s="478">
        <v>6</v>
      </c>
      <c r="C110" s="576"/>
      <c r="D110" s="471">
        <v>1.7999310826619137</v>
      </c>
      <c r="E110" s="471">
        <v>9.9274727344842404</v>
      </c>
      <c r="F110" s="471">
        <v>8.2357629522878</v>
      </c>
      <c r="G110" s="477">
        <v>6.0500930109442379</v>
      </c>
      <c r="H110" s="481"/>
      <c r="I110" s="578"/>
      <c r="J110" s="473">
        <v>-1.8094181081923892</v>
      </c>
      <c r="K110" s="471">
        <v>10.90246355599389</v>
      </c>
      <c r="L110" s="474">
        <v>5.7777899729720303</v>
      </c>
      <c r="M110" s="475">
        <v>7.6735880800862901</v>
      </c>
      <c r="N110" s="271"/>
    </row>
    <row r="111" spans="2:14" hidden="1">
      <c r="B111" s="478">
        <v>7</v>
      </c>
      <c r="C111" s="576"/>
      <c r="D111" s="471">
        <v>0.94014773261091023</v>
      </c>
      <c r="E111" s="471">
        <v>9.7354043595367301</v>
      </c>
      <c r="F111" s="471">
        <v>8.6099153543967759</v>
      </c>
      <c r="G111" s="477">
        <v>7.1384408970944833</v>
      </c>
      <c r="H111" s="481"/>
      <c r="I111" s="578"/>
      <c r="J111" s="473">
        <v>0.87501314582864609</v>
      </c>
      <c r="K111" s="471">
        <v>10.150578724233085</v>
      </c>
      <c r="L111" s="474">
        <v>5.7952458423846736</v>
      </c>
      <c r="M111" s="475">
        <v>8.1505419466023881</v>
      </c>
      <c r="N111" s="271"/>
    </row>
    <row r="112" spans="2:14" hidden="1">
      <c r="B112" s="478">
        <v>8</v>
      </c>
      <c r="C112" s="576"/>
      <c r="D112" s="471">
        <v>-1.394371320105094</v>
      </c>
      <c r="E112" s="471">
        <v>9.5966170045664398</v>
      </c>
      <c r="F112" s="471">
        <v>8.6309090531362642</v>
      </c>
      <c r="G112" s="477">
        <v>7.8875192212907592</v>
      </c>
      <c r="H112" s="481"/>
      <c r="I112" s="578"/>
      <c r="J112" s="473">
        <v>1.1547746352976702</v>
      </c>
      <c r="K112" s="471">
        <v>9.7484465679929144</v>
      </c>
      <c r="L112" s="474">
        <v>7.0169425067233533</v>
      </c>
      <c r="M112" s="475">
        <v>8.6033109795674108</v>
      </c>
      <c r="N112" s="271"/>
    </row>
    <row r="113" spans="2:14" hidden="1">
      <c r="B113" s="478">
        <v>9</v>
      </c>
      <c r="C113" s="576"/>
      <c r="D113" s="471">
        <v>0.73472918436645784</v>
      </c>
      <c r="E113" s="471">
        <v>9.5486909905657456</v>
      </c>
      <c r="F113" s="471">
        <v>9.1681961404360948</v>
      </c>
      <c r="G113" s="477">
        <v>8.5419155446376607</v>
      </c>
      <c r="H113" s="481"/>
      <c r="I113" s="578"/>
      <c r="J113" s="473">
        <v>-0.98176401521239143</v>
      </c>
      <c r="K113" s="471">
        <v>8.9623350777929858</v>
      </c>
      <c r="L113" s="474">
        <v>3.0075608629897488</v>
      </c>
      <c r="M113" s="475">
        <v>8.7888367565777088</v>
      </c>
      <c r="N113" s="271"/>
    </row>
    <row r="114" spans="2:14" hidden="1">
      <c r="B114" s="478">
        <v>10</v>
      </c>
      <c r="C114" s="576"/>
      <c r="D114" s="471">
        <v>1.5958160681182108</v>
      </c>
      <c r="E114" s="471">
        <v>9.61995933656425</v>
      </c>
      <c r="F114" s="471">
        <v>10.253268098399346</v>
      </c>
      <c r="G114" s="477">
        <v>8.9411999904138924</v>
      </c>
      <c r="H114" s="481"/>
      <c r="I114" s="578"/>
      <c r="J114" s="473">
        <v>0.63144821541453666</v>
      </c>
      <c r="K114" s="471">
        <v>8.3615425590006396</v>
      </c>
      <c r="L114" s="474">
        <v>3.2309848187061903</v>
      </c>
      <c r="M114" s="475">
        <v>8.5312245405523726</v>
      </c>
      <c r="N114" s="271"/>
    </row>
    <row r="115" spans="2:14" hidden="1">
      <c r="B115" s="478">
        <v>11</v>
      </c>
      <c r="C115" s="576"/>
      <c r="D115" s="471">
        <v>2.1355047226631001</v>
      </c>
      <c r="E115" s="471">
        <v>9.7868724999369903</v>
      </c>
      <c r="F115" s="471">
        <v>11.419608062870168</v>
      </c>
      <c r="G115" s="477">
        <v>9.3800325308402535</v>
      </c>
      <c r="H115" s="481"/>
      <c r="I115" s="578"/>
      <c r="J115" s="473">
        <v>1.7179882797276491</v>
      </c>
      <c r="K115" s="471">
        <v>8.1169766121866189</v>
      </c>
      <c r="L115" s="474">
        <v>5.7669617103835549</v>
      </c>
      <c r="M115" s="475">
        <v>8.2408410290981209</v>
      </c>
      <c r="N115" s="271"/>
    </row>
    <row r="116" spans="2:14" hidden="1">
      <c r="B116" s="478">
        <v>12</v>
      </c>
      <c r="C116" s="576"/>
      <c r="D116" s="471">
        <v>4.362354589758624</v>
      </c>
      <c r="E116" s="471">
        <v>10.075125495631923</v>
      </c>
      <c r="F116" s="471">
        <v>13.098002122092737</v>
      </c>
      <c r="G116" s="477">
        <v>10.075125495631895</v>
      </c>
      <c r="H116" s="481"/>
      <c r="I116" s="578"/>
      <c r="J116" s="473">
        <v>2.7975442957885832</v>
      </c>
      <c r="K116" s="471">
        <v>7.9283192681927943</v>
      </c>
      <c r="L116" s="474">
        <v>5.9774611721110205</v>
      </c>
      <c r="M116" s="475">
        <v>7.9283192681927943</v>
      </c>
      <c r="N116" s="271"/>
    </row>
    <row r="117" spans="2:14" hidden="1">
      <c r="B117" s="478"/>
      <c r="C117" s="576"/>
      <c r="D117" s="471"/>
      <c r="E117" s="471"/>
      <c r="F117" s="471"/>
      <c r="G117" s="477"/>
      <c r="H117" s="481"/>
      <c r="I117" s="578"/>
      <c r="J117" s="473"/>
      <c r="K117" s="471"/>
      <c r="L117" s="474"/>
      <c r="M117" s="475"/>
      <c r="N117" s="271"/>
    </row>
    <row r="118" spans="2:14" hidden="1">
      <c r="B118" s="478" t="s">
        <v>367</v>
      </c>
      <c r="C118" s="576"/>
      <c r="D118" s="471">
        <v>5.0558489333266454</v>
      </c>
      <c r="E118" s="471"/>
      <c r="F118" s="471"/>
      <c r="G118" s="477"/>
      <c r="H118" s="481"/>
      <c r="I118" s="578"/>
      <c r="J118" s="473">
        <v>3.964218127165986</v>
      </c>
      <c r="K118" s="471"/>
      <c r="L118" s="474"/>
      <c r="M118" s="475"/>
      <c r="N118" s="271"/>
    </row>
    <row r="119" spans="2:14" hidden="1">
      <c r="B119" s="478">
        <v>2</v>
      </c>
      <c r="C119" s="576"/>
      <c r="D119" s="471">
        <v>1.3469451615213623</v>
      </c>
      <c r="E119" s="471"/>
      <c r="F119" s="471"/>
      <c r="G119" s="477"/>
      <c r="H119" s="481"/>
      <c r="I119" s="578"/>
      <c r="J119" s="473">
        <v>0.87135944160057477</v>
      </c>
      <c r="K119" s="471"/>
      <c r="L119" s="474"/>
      <c r="M119" s="475"/>
      <c r="N119" s="271" t="s">
        <v>155</v>
      </c>
    </row>
    <row r="120" spans="2:14" hidden="1">
      <c r="B120" s="478">
        <v>3</v>
      </c>
      <c r="C120" s="576"/>
      <c r="D120" s="471">
        <v>-0.81287323425176528</v>
      </c>
      <c r="E120" s="471"/>
      <c r="F120" s="471"/>
      <c r="G120" s="477"/>
      <c r="H120" s="481"/>
      <c r="I120" s="578"/>
      <c r="J120" s="473">
        <v>2.0380298277613065</v>
      </c>
      <c r="K120" s="471"/>
      <c r="L120" s="474"/>
      <c r="M120" s="475"/>
      <c r="N120" s="271"/>
    </row>
    <row r="121" spans="2:14" hidden="1">
      <c r="B121" s="478">
        <v>4</v>
      </c>
      <c r="C121" s="576"/>
      <c r="D121" s="471">
        <v>7.2906655001236942E-2</v>
      </c>
      <c r="E121" s="471"/>
      <c r="F121" s="471"/>
      <c r="G121" s="477"/>
      <c r="H121" s="481"/>
      <c r="I121" s="578"/>
      <c r="J121" s="473">
        <v>-2.9625129399391881E-2</v>
      </c>
      <c r="K121" s="471"/>
      <c r="L121" s="474"/>
      <c r="M121" s="475"/>
      <c r="N121" s="271"/>
    </row>
    <row r="122" spans="2:14" hidden="1">
      <c r="B122" s="478">
        <v>5</v>
      </c>
      <c r="C122" s="576"/>
      <c r="D122" s="471">
        <v>1.8379129804434235</v>
      </c>
      <c r="E122" s="471"/>
      <c r="F122" s="471"/>
      <c r="G122" s="477"/>
      <c r="H122" s="481"/>
      <c r="I122" s="578"/>
      <c r="J122" s="473">
        <v>-0.97162333726875261</v>
      </c>
      <c r="K122" s="471"/>
      <c r="L122" s="474"/>
      <c r="M122" s="475"/>
      <c r="N122" s="271"/>
    </row>
    <row r="123" spans="2:14" hidden="1">
      <c r="B123" s="478">
        <v>6</v>
      </c>
      <c r="C123" s="576"/>
      <c r="D123" s="471">
        <v>1.1132322065303679</v>
      </c>
      <c r="E123" s="471"/>
      <c r="F123" s="471"/>
      <c r="G123" s="477"/>
      <c r="H123" s="481"/>
      <c r="I123" s="578"/>
      <c r="J123" s="473">
        <v>0.76437958339670331</v>
      </c>
      <c r="K123" s="471"/>
      <c r="L123" s="474"/>
      <c r="M123" s="475"/>
      <c r="N123" s="271"/>
    </row>
    <row r="124" spans="2:14" hidden="1">
      <c r="B124" s="478">
        <v>7</v>
      </c>
      <c r="C124" s="576"/>
      <c r="D124" s="471">
        <v>-0.76736312878851187</v>
      </c>
      <c r="E124" s="471"/>
      <c r="F124" s="471"/>
      <c r="G124" s="477"/>
      <c r="H124" s="481"/>
      <c r="I124" s="578"/>
      <c r="J124" s="473">
        <v>2.0591695067595737</v>
      </c>
      <c r="K124" s="471"/>
      <c r="L124" s="474"/>
      <c r="M124" s="475"/>
      <c r="N124" s="271"/>
    </row>
    <row r="125" spans="2:14" hidden="1">
      <c r="B125" s="478">
        <v>8</v>
      </c>
      <c r="C125" s="576"/>
      <c r="D125" s="471">
        <v>-0.690999309548046</v>
      </c>
      <c r="E125" s="471"/>
      <c r="F125" s="471"/>
      <c r="G125" s="477"/>
      <c r="H125" s="481"/>
      <c r="I125" s="578"/>
      <c r="J125" s="473">
        <v>1.4051049010351591</v>
      </c>
      <c r="K125" s="471"/>
      <c r="L125" s="474"/>
      <c r="M125" s="475"/>
      <c r="N125" s="271"/>
    </row>
    <row r="126" spans="2:14" hidden="1">
      <c r="B126" s="478">
        <v>9</v>
      </c>
      <c r="C126" s="576"/>
      <c r="D126" s="471">
        <v>-2.5823593061613526E-2</v>
      </c>
      <c r="E126" s="471"/>
      <c r="F126" s="471"/>
      <c r="G126" s="477"/>
      <c r="H126" s="481"/>
      <c r="I126" s="578"/>
      <c r="J126" s="473">
        <v>0.62085186211029963</v>
      </c>
      <c r="K126" s="471"/>
      <c r="L126" s="474"/>
      <c r="M126" s="475"/>
      <c r="N126" s="271"/>
    </row>
    <row r="127" spans="2:14" hidden="1">
      <c r="B127" s="478">
        <v>10</v>
      </c>
      <c r="C127" s="576"/>
      <c r="D127" s="471">
        <v>2.064247423928256</v>
      </c>
      <c r="E127" s="471"/>
      <c r="F127" s="471"/>
      <c r="G127" s="477"/>
      <c r="H127" s="481"/>
      <c r="I127" s="578"/>
      <c r="J127" s="473">
        <v>3.476587570581728</v>
      </c>
      <c r="K127" s="471"/>
      <c r="L127" s="474"/>
      <c r="M127" s="475"/>
      <c r="N127" s="271"/>
    </row>
    <row r="128" spans="2:14" hidden="1">
      <c r="B128" s="478">
        <v>11</v>
      </c>
      <c r="C128" s="576"/>
      <c r="D128" s="471">
        <v>3.3579362988926942</v>
      </c>
      <c r="E128" s="471"/>
      <c r="F128" s="471"/>
      <c r="G128" s="477"/>
      <c r="H128" s="481"/>
      <c r="I128" s="578"/>
      <c r="J128" s="473">
        <v>1.5719390574636236</v>
      </c>
      <c r="K128" s="471"/>
      <c r="L128" s="474"/>
      <c r="M128" s="475"/>
      <c r="N128" s="271"/>
    </row>
    <row r="129" spans="2:14" hidden="1">
      <c r="B129" s="478">
        <v>12</v>
      </c>
      <c r="C129" s="576"/>
      <c r="D129" s="471">
        <v>1.5838954839053399</v>
      </c>
      <c r="E129" s="471"/>
      <c r="F129" s="471"/>
      <c r="G129" s="477">
        <v>16.639918843618474</v>
      </c>
      <c r="H129" s="481"/>
      <c r="I129" s="578"/>
      <c r="J129" s="473">
        <v>0.74498554356772217</v>
      </c>
      <c r="K129" s="471"/>
      <c r="L129" s="474"/>
      <c r="M129" s="475">
        <v>15.987784527685164</v>
      </c>
      <c r="N129" s="271"/>
    </row>
    <row r="130" spans="2:14" hidden="1">
      <c r="B130" s="478" t="s">
        <v>100</v>
      </c>
      <c r="C130" s="576"/>
      <c r="D130" s="471">
        <v>1.2829899089179531</v>
      </c>
      <c r="E130" s="471">
        <v>10.76684671605814</v>
      </c>
      <c r="F130" s="471">
        <v>10.766846716058144</v>
      </c>
      <c r="G130" s="477">
        <v>-20.95791112051819</v>
      </c>
      <c r="H130" s="481"/>
      <c r="I130" s="578"/>
      <c r="J130" s="473">
        <v>0.63557890544578299</v>
      </c>
      <c r="K130" s="471">
        <v>13.935384503664736</v>
      </c>
      <c r="L130" s="474">
        <v>13.935384503664736</v>
      </c>
      <c r="M130" s="475">
        <v>-24.699324206105601</v>
      </c>
      <c r="N130" s="271"/>
    </row>
    <row r="131" spans="2:14" hidden="1">
      <c r="B131" s="478">
        <v>2</v>
      </c>
      <c r="C131" s="576"/>
      <c r="D131" s="471">
        <v>-0.34493383421466683</v>
      </c>
      <c r="E131" s="471">
        <v>9.8360945696450273</v>
      </c>
      <c r="F131" s="471">
        <v>8.9177125257366097</v>
      </c>
      <c r="G131" s="477">
        <v>-18.937550105450768</v>
      </c>
      <c r="H131" s="481"/>
      <c r="I131" s="578"/>
      <c r="J131" s="473">
        <v>-0.87918101951530048</v>
      </c>
      <c r="K131" s="471">
        <v>12.942467937157161</v>
      </c>
      <c r="L131" s="474">
        <v>11.958128505227123</v>
      </c>
      <c r="M131" s="475">
        <v>-21.925301186107902</v>
      </c>
      <c r="N131" s="271"/>
    </row>
    <row r="132" spans="2:14" hidden="1">
      <c r="B132" s="478">
        <v>3</v>
      </c>
      <c r="C132" s="576"/>
      <c r="D132" s="471">
        <v>1.5964619914167866</v>
      </c>
      <c r="E132" s="471">
        <v>10.411293347195368</v>
      </c>
      <c r="F132" s="471">
        <v>11.563411519591483</v>
      </c>
      <c r="G132" s="477">
        <v>-16.399652994758796</v>
      </c>
      <c r="H132" s="481"/>
      <c r="I132" s="578"/>
      <c r="J132" s="473">
        <v>1.3923526466602709</v>
      </c>
      <c r="K132" s="471">
        <v>12.368949798548456</v>
      </c>
      <c r="L132" s="474">
        <v>11.249678832721457</v>
      </c>
      <c r="M132" s="475">
        <v>-18.484901231620057</v>
      </c>
      <c r="N132" s="271"/>
    </row>
    <row r="133" spans="2:14" hidden="1">
      <c r="B133" s="478">
        <v>4</v>
      </c>
      <c r="C133" s="576"/>
      <c r="D133" s="471">
        <v>-1.4504208822177955</v>
      </c>
      <c r="E133" s="471">
        <v>10.274790802085263</v>
      </c>
      <c r="F133" s="471">
        <v>9.8651734790019106</v>
      </c>
      <c r="G133" s="477">
        <v>-13.265889016976288</v>
      </c>
      <c r="H133" s="481"/>
      <c r="I133" s="578"/>
      <c r="J133" s="473">
        <v>0.53392333368078937</v>
      </c>
      <c r="K133" s="471">
        <v>12.24443518681089</v>
      </c>
      <c r="L133" s="474">
        <v>11.876810476525861</v>
      </c>
      <c r="M133" s="475">
        <v>-15.804351937422851</v>
      </c>
      <c r="N133" s="271"/>
    </row>
    <row r="134" spans="2:14" hidden="1">
      <c r="B134" s="478">
        <v>5</v>
      </c>
      <c r="C134" s="576"/>
      <c r="D134" s="471">
        <v>-5.7590691676479011E-2</v>
      </c>
      <c r="E134" s="471">
        <v>9.7767726413527924</v>
      </c>
      <c r="F134" s="471">
        <v>7.8202588330435807</v>
      </c>
      <c r="G134" s="477">
        <v>-11.387704040736992</v>
      </c>
      <c r="H134" s="481"/>
      <c r="I134" s="578"/>
      <c r="J134" s="473">
        <v>-1.6191831655358158</v>
      </c>
      <c r="K134" s="471">
        <v>12.024209015701118</v>
      </c>
      <c r="L134" s="474">
        <v>11.145233017410433</v>
      </c>
      <c r="M134" s="475">
        <v>-11.55598229902796</v>
      </c>
      <c r="N134" s="271"/>
    </row>
    <row r="135" spans="2:14" hidden="1">
      <c r="B135" s="478">
        <v>6</v>
      </c>
      <c r="C135" s="576"/>
      <c r="D135" s="471">
        <v>-0.80467453249538634</v>
      </c>
      <c r="E135" s="471">
        <v>9.0955657109388568</v>
      </c>
      <c r="F135" s="471">
        <v>5.7751338132339791</v>
      </c>
      <c r="G135" s="477">
        <v>-8.1557207435728429</v>
      </c>
      <c r="H135" s="481"/>
      <c r="I135" s="578"/>
      <c r="J135" s="473">
        <v>-1.8947908445368427</v>
      </c>
      <c r="K135" s="471">
        <v>11.38388415344653</v>
      </c>
      <c r="L135" s="474">
        <v>8.212112026960952</v>
      </c>
      <c r="M135" s="475">
        <v>-6.061526483981055</v>
      </c>
      <c r="N135" s="271"/>
    </row>
    <row r="136" spans="2:14" hidden="1">
      <c r="B136" s="478">
        <v>7</v>
      </c>
      <c r="C136" s="576"/>
      <c r="D136" s="471">
        <v>-1.0521308332059998</v>
      </c>
      <c r="E136" s="471">
        <v>8.5718520023336566</v>
      </c>
      <c r="F136" s="471">
        <v>5.4715911181069554</v>
      </c>
      <c r="G136" s="477">
        <v>-3.917051137807519</v>
      </c>
      <c r="H136" s="481"/>
      <c r="I136" s="578"/>
      <c r="J136" s="473">
        <v>-0.51737282798572437</v>
      </c>
      <c r="K136" s="471">
        <v>10.519926604504477</v>
      </c>
      <c r="L136" s="474">
        <v>5.4802351253837855</v>
      </c>
      <c r="M136" s="475">
        <v>0.23254311549622741</v>
      </c>
      <c r="N136" s="271"/>
    </row>
    <row r="137" spans="2:14" hidden="1">
      <c r="B137" s="478">
        <v>8</v>
      </c>
      <c r="C137" s="576"/>
      <c r="D137" s="471">
        <v>2.1206138691676202E-2</v>
      </c>
      <c r="E137" s="471">
        <v>8.2776896101882897</v>
      </c>
      <c r="F137" s="471">
        <v>6.2279922630844364</v>
      </c>
      <c r="G137" s="477">
        <v>1.2262346419760632</v>
      </c>
      <c r="H137" s="481"/>
      <c r="I137" s="578"/>
      <c r="J137" s="473">
        <v>0.83267671749361227</v>
      </c>
      <c r="K137" s="471">
        <v>9.7917407444224409</v>
      </c>
      <c r="L137" s="474">
        <v>4.884802977748933</v>
      </c>
      <c r="M137" s="475">
        <v>4.5340273561054403</v>
      </c>
      <c r="N137" s="271"/>
    </row>
    <row r="138" spans="2:14" hidden="1">
      <c r="B138" s="478">
        <v>9</v>
      </c>
      <c r="C138" s="576"/>
      <c r="D138" s="471">
        <v>1.0481716397060747</v>
      </c>
      <c r="E138" s="471">
        <v>8.1764050823494046</v>
      </c>
      <c r="F138" s="471">
        <v>7.3691705290863219</v>
      </c>
      <c r="G138" s="477">
        <v>4.3322828137234382</v>
      </c>
      <c r="H138" s="481"/>
      <c r="I138" s="578"/>
      <c r="J138" s="473">
        <v>1.7022261870383204</v>
      </c>
      <c r="K138" s="471">
        <v>9.3568296217298297</v>
      </c>
      <c r="L138" s="474">
        <v>6.0120020713394098</v>
      </c>
      <c r="M138" s="475">
        <v>5.0670009681490882</v>
      </c>
      <c r="N138" s="271"/>
    </row>
    <row r="139" spans="2:14" hidden="1">
      <c r="B139" s="478">
        <v>10</v>
      </c>
      <c r="C139" s="576"/>
      <c r="D139" s="471">
        <v>-1.9535162609325529</v>
      </c>
      <c r="E139" s="471">
        <v>7.66214853301625</v>
      </c>
      <c r="F139" s="471">
        <v>3.1425783078786518</v>
      </c>
      <c r="G139" s="477">
        <v>4.6417234451882905</v>
      </c>
      <c r="H139" s="481"/>
      <c r="I139" s="578"/>
      <c r="J139" s="473">
        <v>-7.5426008639439601E-2</v>
      </c>
      <c r="K139" s="471">
        <v>8.6137724207784032</v>
      </c>
      <c r="L139" s="474">
        <v>2.3729559860501155</v>
      </c>
      <c r="M139" s="475">
        <v>6.8424552819926703</v>
      </c>
      <c r="N139" s="271"/>
    </row>
    <row r="140" spans="2:14" hidden="1">
      <c r="B140" s="478">
        <v>11</v>
      </c>
      <c r="C140" s="576"/>
      <c r="D140" s="471">
        <v>-0.68234471497957694</v>
      </c>
      <c r="E140" s="471">
        <v>6.845434658080606</v>
      </c>
      <c r="F140" s="471">
        <v>-0.8892843219445834</v>
      </c>
      <c r="G140" s="477">
        <v>5.3538587426695301</v>
      </c>
      <c r="H140" s="481"/>
      <c r="I140" s="578"/>
      <c r="J140" s="473">
        <v>-1.4147605359926132</v>
      </c>
      <c r="K140" s="471">
        <v>7.7115265232896206</v>
      </c>
      <c r="L140" s="474">
        <v>-0.63729732664354799</v>
      </c>
      <c r="M140" s="475">
        <v>7.7423103904243931</v>
      </c>
      <c r="N140" s="271"/>
    </row>
    <row r="141" spans="2:14" hidden="1">
      <c r="B141" s="478">
        <v>12</v>
      </c>
      <c r="C141" s="576"/>
      <c r="D141" s="471">
        <v>-0.21665641889004883</v>
      </c>
      <c r="E141" s="471">
        <v>6.0060255398102385</v>
      </c>
      <c r="F141" s="471">
        <v>-2.6459996639921934</v>
      </c>
      <c r="G141" s="477">
        <v>6.0060255398102385</v>
      </c>
      <c r="H141" s="481"/>
      <c r="I141" s="578"/>
      <c r="J141" s="473">
        <v>0.78558239477332847</v>
      </c>
      <c r="K141" s="471">
        <v>6.9681813523785365</v>
      </c>
      <c r="L141" s="474">
        <v>-0.59725748908682874</v>
      </c>
      <c r="M141" s="475">
        <v>6.9681813523785507</v>
      </c>
      <c r="N141" s="271"/>
    </row>
    <row r="142" spans="2:14" hidden="1">
      <c r="B142" s="478" t="s">
        <v>139</v>
      </c>
      <c r="C142" s="862">
        <v>124.71355320977301</v>
      </c>
      <c r="D142" s="471">
        <v>3.4878967863246402</v>
      </c>
      <c r="E142" s="471">
        <v>-0.52662596583267884</v>
      </c>
      <c r="F142" s="471">
        <v>-0.52662596583267884</v>
      </c>
      <c r="G142" s="477">
        <v>5.0442577163391604</v>
      </c>
      <c r="H142" s="481"/>
      <c r="I142" s="862">
        <v>127.8447291223206</v>
      </c>
      <c r="J142" s="473">
        <v>3.2851552516115987</v>
      </c>
      <c r="K142" s="471">
        <v>2.0198602158590973</v>
      </c>
      <c r="L142" s="474">
        <v>2.0198602158590973</v>
      </c>
      <c r="M142" s="475">
        <v>5.9829557245768967</v>
      </c>
      <c r="N142" s="271"/>
    </row>
    <row r="143" spans="2:14" hidden="1">
      <c r="B143" s="478">
        <v>2</v>
      </c>
      <c r="C143" s="862">
        <v>123.49749624917241</v>
      </c>
      <c r="D143" s="471">
        <v>-0.97508003685464928</v>
      </c>
      <c r="E143" s="471">
        <v>-0.84058127944024363</v>
      </c>
      <c r="F143" s="471">
        <v>-1.1556232794979877</v>
      </c>
      <c r="G143" s="477">
        <v>4.1871056179089834</v>
      </c>
      <c r="H143" s="481"/>
      <c r="I143" s="862">
        <v>126.83079748933706</v>
      </c>
      <c r="J143" s="473">
        <v>-0.79309615652078946</v>
      </c>
      <c r="K143" s="471">
        <v>2.0639659288346195</v>
      </c>
      <c r="L143" s="474">
        <v>2.1084628502978831</v>
      </c>
      <c r="M143" s="475">
        <v>5.1774539881675423</v>
      </c>
      <c r="N143" s="271"/>
    </row>
    <row r="144" spans="2:14" hidden="1">
      <c r="B144" s="478">
        <v>3</v>
      </c>
      <c r="C144" s="862">
        <v>125.0359921305969</v>
      </c>
      <c r="D144" s="471">
        <v>1.2457709088452731</v>
      </c>
      <c r="E144" s="471">
        <v>-1.0613881358720647</v>
      </c>
      <c r="F144" s="471">
        <v>-1.496814702887761</v>
      </c>
      <c r="G144" s="477">
        <v>3.0996559586694161</v>
      </c>
      <c r="H144" s="481"/>
      <c r="I144" s="862">
        <v>127.95683636928884</v>
      </c>
      <c r="J144" s="473">
        <v>0.88782764300323436</v>
      </c>
      <c r="K144" s="471">
        <v>1.9084653037754578</v>
      </c>
      <c r="L144" s="474">
        <v>1.6003745058791594</v>
      </c>
      <c r="M144" s="475">
        <v>4.3834768524788643</v>
      </c>
      <c r="N144" s="271"/>
    </row>
    <row r="145" spans="2:14" hidden="1">
      <c r="B145" s="478">
        <v>4</v>
      </c>
      <c r="C145" s="862">
        <v>127.05742845969858</v>
      </c>
      <c r="D145" s="471">
        <v>1.6166835601946872</v>
      </c>
      <c r="E145" s="471">
        <v>-0.40640372956522697</v>
      </c>
      <c r="F145" s="471">
        <v>1.5688458501164462</v>
      </c>
      <c r="G145" s="477">
        <v>2.4347107962281171</v>
      </c>
      <c r="H145" s="481"/>
      <c r="I145" s="862">
        <v>132.14596104776848</v>
      </c>
      <c r="J145" s="473">
        <v>3.2738576518019329</v>
      </c>
      <c r="K145" s="471">
        <v>2.5290527097643292</v>
      </c>
      <c r="L145" s="474">
        <v>4.3693737014905594</v>
      </c>
      <c r="M145" s="475">
        <v>-3.7349921536702624</v>
      </c>
      <c r="N145" s="271" t="s">
        <v>155</v>
      </c>
    </row>
    <row r="146" spans="2:14" hidden="1">
      <c r="B146" s="478">
        <v>5</v>
      </c>
      <c r="C146" s="862">
        <v>130.54495620169862</v>
      </c>
      <c r="D146" s="471">
        <v>2.7448436382499608</v>
      </c>
      <c r="E146" s="471">
        <v>0.55478743987676182</v>
      </c>
      <c r="F146" s="471">
        <v>4.4168862609019754</v>
      </c>
      <c r="G146" s="477">
        <v>2.1759339864471485</v>
      </c>
      <c r="H146" s="481"/>
      <c r="I146" s="862">
        <v>136.68929673928628</v>
      </c>
      <c r="J146" s="473">
        <v>3.4381192247528958</v>
      </c>
      <c r="K146" s="471">
        <v>3.9613476629555038</v>
      </c>
      <c r="L146" s="474">
        <v>9.7345200793825768</v>
      </c>
      <c r="M146" s="475">
        <v>-3.6611651569325829</v>
      </c>
      <c r="N146" s="271"/>
    </row>
    <row r="147" spans="2:14" hidden="1">
      <c r="B147" s="478">
        <v>6</v>
      </c>
      <c r="C147" s="862">
        <v>130.22015468505586</v>
      </c>
      <c r="D147" s="471">
        <v>-0.24880433997076068</v>
      </c>
      <c r="E147" s="471">
        <v>1.2888062719583928</v>
      </c>
      <c r="F147" s="471">
        <v>5.0020170056736362</v>
      </c>
      <c r="G147" s="477">
        <v>2.1270330888421398</v>
      </c>
      <c r="H147" s="481"/>
      <c r="I147" s="862">
        <v>135.40404555288856</v>
      </c>
      <c r="J147" s="473">
        <v>-0.94027200158117807</v>
      </c>
      <c r="K147" s="471">
        <v>5.0776949373866529</v>
      </c>
      <c r="L147" s="474">
        <v>10.802186802079092</v>
      </c>
      <c r="M147" s="475">
        <v>-3.4435633432010633</v>
      </c>
      <c r="N147" s="271"/>
    </row>
    <row r="148" spans="2:14" hidden="1">
      <c r="B148" s="478">
        <v>7</v>
      </c>
      <c r="C148" s="862">
        <v>130.16630243448429</v>
      </c>
      <c r="D148" s="471">
        <v>-4.1354773922520849E-2</v>
      </c>
      <c r="E148" s="471">
        <v>1.9606750198496883</v>
      </c>
      <c r="F148" s="471">
        <v>6.0746376276185714</v>
      </c>
      <c r="G148" s="477">
        <v>2.1919156923787142</v>
      </c>
      <c r="H148" s="481"/>
      <c r="I148" s="862">
        <v>137.77346773575258</v>
      </c>
      <c r="J148" s="473">
        <v>1.7498902438173474</v>
      </c>
      <c r="K148" s="471">
        <v>6.22993325012078</v>
      </c>
      <c r="L148" s="474">
        <v>13.327428782038069</v>
      </c>
      <c r="M148" s="475">
        <v>-2.9493219368302448</v>
      </c>
      <c r="N148" s="271"/>
    </row>
    <row r="149" spans="2:14" hidden="1">
      <c r="B149" s="478">
        <v>8</v>
      </c>
      <c r="C149" s="862">
        <v>130.38770246868992</v>
      </c>
      <c r="D149" s="471">
        <v>0.17009013090547853</v>
      </c>
      <c r="E149" s="471">
        <v>2.4866586850516939</v>
      </c>
      <c r="F149" s="471">
        <v>6.2325322994817896</v>
      </c>
      <c r="G149" s="477">
        <v>2.2119718804923991</v>
      </c>
      <c r="H149" s="481"/>
      <c r="I149" s="862">
        <v>140.63657744858293</v>
      </c>
      <c r="J149" s="473">
        <v>2.0781285104340697</v>
      </c>
      <c r="K149" s="471">
        <v>7.2788995468230411</v>
      </c>
      <c r="L149" s="474">
        <v>14.727211609993446</v>
      </c>
      <c r="M149" s="475">
        <v>-2.2643653744732148</v>
      </c>
      <c r="N149" s="271" t="s">
        <v>155</v>
      </c>
    </row>
    <row r="150" spans="2:14" hidden="1">
      <c r="B150" s="478">
        <v>9</v>
      </c>
      <c r="C150" s="862">
        <v>126.93899022662841</v>
      </c>
      <c r="D150" s="471">
        <v>-2.6449674139243768</v>
      </c>
      <c r="E150" s="471">
        <v>2.4715276856141628</v>
      </c>
      <c r="F150" s="471">
        <v>2.3499136688334374</v>
      </c>
      <c r="G150" s="477">
        <v>1.8221766268963222</v>
      </c>
      <c r="H150" s="481"/>
      <c r="I150" s="862">
        <v>137.70985704258624</v>
      </c>
      <c r="J150" s="473">
        <v>-2.0810520698761366</v>
      </c>
      <c r="K150" s="471">
        <v>7.6336677094399192</v>
      </c>
      <c r="L150" s="474">
        <v>10.459409601783022</v>
      </c>
      <c r="M150" s="475">
        <v>-1.9266540987462264</v>
      </c>
      <c r="N150" s="271"/>
    </row>
    <row r="151" spans="2:14" hidden="1">
      <c r="B151" s="478">
        <v>10</v>
      </c>
      <c r="C151" s="862">
        <v>126.16583854365373</v>
      </c>
      <c r="D151" s="471">
        <v>-0.60907344669620045</v>
      </c>
      <c r="E151" s="471">
        <v>2.5969832394860504</v>
      </c>
      <c r="F151" s="471">
        <v>3.7533664059655791</v>
      </c>
      <c r="G151" s="477">
        <v>1.8753751866309187</v>
      </c>
      <c r="H151" s="481"/>
      <c r="I151" s="862">
        <v>136.95523458682788</v>
      </c>
      <c r="J151" s="473">
        <v>-0.54797998630191103</v>
      </c>
      <c r="K151" s="471">
        <v>7.864655733966643</v>
      </c>
      <c r="L151" s="474">
        <v>9.937035261892575</v>
      </c>
      <c r="M151" s="475">
        <v>-1.5831500049205403</v>
      </c>
      <c r="N151" s="271"/>
    </row>
    <row r="152" spans="2:14" hidden="1">
      <c r="B152" s="478">
        <v>11</v>
      </c>
      <c r="C152" s="862">
        <v>128.11884108862944</v>
      </c>
      <c r="D152" s="471">
        <v>1.5479646214216416</v>
      </c>
      <c r="E152" s="471">
        <v>2.9058425685614537</v>
      </c>
      <c r="F152" s="471">
        <v>6.083285503574217</v>
      </c>
      <c r="G152" s="477">
        <v>2.4436842752988355</v>
      </c>
      <c r="H152" s="481"/>
      <c r="I152" s="862">
        <v>136.48455139056247</v>
      </c>
      <c r="J152" s="473">
        <v>-0.34367667485319942</v>
      </c>
      <c r="K152" s="471">
        <v>8.1585669257322451</v>
      </c>
      <c r="L152" s="474">
        <v>11.131451229746631</v>
      </c>
      <c r="M152" s="475">
        <v>-0.8043436327049136</v>
      </c>
      <c r="N152" s="271"/>
    </row>
    <row r="153" spans="2:14" hidden="1">
      <c r="B153" s="478">
        <v>12</v>
      </c>
      <c r="C153" s="862">
        <v>132.64414946416821</v>
      </c>
      <c r="D153" s="471">
        <v>3.532117787740745</v>
      </c>
      <c r="E153" s="471">
        <v>3.487616162952051</v>
      </c>
      <c r="F153" s="471">
        <v>10.068743097778693</v>
      </c>
      <c r="G153" s="477">
        <v>3.487616162952051</v>
      </c>
      <c r="H153" s="481"/>
      <c r="I153" s="862">
        <v>141.12872837302655</v>
      </c>
      <c r="J153" s="473">
        <v>3.4027125672079706</v>
      </c>
      <c r="K153" s="471">
        <v>8.6456418357695952</v>
      </c>
      <c r="L153" s="474">
        <v>14.017235755757369</v>
      </c>
      <c r="M153" s="475">
        <v>0.260181140348692</v>
      </c>
      <c r="N153" s="271"/>
    </row>
    <row r="154" spans="2:14" hidden="1">
      <c r="B154" s="478" t="s">
        <v>140</v>
      </c>
      <c r="C154" s="862">
        <v>134.37933110874835</v>
      </c>
      <c r="D154" s="471">
        <v>1.3081478916255378</v>
      </c>
      <c r="E154" s="471">
        <v>7.750382897612667</v>
      </c>
      <c r="F154" s="471">
        <v>7.750382897612667</v>
      </c>
      <c r="G154" s="477">
        <v>4.185422689062392</v>
      </c>
      <c r="H154" s="481"/>
      <c r="I154" s="1128">
        <v>136.93974842921708</v>
      </c>
      <c r="J154" s="473">
        <v>-2.9681978942921603</v>
      </c>
      <c r="K154" s="471">
        <v>7.1141136356074952</v>
      </c>
      <c r="L154" s="474">
        <v>7.1141136356074952</v>
      </c>
      <c r="M154" s="475">
        <v>9.0710908712299272</v>
      </c>
      <c r="N154" s="271"/>
    </row>
    <row r="155" spans="2:14" hidden="1">
      <c r="B155" s="478">
        <v>2</v>
      </c>
      <c r="C155" s="862">
        <v>135.11590512127219</v>
      </c>
      <c r="D155" s="471">
        <v>0.54813043527337868</v>
      </c>
      <c r="E155" s="471">
        <v>8.5750359693779643</v>
      </c>
      <c r="F155" s="471">
        <v>9.4078092471268491</v>
      </c>
      <c r="G155" s="477">
        <v>5.0711095912780735</v>
      </c>
      <c r="H155" s="481"/>
      <c r="I155" s="473">
        <v>137.68563343868237</v>
      </c>
      <c r="J155" s="473">
        <v>0.54468115943038242</v>
      </c>
      <c r="K155" s="471">
        <v>7.8334402687472817</v>
      </c>
      <c r="L155" s="474">
        <v>8.5585174612324835</v>
      </c>
      <c r="M155" s="475">
        <v>9.6064562395621067</v>
      </c>
      <c r="N155" s="271"/>
    </row>
    <row r="156" spans="2:14" hidden="1">
      <c r="B156" s="478">
        <v>3</v>
      </c>
      <c r="C156" s="862">
        <v>136.84674705852362</v>
      </c>
      <c r="D156" s="471">
        <v>1.2810053233169896</v>
      </c>
      <c r="E156" s="471">
        <v>8.8667659783881589</v>
      </c>
      <c r="F156" s="471">
        <v>9.4458841223818979</v>
      </c>
      <c r="G156" s="477">
        <v>6.0041858283607752</v>
      </c>
      <c r="H156" s="481"/>
      <c r="I156" s="473">
        <v>140.21673171458988</v>
      </c>
      <c r="J156" s="473">
        <v>1.8383169054705633</v>
      </c>
      <c r="K156" s="471">
        <v>8.4179368286071394</v>
      </c>
      <c r="L156" s="474">
        <v>9.5812741961816386</v>
      </c>
      <c r="M156" s="475">
        <v>10.278294588108466</v>
      </c>
      <c r="N156" s="271"/>
    </row>
    <row r="157" spans="2:14" hidden="1">
      <c r="B157" s="478">
        <v>4</v>
      </c>
      <c r="C157" s="862">
        <v>139.63566455894625</v>
      </c>
      <c r="D157" s="471">
        <v>2.0379859663232764</v>
      </c>
      <c r="E157" s="471">
        <v>9.1290764989076223</v>
      </c>
      <c r="F157" s="471">
        <v>9.8996463660031964</v>
      </c>
      <c r="G157" s="477">
        <v>6.712685338134321</v>
      </c>
      <c r="H157" s="481"/>
      <c r="I157" s="473">
        <v>143.08903741025227</v>
      </c>
      <c r="J157" s="473">
        <v>2.0484757136608636</v>
      </c>
      <c r="K157" s="471">
        <v>8.3827979830828099</v>
      </c>
      <c r="L157" s="474">
        <v>8.2810524632894698</v>
      </c>
      <c r="M157" s="475">
        <v>1.9998755986531052</v>
      </c>
      <c r="N157" s="271"/>
    </row>
    <row r="158" spans="2:14" hidden="1">
      <c r="B158" s="478">
        <v>5</v>
      </c>
      <c r="C158" s="862">
        <v>142.24572999670983</v>
      </c>
      <c r="D158" s="471">
        <v>1.8691968459546189</v>
      </c>
      <c r="E158" s="471">
        <v>9.0947140800661401</v>
      </c>
      <c r="F158" s="471">
        <v>8.963022498496926</v>
      </c>
      <c r="G158" s="477">
        <v>7.1032097139473933</v>
      </c>
      <c r="H158" s="481"/>
      <c r="I158" s="473">
        <v>145.80317337759749</v>
      </c>
      <c r="J158" s="473">
        <v>1.8968161478111654</v>
      </c>
      <c r="K158" s="471">
        <v>8.0229165558100703</v>
      </c>
      <c r="L158" s="474">
        <v>6.6675861649171679</v>
      </c>
      <c r="M158" s="475">
        <v>1.9288729452001263</v>
      </c>
      <c r="N158" s="271"/>
    </row>
    <row r="159" spans="2:14" hidden="1">
      <c r="B159" s="478">
        <v>6</v>
      </c>
      <c r="C159" s="862">
        <v>142.26947899156474</v>
      </c>
      <c r="D159" s="471">
        <v>1.6695752382474893E-2</v>
      </c>
      <c r="E159" s="471">
        <v>9.1218040556015865</v>
      </c>
      <c r="F159" s="471">
        <v>9.2530410024859862</v>
      </c>
      <c r="G159" s="477">
        <v>7.4651518906924537</v>
      </c>
      <c r="H159" s="481"/>
      <c r="I159" s="473">
        <v>144.92274921754955</v>
      </c>
      <c r="J159" s="473">
        <v>-0.60384430575309977</v>
      </c>
      <c r="K159" s="471">
        <v>7.8520310123610955</v>
      </c>
      <c r="L159" s="474">
        <v>7.0298517491067116</v>
      </c>
      <c r="M159" s="475">
        <v>1.8360438846060703</v>
      </c>
      <c r="N159" s="271"/>
    </row>
    <row r="160" spans="2:14" hidden="1">
      <c r="B160" s="478">
        <v>7</v>
      </c>
      <c r="C160" s="862">
        <v>145.98999718516808</v>
      </c>
      <c r="D160" s="471">
        <v>2.6151204179386554</v>
      </c>
      <c r="E160" s="471">
        <v>9.5650289941273741</v>
      </c>
      <c r="F160" s="471">
        <v>12.156521660933109</v>
      </c>
      <c r="G160" s="477">
        <v>7.9857063824509567</v>
      </c>
      <c r="H160" s="481"/>
      <c r="I160" s="473">
        <v>148.90774956857663</v>
      </c>
      <c r="J160" s="473">
        <v>2.7497410672530265</v>
      </c>
      <c r="K160" s="471">
        <v>7.8862350986379539</v>
      </c>
      <c r="L160" s="474">
        <v>8.0815864010764784</v>
      </c>
      <c r="M160" s="475">
        <v>1.5523994032160289</v>
      </c>
      <c r="N160" s="271"/>
    </row>
    <row r="161" spans="2:16" hidden="1">
      <c r="B161" s="478">
        <v>8</v>
      </c>
      <c r="C161" s="862">
        <v>143.85076150455049</v>
      </c>
      <c r="D161" s="471">
        <v>-1.4653303115721457</v>
      </c>
      <c r="E161" s="471">
        <v>9.6620742761369058</v>
      </c>
      <c r="F161" s="471">
        <v>10.325405525949407</v>
      </c>
      <c r="G161" s="477">
        <v>8.3305774902374026</v>
      </c>
      <c r="H161" s="481"/>
      <c r="I161" s="473">
        <v>147.38925151478821</v>
      </c>
      <c r="J161" s="473">
        <v>-1.0197575735231226</v>
      </c>
      <c r="K161" s="471">
        <v>7.4789947396592993</v>
      </c>
      <c r="L161" s="474">
        <v>4.8015062572708445</v>
      </c>
      <c r="M161" s="475">
        <v>0.80353134741639565</v>
      </c>
      <c r="N161" s="271"/>
    </row>
    <row r="162" spans="2:16" hidden="1">
      <c r="B162" s="480">
        <v>9</v>
      </c>
      <c r="C162" s="862">
        <v>145.5576994419215</v>
      </c>
      <c r="D162" s="471">
        <v>1.1866033377355478</v>
      </c>
      <c r="E162" s="471">
        <v>10.215267443546367</v>
      </c>
      <c r="F162" s="471">
        <v>14.667447079933837</v>
      </c>
      <c r="G162" s="477">
        <v>9.3535345166902033</v>
      </c>
      <c r="H162" s="481"/>
      <c r="I162" s="473">
        <v>149.62243990112253</v>
      </c>
      <c r="J162" s="473">
        <v>1.5151636658594896</v>
      </c>
      <c r="K162" s="471">
        <v>7.6130995776737791</v>
      </c>
      <c r="L162" s="474">
        <v>8.6504939547300381</v>
      </c>
      <c r="M162" s="475">
        <v>0.60719815889275708</v>
      </c>
      <c r="N162" s="271"/>
    </row>
    <row r="163" spans="2:16" hidden="1">
      <c r="B163" s="480">
        <v>10</v>
      </c>
      <c r="C163" s="862">
        <v>150.75670687236018</v>
      </c>
      <c r="D163" s="471">
        <v>3.5717845571701332</v>
      </c>
      <c r="E163" s="471">
        <v>11.133321074810624</v>
      </c>
      <c r="F163" s="471">
        <v>19.490908642594192</v>
      </c>
      <c r="G163" s="477">
        <v>10.646388356704264</v>
      </c>
      <c r="H163" s="481"/>
      <c r="I163" s="473">
        <v>155.50569516006763</v>
      </c>
      <c r="J163" s="473">
        <v>3.9320674511343441</v>
      </c>
      <c r="K163" s="471">
        <v>8.2193864965501859</v>
      </c>
      <c r="L163" s="474">
        <v>13.544908034514734</v>
      </c>
      <c r="M163" s="475">
        <v>0.96899335172521717</v>
      </c>
      <c r="N163" s="271"/>
      <c r="O163" s="272"/>
    </row>
    <row r="164" spans="2:16" hidden="1">
      <c r="B164" s="480">
        <v>11</v>
      </c>
      <c r="C164" s="862">
        <v>155.72179779725303</v>
      </c>
      <c r="D164" s="471">
        <v>3.2934461278041738</v>
      </c>
      <c r="E164" s="471">
        <v>12.084178320224879</v>
      </c>
      <c r="F164" s="471">
        <v>21.544806738868758</v>
      </c>
      <c r="G164" s="477">
        <v>11.924740594319232</v>
      </c>
      <c r="H164" s="481"/>
      <c r="I164" s="473">
        <v>161.01343433269096</v>
      </c>
      <c r="J164" s="473">
        <v>3.5418247331417803</v>
      </c>
      <c r="K164" s="471">
        <v>9.120931300137471</v>
      </c>
      <c r="L164" s="474">
        <v>17.971911613598635</v>
      </c>
      <c r="M164" s="475">
        <v>1.6947528587514853</v>
      </c>
      <c r="N164" s="271"/>
      <c r="O164" s="272"/>
    </row>
    <row r="165" spans="2:16" hidden="1">
      <c r="B165" s="480">
        <v>12</v>
      </c>
      <c r="C165" s="862">
        <v>158.32873813100883</v>
      </c>
      <c r="D165" s="471">
        <v>1.6741011024994634</v>
      </c>
      <c r="E165" s="471">
        <v>12.713008483766203</v>
      </c>
      <c r="F165" s="471">
        <v>19.363529240148594</v>
      </c>
      <c r="G165" s="477">
        <v>12.713008483766217</v>
      </c>
      <c r="H165" s="481"/>
      <c r="I165" s="483">
        <v>162.85904899110264</v>
      </c>
      <c r="J165" s="473">
        <v>1.1462488618174689</v>
      </c>
      <c r="K165" s="471">
        <v>9.6685502944528849</v>
      </c>
      <c r="L165" s="474">
        <v>15.397517478255224</v>
      </c>
      <c r="M165" s="475">
        <v>1.8730530674970396</v>
      </c>
      <c r="N165" s="271"/>
      <c r="O165" s="272"/>
    </row>
    <row r="166" spans="2:16" hidden="1">
      <c r="B166" s="1129" t="s">
        <v>105</v>
      </c>
      <c r="C166" s="862">
        <v>159.91006103118488</v>
      </c>
      <c r="D166" s="862">
        <v>0.99875923906347452</v>
      </c>
      <c r="E166" s="862">
        <v>0.99875923906347452</v>
      </c>
      <c r="F166" s="862">
        <v>18.999000599114041</v>
      </c>
      <c r="G166" s="942">
        <v>13.660235149091321</v>
      </c>
      <c r="H166" s="482"/>
      <c r="I166" s="1128">
        <v>166.34036871661607</v>
      </c>
      <c r="J166" s="862">
        <v>2.1376274435346971</v>
      </c>
      <c r="K166" s="862">
        <v>2.1376274435346971</v>
      </c>
      <c r="L166" s="862">
        <v>21.46974901344727</v>
      </c>
      <c r="M166" s="943">
        <v>10.86279512473007</v>
      </c>
      <c r="N166" s="271"/>
      <c r="O166" s="272"/>
      <c r="P166" s="272"/>
    </row>
    <row r="167" spans="2:16" hidden="1">
      <c r="B167" s="478">
        <v>2</v>
      </c>
      <c r="C167" s="471">
        <v>161.86636277596182</v>
      </c>
      <c r="D167" s="471">
        <v>1.2233762729885029</v>
      </c>
      <c r="E167" s="471">
        <v>2.2343540956069461</v>
      </c>
      <c r="F167" s="471">
        <v>19.798155983694116</v>
      </c>
      <c r="G167" s="477">
        <v>14.530299330484155</v>
      </c>
      <c r="H167" s="481"/>
      <c r="I167" s="473">
        <v>168.06115928210519</v>
      </c>
      <c r="J167" s="471">
        <v>1.0344996700234219</v>
      </c>
      <c r="K167" s="471">
        <v>3.1942408624078098</v>
      </c>
      <c r="L167" s="471">
        <v>22.061507133894565</v>
      </c>
      <c r="M167" s="475">
        <v>11.982883062910503</v>
      </c>
      <c r="N167" s="271"/>
      <c r="O167" s="272"/>
    </row>
    <row r="168" spans="2:16" hidden="1">
      <c r="B168" s="478">
        <v>3</v>
      </c>
      <c r="C168" s="471">
        <v>168.66606746428167</v>
      </c>
      <c r="D168" s="471">
        <v>4.2008139132225324</v>
      </c>
      <c r="E168" s="471">
        <v>6.5290290665483752</v>
      </c>
      <c r="F168" s="471">
        <v>23.251791576858068</v>
      </c>
      <c r="G168" s="477">
        <v>15.696472137624639</v>
      </c>
      <c r="H168" s="481"/>
      <c r="I168" s="473">
        <v>174.67293794204951</v>
      </c>
      <c r="J168" s="471">
        <v>3.9341503344302708</v>
      </c>
      <c r="K168" s="471">
        <v>7.2540574344089919</v>
      </c>
      <c r="L168" s="471">
        <v>24.573533989934219</v>
      </c>
      <c r="M168" s="475">
        <v>13.23925359038742</v>
      </c>
      <c r="N168" s="271"/>
      <c r="O168" s="272"/>
    </row>
    <row r="169" spans="2:16" hidden="1">
      <c r="B169" s="478">
        <v>4</v>
      </c>
      <c r="C169" s="471">
        <v>172.14579624530666</v>
      </c>
      <c r="D169" s="471">
        <v>2.0630876342462301</v>
      </c>
      <c r="E169" s="471">
        <v>8.726816292102896</v>
      </c>
      <c r="F169" s="471">
        <v>23.282111908191254</v>
      </c>
      <c r="G169" s="477">
        <v>16.832189219572328</v>
      </c>
      <c r="H169" s="481"/>
      <c r="I169" s="473">
        <v>181.9521184668273</v>
      </c>
      <c r="J169" s="471">
        <v>4.1673201415967327</v>
      </c>
      <c r="K169" s="471">
        <v>11.723677372552842</v>
      </c>
      <c r="L169" s="471">
        <v>27.160068835427438</v>
      </c>
      <c r="M169" s="475">
        <v>14.833221030916803</v>
      </c>
      <c r="N169" s="271"/>
      <c r="O169" s="272"/>
    </row>
    <row r="170" spans="2:16" hidden="1">
      <c r="B170" s="478">
        <v>5</v>
      </c>
      <c r="C170" s="471">
        <v>173.98950650421529</v>
      </c>
      <c r="D170" s="471">
        <v>1.0710167190381696</v>
      </c>
      <c r="E170" s="471">
        <v>9.8912986726692509</v>
      </c>
      <c r="F170" s="471">
        <v>22.316154241142911</v>
      </c>
      <c r="G170" s="477">
        <v>17.966842958541037</v>
      </c>
      <c r="H170" s="481"/>
      <c r="I170" s="473">
        <v>184.07125097201256</v>
      </c>
      <c r="J170" s="471">
        <v>1.1646649256087755</v>
      </c>
      <c r="K170" s="471">
        <v>13.024883856511281</v>
      </c>
      <c r="L170" s="471">
        <v>26.246395539903205</v>
      </c>
      <c r="M170" s="475">
        <v>16.498203274262096</v>
      </c>
      <c r="N170" s="271"/>
      <c r="O170" s="272"/>
    </row>
    <row r="171" spans="2:16" hidden="1">
      <c r="B171" s="478">
        <v>6</v>
      </c>
      <c r="C171" s="471">
        <v>178.19473049251687</v>
      </c>
      <c r="D171" s="471">
        <v>2.416941155126338</v>
      </c>
      <c r="E171" s="471">
        <v>12.547306696191797</v>
      </c>
      <c r="F171" s="471">
        <v>25.251552023383852</v>
      </c>
      <c r="G171" s="477">
        <v>19.319627893149558</v>
      </c>
      <c r="H171" s="481"/>
      <c r="I171" s="473">
        <v>190.98311550157854</v>
      </c>
      <c r="J171" s="471">
        <v>3.7549940542409388</v>
      </c>
      <c r="K171" s="471">
        <v>17.268961525135992</v>
      </c>
      <c r="L171" s="471">
        <v>31.782702531322968</v>
      </c>
      <c r="M171" s="475">
        <v>18.580636445071846</v>
      </c>
      <c r="N171" s="271"/>
      <c r="O171" s="272"/>
    </row>
    <row r="172" spans="2:16" hidden="1">
      <c r="B172" s="478">
        <v>7</v>
      </c>
      <c r="C172" s="471">
        <v>185.07235180887179</v>
      </c>
      <c r="D172" s="471">
        <v>3.8596098197436532</v>
      </c>
      <c r="E172" s="471">
        <v>16.891193597295</v>
      </c>
      <c r="F172" s="471">
        <v>26.770570160456387</v>
      </c>
      <c r="G172" s="477">
        <v>20.566070948347189</v>
      </c>
      <c r="H172" s="481"/>
      <c r="I172" s="473">
        <v>197.86396955041343</v>
      </c>
      <c r="J172" s="471">
        <v>3.6028598814945951</v>
      </c>
      <c r="K172" s="471">
        <v>21.493997893370477</v>
      </c>
      <c r="L172" s="471">
        <v>32.876878553114466</v>
      </c>
      <c r="M172" s="475">
        <v>20.69560512515416</v>
      </c>
      <c r="N172" s="271"/>
      <c r="O172" s="272"/>
    </row>
    <row r="173" spans="2:16" ht="36.75" hidden="1" customHeight="1">
      <c r="B173" s="478">
        <v>8</v>
      </c>
      <c r="C173" s="471">
        <v>180.5253961489681</v>
      </c>
      <c r="D173" s="471">
        <v>-2.4568530174617536</v>
      </c>
      <c r="E173" s="471">
        <v>14.019348780252813</v>
      </c>
      <c r="F173" s="471">
        <v>25.494918664895266</v>
      </c>
      <c r="G173" s="477">
        <v>21.817003232427481</v>
      </c>
      <c r="H173" s="481"/>
      <c r="I173" s="473">
        <v>192.39268637256876</v>
      </c>
      <c r="J173" s="471">
        <v>-2.7651740689709783</v>
      </c>
      <c r="K173" s="471">
        <v>18.134477368266857</v>
      </c>
      <c r="L173" s="471">
        <v>30.533729152742978</v>
      </c>
      <c r="M173" s="475">
        <v>22.866978534665947</v>
      </c>
      <c r="N173" s="271"/>
      <c r="O173" s="272"/>
    </row>
    <row r="174" spans="2:16" ht="36.75" hidden="1" customHeight="1">
      <c r="B174" s="478">
        <v>9</v>
      </c>
      <c r="C174" s="471">
        <v>175.92934103429877</v>
      </c>
      <c r="D174" s="471">
        <v>-2.5459327123573843</v>
      </c>
      <c r="E174" s="471">
        <v>11.116492881239509</v>
      </c>
      <c r="F174" s="471">
        <v>20.865705976959163</v>
      </c>
      <c r="G174" s="477">
        <v>22.282322342517588</v>
      </c>
      <c r="H174" s="481"/>
      <c r="I174" s="473">
        <v>185.88162538857657</v>
      </c>
      <c r="J174" s="471">
        <v>-3.3842559749820822</v>
      </c>
      <c r="K174" s="471">
        <v>14.136504259417421</v>
      </c>
      <c r="L174" s="471">
        <v>24.233788401937446</v>
      </c>
      <c r="M174" s="475">
        <v>24.13208796059682</v>
      </c>
      <c r="N174" s="271"/>
      <c r="O174" s="272"/>
    </row>
    <row r="175" spans="2:16" ht="36.75" hidden="1" customHeight="1">
      <c r="B175" s="478">
        <v>10</v>
      </c>
      <c r="C175" s="471">
        <v>156.06977750217848</v>
      </c>
      <c r="D175" s="471">
        <v>-11.288374875597654</v>
      </c>
      <c r="E175" s="471">
        <v>-1.4267533838115867</v>
      </c>
      <c r="F175" s="471">
        <v>3.5242681669324725</v>
      </c>
      <c r="G175" s="477">
        <v>20.80640415289021</v>
      </c>
      <c r="H175" s="481"/>
      <c r="I175" s="473">
        <v>174.76089832381723</v>
      </c>
      <c r="J175" s="471">
        <v>-5.9826930399989777</v>
      </c>
      <c r="K175" s="471">
        <v>7.3080675629911127</v>
      </c>
      <c r="L175" s="471">
        <v>12.382313807818761</v>
      </c>
      <c r="M175" s="475">
        <v>23.913769923937451</v>
      </c>
      <c r="N175" s="271"/>
      <c r="O175" s="272"/>
    </row>
    <row r="176" spans="2:16" ht="36.75" hidden="1" customHeight="1">
      <c r="B176" s="478">
        <v>11</v>
      </c>
      <c r="C176" s="471">
        <v>143.74728614274207</v>
      </c>
      <c r="D176" s="471">
        <v>-7.8955013306560318</v>
      </c>
      <c r="E176" s="471">
        <v>-9.2096053820635859</v>
      </c>
      <c r="F176" s="471">
        <v>-7.6896823848011167</v>
      </c>
      <c r="G176" s="477">
        <v>18.148323227138647</v>
      </c>
      <c r="H176" s="481"/>
      <c r="I176" s="473">
        <v>159.63753464515267</v>
      </c>
      <c r="J176" s="471">
        <v>-8.6537456740707768</v>
      </c>
      <c r="K176" s="471">
        <v>-1.9780996916701667</v>
      </c>
      <c r="L176" s="471">
        <v>-0.85452477505408808</v>
      </c>
      <c r="M176" s="475">
        <v>22.1006138144175</v>
      </c>
      <c r="N176" s="271"/>
      <c r="O176" s="272"/>
    </row>
    <row r="177" spans="2:16" hidden="1">
      <c r="B177" s="697">
        <v>12</v>
      </c>
      <c r="C177" s="698">
        <v>143.25234028170257</v>
      </c>
      <c r="D177" s="698">
        <v>-0.34431666455810728</v>
      </c>
      <c r="E177" s="698">
        <v>-9.5222118405512219</v>
      </c>
      <c r="F177" s="698">
        <v>-9.5222118405512219</v>
      </c>
      <c r="G177" s="699">
        <v>15.523816002405979</v>
      </c>
      <c r="H177" s="700"/>
      <c r="I177" s="483">
        <v>152.52104657717015</v>
      </c>
      <c r="J177" s="698">
        <v>-4.4579040159955241</v>
      </c>
      <c r="K177" s="698">
        <v>-6.347821922070338</v>
      </c>
      <c r="L177" s="698">
        <v>-6.347821922070338</v>
      </c>
      <c r="M177" s="701">
        <v>20.022158405338189</v>
      </c>
      <c r="N177" s="271"/>
      <c r="O177" s="272"/>
    </row>
    <row r="178" spans="2:16" hidden="1">
      <c r="B178" s="1129" t="s">
        <v>106</v>
      </c>
      <c r="C178" s="862">
        <v>137.41409857555206</v>
      </c>
      <c r="D178" s="862">
        <v>-4.0754948189116789</v>
      </c>
      <c r="E178" s="862">
        <v>-4.0754948189116789</v>
      </c>
      <c r="F178" s="862">
        <v>-14.067884353596597</v>
      </c>
      <c r="G178" s="942">
        <v>12.563494347386239</v>
      </c>
      <c r="H178" s="482"/>
      <c r="I178" s="1128">
        <v>143.51886058961625</v>
      </c>
      <c r="J178" s="862">
        <v>-5.9022582060496944</v>
      </c>
      <c r="K178" s="862">
        <v>-5.9022582060496944</v>
      </c>
      <c r="L178" s="862">
        <v>-13.719765263884582</v>
      </c>
      <c r="M178" s="943">
        <v>16.799900054444876</v>
      </c>
      <c r="N178" s="271"/>
      <c r="O178" s="272"/>
    </row>
    <row r="179" spans="2:16" hidden="1">
      <c r="B179" s="484">
        <v>2</v>
      </c>
      <c r="C179" s="471">
        <v>131.3608725983855</v>
      </c>
      <c r="D179" s="471">
        <v>-4.4050981958291686</v>
      </c>
      <c r="E179" s="471">
        <v>-8.3010634660018638</v>
      </c>
      <c r="F179" s="471">
        <v>-18.846096035282372</v>
      </c>
      <c r="G179" s="477">
        <v>9.1637507313487561</v>
      </c>
      <c r="H179" s="481"/>
      <c r="I179" s="473">
        <v>140.74435687004561</v>
      </c>
      <c r="J179" s="471">
        <v>-1.9331979839947167</v>
      </c>
      <c r="K179" s="471">
        <v>-7.721353853394902</v>
      </c>
      <c r="L179" s="471">
        <v>-16.25408424453741</v>
      </c>
      <c r="M179" s="475">
        <v>13.375439664934902</v>
      </c>
      <c r="N179" s="271"/>
      <c r="O179" s="272"/>
      <c r="P179" s="272"/>
    </row>
    <row r="180" spans="2:16" hidden="1">
      <c r="B180" s="484">
        <v>3</v>
      </c>
      <c r="C180" s="471">
        <v>129.77343463793531</v>
      </c>
      <c r="D180" s="471">
        <v>-1.2084557060636456</v>
      </c>
      <c r="E180" s="471">
        <v>-9.4092044969466428</v>
      </c>
      <c r="F180" s="471">
        <v>-23.058955136060561</v>
      </c>
      <c r="G180" s="477">
        <v>5.1066736792381846</v>
      </c>
      <c r="H180" s="481"/>
      <c r="I180" s="473">
        <v>140.03105965598633</v>
      </c>
      <c r="J180" s="471">
        <v>-0.50680341998926792</v>
      </c>
      <c r="K180" s="471">
        <v>-8.1890251879856777</v>
      </c>
      <c r="L180" s="471">
        <v>-19.832424355028706</v>
      </c>
      <c r="M180" s="475">
        <v>9.4300770327928802</v>
      </c>
      <c r="N180" s="271"/>
      <c r="O180" s="272"/>
      <c r="P180" s="272"/>
    </row>
    <row r="181" spans="2:16" hidden="1">
      <c r="B181" s="484">
        <v>4</v>
      </c>
      <c r="C181" s="471">
        <v>132.42045746877668</v>
      </c>
      <c r="D181" s="471">
        <v>2.0397262646446137</v>
      </c>
      <c r="E181" s="471">
        <v>-7.5614002477203712</v>
      </c>
      <c r="F181" s="471">
        <v>-23.076566284500856</v>
      </c>
      <c r="G181" s="477">
        <v>1.1064956417273351</v>
      </c>
      <c r="H181" s="481"/>
      <c r="I181" s="473">
        <v>132.98896349561889</v>
      </c>
      <c r="J181" s="471">
        <v>-5.0289529891923337</v>
      </c>
      <c r="K181" s="471">
        <v>-12.806155950201088</v>
      </c>
      <c r="L181" s="471">
        <v>-26.909912005303283</v>
      </c>
      <c r="M181" s="475">
        <v>4.6325600069539092</v>
      </c>
      <c r="N181" s="271"/>
      <c r="O181" s="272"/>
      <c r="P181" s="272"/>
    </row>
    <row r="182" spans="2:16" hidden="1">
      <c r="B182" s="484">
        <v>5</v>
      </c>
      <c r="C182" s="471">
        <v>135.46235454622979</v>
      </c>
      <c r="D182" s="471">
        <v>2.2971504068171242</v>
      </c>
      <c r="E182" s="471">
        <v>-5.4379465774548237</v>
      </c>
      <c r="F182" s="471">
        <v>-22.14337676568563</v>
      </c>
      <c r="G182" s="477">
        <v>-2.651896109241008</v>
      </c>
      <c r="H182" s="481"/>
      <c r="I182" s="473">
        <v>134.11576455466374</v>
      </c>
      <c r="J182" s="471">
        <v>0.84728915048802378</v>
      </c>
      <c r="K182" s="471">
        <v>-12.067371969673715</v>
      </c>
      <c r="L182" s="471">
        <v>-27.13921166589148</v>
      </c>
      <c r="M182" s="475">
        <v>6.2548872182190962E-3</v>
      </c>
      <c r="N182" s="271"/>
      <c r="O182" s="272"/>
    </row>
    <row r="183" spans="2:16" hidden="1">
      <c r="B183" s="484">
        <v>6</v>
      </c>
      <c r="C183" s="471">
        <v>139.22381573452233</v>
      </c>
      <c r="D183" s="471">
        <v>2.7767575729010758</v>
      </c>
      <c r="E183" s="471">
        <v>-2.8121875979535389</v>
      </c>
      <c r="F183" s="471">
        <v>-21.869846908649791</v>
      </c>
      <c r="G183" s="477">
        <v>-6.5132176078155908</v>
      </c>
      <c r="H183" s="481"/>
      <c r="I183" s="473">
        <v>138.93489148705189</v>
      </c>
      <c r="J183" s="471">
        <v>3.59325911341611</v>
      </c>
      <c r="K183" s="471">
        <v>-8.9077247993077293</v>
      </c>
      <c r="L183" s="471">
        <v>-27.252788225719598</v>
      </c>
      <c r="M183" s="475">
        <v>-4.9205567589118715</v>
      </c>
      <c r="N183" s="271"/>
      <c r="O183" s="272"/>
    </row>
    <row r="184" spans="2:16" hidden="1">
      <c r="B184" s="484">
        <v>7</v>
      </c>
      <c r="C184" s="471">
        <v>140.27950792397783</v>
      </c>
      <c r="D184" s="471">
        <v>0.75826982896987261</v>
      </c>
      <c r="E184" s="471">
        <v>-2.0752417390729789</v>
      </c>
      <c r="F184" s="471">
        <v>-24.202882519779351</v>
      </c>
      <c r="G184" s="477">
        <v>-10.675303498868573</v>
      </c>
      <c r="H184" s="481"/>
      <c r="I184" s="473">
        <v>139.99978990869695</v>
      </c>
      <c r="J184" s="471">
        <v>0.76647299339080632</v>
      </c>
      <c r="K184" s="471">
        <v>-8.2095271108291854</v>
      </c>
      <c r="L184" s="471">
        <v>-29.244424729371133</v>
      </c>
      <c r="M184" s="475">
        <v>-10.037926786963553</v>
      </c>
      <c r="N184" s="271"/>
      <c r="O184" s="272"/>
    </row>
    <row r="185" spans="2:16" hidden="1">
      <c r="B185" s="484">
        <v>8</v>
      </c>
      <c r="C185" s="471">
        <v>142.48012150981054</v>
      </c>
      <c r="D185" s="471">
        <v>1.5687348910756782</v>
      </c>
      <c r="E185" s="471">
        <v>-0.53906188923230047</v>
      </c>
      <c r="F185" s="471">
        <v>-21.074749287774935</v>
      </c>
      <c r="G185" s="477">
        <v>-14.23201863631391</v>
      </c>
      <c r="H185" s="481"/>
      <c r="I185" s="473">
        <v>143.28952746140251</v>
      </c>
      <c r="J185" s="471">
        <v>2.3498160639033898</v>
      </c>
      <c r="K185" s="471">
        <v>-6.0526198337465615</v>
      </c>
      <c r="L185" s="471">
        <v>-25.522362537252533</v>
      </c>
      <c r="M185" s="475">
        <v>-14.334073131194032</v>
      </c>
      <c r="N185" s="271"/>
      <c r="O185" s="272"/>
    </row>
    <row r="186" spans="2:16" hidden="1">
      <c r="B186" s="484">
        <v>9</v>
      </c>
      <c r="C186" s="471">
        <v>144.74249687747451</v>
      </c>
      <c r="D186" s="471">
        <v>1.5878533396030008</v>
      </c>
      <c r="E186" s="471">
        <v>1.0402319381600051</v>
      </c>
      <c r="F186" s="471">
        <v>-17.726914665555498</v>
      </c>
      <c r="G186" s="477">
        <v>-17.063931648683024</v>
      </c>
      <c r="H186" s="481"/>
      <c r="I186" s="473">
        <v>144.95030838730827</v>
      </c>
      <c r="J186" s="471">
        <v>1.1590385950244126</v>
      </c>
      <c r="K186" s="471">
        <v>-4.9637334386053737</v>
      </c>
      <c r="L186" s="471">
        <v>-22.020098498548933</v>
      </c>
      <c r="M186" s="475">
        <v>-17.727416465885184</v>
      </c>
      <c r="N186" s="271"/>
      <c r="O186" s="272"/>
    </row>
    <row r="187" spans="2:16" hidden="1">
      <c r="B187" s="484">
        <v>10</v>
      </c>
      <c r="C187" s="471">
        <v>146.59157830436277</v>
      </c>
      <c r="D187" s="471">
        <v>1.2774972566996041</v>
      </c>
      <c r="E187" s="471">
        <v>2.3310181293329464</v>
      </c>
      <c r="F187" s="471">
        <v>-6.0730522907828259</v>
      </c>
      <c r="G187" s="477">
        <v>-17.749112982638266</v>
      </c>
      <c r="H187" s="481"/>
      <c r="I187" s="473">
        <v>150.55123305027945</v>
      </c>
      <c r="J187" s="471">
        <v>3.8640308705004429</v>
      </c>
      <c r="K187" s="471">
        <v>-1.2915027605019986</v>
      </c>
      <c r="L187" s="471">
        <v>-13.853021760439404</v>
      </c>
      <c r="M187" s="475">
        <v>-19.598232706207824</v>
      </c>
      <c r="N187" s="271"/>
      <c r="O187" s="272"/>
    </row>
    <row r="188" spans="2:16" hidden="1">
      <c r="B188" s="484">
        <v>11</v>
      </c>
      <c r="C188" s="471">
        <v>149.24380434668436</v>
      </c>
      <c r="D188" s="471">
        <v>1.8092622188805763</v>
      </c>
      <c r="E188" s="471">
        <v>4.1824545785428029</v>
      </c>
      <c r="F188" s="471">
        <v>3.8237370258831902</v>
      </c>
      <c r="G188" s="477">
        <v>-16.987332090519601</v>
      </c>
      <c r="H188" s="481"/>
      <c r="I188" s="473">
        <v>153.25214670730435</v>
      </c>
      <c r="J188" s="471">
        <v>1.7940162975104101</v>
      </c>
      <c r="K188" s="471">
        <v>0.47934376700220582</v>
      </c>
      <c r="L188" s="471">
        <v>-3.9999289340329369</v>
      </c>
      <c r="M188" s="475">
        <v>-19.844981840608554</v>
      </c>
      <c r="N188" s="271"/>
      <c r="O188" s="272"/>
    </row>
    <row r="189" spans="2:16" hidden="1">
      <c r="B189" s="702">
        <v>12</v>
      </c>
      <c r="C189" s="698">
        <v>147.61098981194706</v>
      </c>
      <c r="D189" s="698">
        <v>-1.0940585050648934</v>
      </c>
      <c r="E189" s="698">
        <v>3.0426375734408992</v>
      </c>
      <c r="F189" s="698">
        <v>3.0426375734408992</v>
      </c>
      <c r="G189" s="699">
        <v>-16.143367346518929</v>
      </c>
      <c r="H189" s="700"/>
      <c r="I189" s="483">
        <v>151.24214553226329</v>
      </c>
      <c r="J189" s="698">
        <v>-1.3115647762376454</v>
      </c>
      <c r="K189" s="698">
        <v>-0.83850791324053375</v>
      </c>
      <c r="L189" s="698">
        <v>-0.83850791324053375</v>
      </c>
      <c r="M189" s="701">
        <v>-19.515856893104512</v>
      </c>
      <c r="N189" s="271"/>
      <c r="O189" s="272"/>
    </row>
    <row r="190" spans="2:16">
      <c r="B190" s="1130" t="s">
        <v>434</v>
      </c>
      <c r="C190" s="862">
        <v>100.9</v>
      </c>
      <c r="D190" s="862">
        <v>-31.644655910414102</v>
      </c>
      <c r="E190" s="862">
        <v>-31.644655910414102</v>
      </c>
      <c r="F190" s="862">
        <v>-26.572308776217852</v>
      </c>
      <c r="G190" s="942">
        <v>-17.03617844194234</v>
      </c>
      <c r="H190" s="482"/>
      <c r="I190" s="1128">
        <v>97.832003291015994</v>
      </c>
      <c r="J190" s="862">
        <v>-35.31432462378929</v>
      </c>
      <c r="K190" s="862">
        <v>-35.31432462378929</v>
      </c>
      <c r="L190" s="862">
        <v>-31.833347276382824</v>
      </c>
      <c r="M190" s="943">
        <v>-20.812867713301358</v>
      </c>
      <c r="N190" s="271"/>
      <c r="O190" s="272"/>
    </row>
    <row r="191" spans="2:16">
      <c r="B191" s="484">
        <v>2</v>
      </c>
      <c r="C191" s="471">
        <v>98.6</v>
      </c>
      <c r="D191" s="471">
        <v>-2.2794846382557097</v>
      </c>
      <c r="E191" s="471">
        <v>-33.202805478363047</v>
      </c>
      <c r="F191" s="471">
        <v>-24.939597271515197</v>
      </c>
      <c r="G191" s="477">
        <v>-17.41906358125668</v>
      </c>
      <c r="H191" s="481"/>
      <c r="I191" s="473">
        <v>97.833241233281797</v>
      </c>
      <c r="J191" s="471">
        <v>1.2653755664331356E-3</v>
      </c>
      <c r="K191" s="471">
        <v>-35.313506107058103</v>
      </c>
      <c r="L191" s="471">
        <v>-30.488693537024162</v>
      </c>
      <c r="M191" s="475">
        <v>-21.836423224014538</v>
      </c>
      <c r="N191" s="271"/>
      <c r="O191" s="272"/>
    </row>
    <row r="192" spans="2:16">
      <c r="B192" s="484">
        <v>3</v>
      </c>
      <c r="C192" s="471">
        <v>98.7</v>
      </c>
      <c r="D192" s="471">
        <v>0.10141987829615573</v>
      </c>
      <c r="E192" s="471">
        <v>-33.135059844973952</v>
      </c>
      <c r="F192" s="471">
        <v>-23.944372532505923</v>
      </c>
      <c r="G192" s="477">
        <v>-17.364307121265625</v>
      </c>
      <c r="H192" s="481"/>
      <c r="I192" s="473">
        <v>98.531993605247095</v>
      </c>
      <c r="J192" s="471">
        <v>0.7142279691001221</v>
      </c>
      <c r="K192" s="471">
        <v>-34.851497075444456</v>
      </c>
      <c r="L192" s="471">
        <v>-29.635615236141049</v>
      </c>
      <c r="M192" s="475">
        <v>-22.541863818622872</v>
      </c>
      <c r="N192" s="271"/>
    </row>
    <row r="193" spans="2:14">
      <c r="B193" s="484">
        <v>4</v>
      </c>
      <c r="C193" s="471">
        <v>99.7</v>
      </c>
      <c r="D193" s="471">
        <v>1.0131712259371852</v>
      </c>
      <c r="E193" s="471">
        <v>-32.457603511083107</v>
      </c>
      <c r="F193" s="471">
        <v>-24.709518524727798</v>
      </c>
      <c r="G193" s="477">
        <v>-17.358586253863322</v>
      </c>
      <c r="H193" s="481"/>
      <c r="I193" s="473">
        <v>100.663855169546</v>
      </c>
      <c r="J193" s="471">
        <v>2.1636236985520299</v>
      </c>
      <c r="K193" s="471">
        <v>-33.441928626916919</v>
      </c>
      <c r="L193" s="471">
        <v>-24.30660971888679</v>
      </c>
      <c r="M193" s="475">
        <v>-22.261175639217157</v>
      </c>
      <c r="N193" s="271"/>
    </row>
    <row r="194" spans="2:14">
      <c r="B194" s="484">
        <v>5</v>
      </c>
      <c r="C194" s="471">
        <v>97.9</v>
      </c>
      <c r="D194" s="471">
        <v>-1.8054162487462406</v>
      </c>
      <c r="E194" s="471">
        <v>-33.677024912086623</v>
      </c>
      <c r="F194" s="471">
        <v>-27.728998711159065</v>
      </c>
      <c r="G194" s="477">
        <v>-17.671449870830244</v>
      </c>
      <c r="H194" s="481"/>
      <c r="I194" s="473">
        <v>98.976437436449203</v>
      </c>
      <c r="J194" s="471">
        <v>-1.676289597944276</v>
      </c>
      <c r="K194" s="471">
        <v>-34.557634653936233</v>
      </c>
      <c r="L194" s="471">
        <v>-26.200743242150509</v>
      </c>
      <c r="M194" s="475">
        <v>-22.071219590642372</v>
      </c>
      <c r="N194" s="271"/>
    </row>
    <row r="195" spans="2:14">
      <c r="B195" s="484">
        <v>6</v>
      </c>
      <c r="C195" s="471">
        <v>96.1</v>
      </c>
      <c r="D195" s="471">
        <v>-1.8386108273748931</v>
      </c>
      <c r="E195" s="471">
        <v>-34.896446313090152</v>
      </c>
      <c r="F195" s="471">
        <v>-30.974453262186543</v>
      </c>
      <c r="G195" s="477">
        <v>-18.288102138899859</v>
      </c>
      <c r="H195" s="481"/>
      <c r="I195" s="473">
        <v>96.662240175310899</v>
      </c>
      <c r="J195" s="471">
        <v>-2.3381294791744835</v>
      </c>
      <c r="K195" s="471">
        <v>-36.087761889961612</v>
      </c>
      <c r="L195" s="471">
        <v>-30.426231207500962</v>
      </c>
      <c r="M195" s="475">
        <v>-22.161644892016113</v>
      </c>
      <c r="N195" s="271"/>
    </row>
    <row r="196" spans="2:14">
      <c r="B196" s="484">
        <v>7</v>
      </c>
      <c r="C196" s="471">
        <v>98.8</v>
      </c>
      <c r="D196" s="471">
        <v>2.8095733610822009</v>
      </c>
      <c r="E196" s="471">
        <v>-33.067314211584872</v>
      </c>
      <c r="F196" s="471">
        <v>-29.569185505310557</v>
      </c>
      <c r="G196" s="477">
        <v>-18.567594579959405</v>
      </c>
      <c r="H196" s="481"/>
      <c r="I196" s="473">
        <v>97.027943983398401</v>
      </c>
      <c r="J196" s="471">
        <v>0.37833160852080994</v>
      </c>
      <c r="K196" s="471">
        <v>-35.845961691478252</v>
      </c>
      <c r="L196" s="471">
        <v>-30.694221722277803</v>
      </c>
      <c r="M196" s="475">
        <v>-22.048942699895079</v>
      </c>
      <c r="N196" s="271"/>
    </row>
    <row r="197" spans="2:14">
      <c r="B197" s="484">
        <v>8</v>
      </c>
      <c r="C197" s="471">
        <v>98.2</v>
      </c>
      <c r="D197" s="471">
        <v>-0.6072874493927003</v>
      </c>
      <c r="E197" s="471">
        <v>-33.473788011919368</v>
      </c>
      <c r="F197" s="471">
        <v>-31.078104819528534</v>
      </c>
      <c r="G197" s="477">
        <v>-19.34648849988028</v>
      </c>
      <c r="H197" s="481"/>
      <c r="I197" s="473">
        <v>98.407362018619196</v>
      </c>
      <c r="J197" s="471">
        <v>1.4216708904568804</v>
      </c>
      <c r="K197" s="471">
        <v>-34.933902403793439</v>
      </c>
      <c r="L197" s="471">
        <v>-31.322711602125352</v>
      </c>
      <c r="M197" s="475">
        <v>-22.4187167694528</v>
      </c>
      <c r="N197" s="271"/>
    </row>
    <row r="198" spans="2:14">
      <c r="B198" s="484">
        <v>9</v>
      </c>
      <c r="C198" s="471">
        <v>99.4</v>
      </c>
      <c r="D198" s="471">
        <v>1.2219959266802363</v>
      </c>
      <c r="E198" s="471">
        <v>-32.660840411250362</v>
      </c>
      <c r="F198" s="471">
        <v>-31.326319398688568</v>
      </c>
      <c r="G198" s="477">
        <v>-20.55093259920092</v>
      </c>
      <c r="H198" s="481"/>
      <c r="I198" s="473">
        <v>99.511801660623703</v>
      </c>
      <c r="J198" s="471">
        <v>1.1223140417030493</v>
      </c>
      <c r="K198" s="471">
        <v>-34.203656454083003</v>
      </c>
      <c r="L198" s="471">
        <v>-31.347644052796724</v>
      </c>
      <c r="M198" s="475">
        <v>-23.202648056407256</v>
      </c>
      <c r="N198" s="271"/>
    </row>
    <row r="199" spans="2:14">
      <c r="B199" s="484">
        <v>10</v>
      </c>
      <c r="C199" s="471">
        <v>103.7</v>
      </c>
      <c r="D199" s="471">
        <v>4.3259557344064348</v>
      </c>
      <c r="E199" s="471">
        <v>-29.747778175519741</v>
      </c>
      <c r="F199" s="471">
        <v>-29.259237672786725</v>
      </c>
      <c r="G199" s="477">
        <v>-22.672502848574666</v>
      </c>
      <c r="H199" s="481"/>
      <c r="I199" s="473">
        <v>104.425838794843</v>
      </c>
      <c r="J199" s="471">
        <v>4.9381450764786479</v>
      </c>
      <c r="K199" s="471">
        <v>-30.954537554767327</v>
      </c>
      <c r="L199" s="471">
        <v>-30.637672851229311</v>
      </c>
      <c r="M199" s="475">
        <v>-24.802211116374423</v>
      </c>
      <c r="N199" s="271"/>
    </row>
    <row r="200" spans="2:14">
      <c r="B200" s="484">
        <v>11</v>
      </c>
      <c r="C200" s="471">
        <v>104.1</v>
      </c>
      <c r="D200" s="471">
        <v>0.38572806171647755</v>
      </c>
      <c r="E200" s="471">
        <v>-29.47679564196342</v>
      </c>
      <c r="F200" s="471">
        <v>-30.24836075728679</v>
      </c>
      <c r="G200" s="477">
        <v>-25.626264275035155</v>
      </c>
      <c r="H200" s="481"/>
      <c r="I200" s="473">
        <v>105.189330178915</v>
      </c>
      <c r="J200" s="471">
        <v>0.7311326323860925</v>
      </c>
      <c r="K200" s="471">
        <v>-30.449723647648341</v>
      </c>
      <c r="L200" s="471">
        <v>-31.361920574061728</v>
      </c>
      <c r="M200" s="475">
        <v>-27.324877028893695</v>
      </c>
      <c r="N200" s="271"/>
    </row>
    <row r="201" spans="2:14">
      <c r="B201" s="702">
        <v>12</v>
      </c>
      <c r="C201" s="698">
        <v>103.9</v>
      </c>
      <c r="D201" s="698">
        <v>-0.19212295869354534</v>
      </c>
      <c r="E201" s="698">
        <v>-29.612286908741567</v>
      </c>
      <c r="F201" s="698">
        <v>-29.612286908741567</v>
      </c>
      <c r="G201" s="699">
        <v>-28.426728391279667</v>
      </c>
      <c r="H201" s="700"/>
      <c r="I201" s="483">
        <v>104.93795245275</v>
      </c>
      <c r="J201" s="698">
        <v>-0.23897644916783634</v>
      </c>
      <c r="K201" s="698">
        <v>-30.615932428461605</v>
      </c>
      <c r="L201" s="698">
        <v>-30.615932428461605</v>
      </c>
      <c r="M201" s="701">
        <v>-29.97276719055732</v>
      </c>
      <c r="N201" s="271"/>
    </row>
    <row r="202" spans="2:14">
      <c r="B202" s="1130" t="s">
        <v>457</v>
      </c>
      <c r="C202" s="862">
        <v>107</v>
      </c>
      <c r="D202" s="862">
        <v>2.9836381135707484</v>
      </c>
      <c r="E202" s="862">
        <v>2.9836381135707484</v>
      </c>
      <c r="F202" s="862">
        <v>6.0455896927651196</v>
      </c>
      <c r="G202" s="942">
        <v>-26.461327341468959</v>
      </c>
      <c r="H202" s="482"/>
      <c r="I202" s="1128">
        <v>107.673865864607</v>
      </c>
      <c r="J202" s="862">
        <v>2.6071724746953464</v>
      </c>
      <c r="K202" s="862">
        <v>2.6071724746953464</v>
      </c>
      <c r="L202" s="862">
        <v>10.059962223521993</v>
      </c>
      <c r="M202" s="943">
        <v>-27.464565434026298</v>
      </c>
      <c r="N202" s="271"/>
    </row>
    <row r="203" spans="2:14">
      <c r="B203" s="484">
        <v>2</v>
      </c>
      <c r="C203" s="471">
        <v>109.5</v>
      </c>
      <c r="D203" s="471">
        <v>2.3364485981308434</v>
      </c>
      <c r="E203" s="471">
        <v>5.3897978825794013</v>
      </c>
      <c r="F203" s="471">
        <v>11.054766734279923</v>
      </c>
      <c r="G203" s="477">
        <v>-24.284304441128398</v>
      </c>
      <c r="H203" s="481"/>
      <c r="I203" s="473">
        <v>110.70991400642799</v>
      </c>
      <c r="J203" s="471">
        <v>2.8196704162536861</v>
      </c>
      <c r="K203" s="471">
        <v>5.5003565619187356</v>
      </c>
      <c r="L203" s="471">
        <v>13.161858495970691</v>
      </c>
      <c r="M203" s="475">
        <v>-24.756758276279314</v>
      </c>
      <c r="N203" s="271"/>
    </row>
    <row r="204" spans="2:14">
      <c r="B204" s="484">
        <v>3</v>
      </c>
      <c r="C204" s="471">
        <v>111.7</v>
      </c>
      <c r="D204" s="471">
        <v>2.0091324200913334</v>
      </c>
      <c r="E204" s="471">
        <v>7.5072184793070278</v>
      </c>
      <c r="F204" s="471">
        <v>13.17122593718338</v>
      </c>
      <c r="G204" s="477">
        <v>-21.966946891865405</v>
      </c>
      <c r="H204" s="481"/>
      <c r="I204" s="473">
        <v>113.52378048931</v>
      </c>
      <c r="J204" s="471">
        <v>2.5416571841241193</v>
      </c>
      <c r="K204" s="471">
        <v>8.1818139537513019</v>
      </c>
      <c r="L204" s="471">
        <v>15.215146203298332</v>
      </c>
      <c r="M204" s="475">
        <v>-21.838135787209083</v>
      </c>
      <c r="N204" s="271"/>
    </row>
    <row r="205" spans="2:14">
      <c r="B205" s="484">
        <v>4</v>
      </c>
      <c r="C205" s="471">
        <v>114.6</v>
      </c>
      <c r="D205" s="471">
        <v>2.5962399283795889</v>
      </c>
      <c r="E205" s="471">
        <v>10.298363811357063</v>
      </c>
      <c r="F205" s="471">
        <v>14.944834503510521</v>
      </c>
      <c r="G205" s="477">
        <v>-19.347454582140429</v>
      </c>
      <c r="H205" s="481"/>
      <c r="I205" s="473">
        <v>117.493237429472</v>
      </c>
      <c r="J205" s="471">
        <v>3.4965862861973562</v>
      </c>
      <c r="K205" s="471">
        <v>11.964484424617709</v>
      </c>
      <c r="L205" s="471">
        <v>16.71839632167935</v>
      </c>
      <c r="M205" s="475">
        <v>-19.124406181002584</v>
      </c>
      <c r="N205" s="271"/>
    </row>
    <row r="206" spans="2:14">
      <c r="B206" s="484">
        <v>5</v>
      </c>
      <c r="C206" s="471">
        <v>114</v>
      </c>
      <c r="D206" s="471">
        <v>-0.52356020942407611</v>
      </c>
      <c r="E206" s="471">
        <v>9.7208854667949964</v>
      </c>
      <c r="F206" s="471">
        <v>16.445352400408566</v>
      </c>
      <c r="G206" s="477">
        <v>-16.266720984753647</v>
      </c>
      <c r="H206" s="481"/>
      <c r="I206" s="473">
        <v>116.830203517542</v>
      </c>
      <c r="J206" s="471">
        <v>-0.56431665892941396</v>
      </c>
      <c r="K206" s="471">
        <v>11.33265018692515</v>
      </c>
      <c r="L206" s="471">
        <v>18.038400394595271</v>
      </c>
      <c r="M206" s="475">
        <v>-16.072219617127786</v>
      </c>
      <c r="N206" s="271"/>
    </row>
    <row r="207" spans="2:14">
      <c r="B207" s="484">
        <v>6</v>
      </c>
      <c r="C207" s="471">
        <v>114.7</v>
      </c>
      <c r="D207" s="471">
        <v>0.6140350877193157</v>
      </c>
      <c r="E207" s="471">
        <v>10.394610202117434</v>
      </c>
      <c r="F207" s="471">
        <v>19.354838709677423</v>
      </c>
      <c r="G207" s="477">
        <v>-12.526826867430501</v>
      </c>
      <c r="H207" s="481"/>
      <c r="I207" s="473">
        <v>116.68372914001699</v>
      </c>
      <c r="J207" s="471">
        <v>-0.12537372452922568</v>
      </c>
      <c r="K207" s="471">
        <v>11.193068296768715</v>
      </c>
      <c r="L207" s="471">
        <v>20.712833603270767</v>
      </c>
      <c r="M207" s="475">
        <v>-12.306406431449162</v>
      </c>
      <c r="N207" s="271"/>
    </row>
    <row r="208" spans="2:14">
      <c r="B208" s="484">
        <v>7</v>
      </c>
      <c r="C208" s="471">
        <v>114.7</v>
      </c>
      <c r="D208" s="471">
        <v>0</v>
      </c>
      <c r="E208" s="471">
        <v>10.394610202117434</v>
      </c>
      <c r="F208" s="471">
        <v>16.093117408906892</v>
      </c>
      <c r="G208" s="477">
        <v>-8.855476069938959</v>
      </c>
      <c r="H208" s="481"/>
      <c r="I208" s="473">
        <v>116.882984752578</v>
      </c>
      <c r="J208" s="471">
        <v>0.17076555062951115</v>
      </c>
      <c r="K208" s="471">
        <v>11.382947752107555</v>
      </c>
      <c r="L208" s="471">
        <v>20.463219103742759</v>
      </c>
      <c r="M208" s="475">
        <v>-8.2850148431537178</v>
      </c>
      <c r="N208" s="271"/>
    </row>
    <row r="209" spans="2:14">
      <c r="B209" s="484">
        <v>8</v>
      </c>
      <c r="C209" s="471">
        <v>113.5</v>
      </c>
      <c r="D209" s="471">
        <v>-1.0462074978204043</v>
      </c>
      <c r="E209" s="471">
        <v>9.2396535129932573</v>
      </c>
      <c r="F209" s="471">
        <v>15.580448065173115</v>
      </c>
      <c r="G209" s="477">
        <v>-4.8136958199521587</v>
      </c>
      <c r="H209" s="481"/>
      <c r="I209" s="473">
        <v>118.69980192078</v>
      </c>
      <c r="J209" s="471">
        <v>1.5543897788441257</v>
      </c>
      <c r="K209" s="471">
        <v>13.114272907341601</v>
      </c>
      <c r="L209" s="471">
        <v>20.620855478598628</v>
      </c>
      <c r="M209" s="475">
        <v>-3.8507309400753513</v>
      </c>
      <c r="N209" s="271"/>
    </row>
    <row r="210" spans="2:14">
      <c r="B210" s="484">
        <v>9</v>
      </c>
      <c r="C210" s="471">
        <v>110.7</v>
      </c>
      <c r="D210" s="471">
        <v>-2.466960352422916</v>
      </c>
      <c r="E210" s="471">
        <v>6.5447545717035638</v>
      </c>
      <c r="F210" s="471">
        <v>11.368209255533188</v>
      </c>
      <c r="G210" s="477">
        <v>-0.72434005922265499</v>
      </c>
      <c r="H210" s="481"/>
      <c r="I210" s="473">
        <v>116.293952900479</v>
      </c>
      <c r="J210" s="471">
        <v>-2.0268349073629111</v>
      </c>
      <c r="K210" s="471">
        <v>10.821633338845842</v>
      </c>
      <c r="L210" s="471">
        <v>16.864483367600315</v>
      </c>
      <c r="M210" s="475">
        <v>0.66036835112753067</v>
      </c>
      <c r="N210" s="271"/>
    </row>
    <row r="211" spans="2:14">
      <c r="B211" s="484">
        <v>10</v>
      </c>
      <c r="C211" s="471">
        <v>109.3</v>
      </c>
      <c r="D211" s="471">
        <v>-1.2646793134598084</v>
      </c>
      <c r="E211" s="471">
        <v>5.1973051010586886</v>
      </c>
      <c r="F211" s="471">
        <v>5.4001928640308563</v>
      </c>
      <c r="G211" s="477">
        <v>3.0139319043094304</v>
      </c>
      <c r="H211" s="481"/>
      <c r="I211" s="473">
        <v>116.30291522187299</v>
      </c>
      <c r="J211" s="471">
        <v>7.7066099917146857E-3</v>
      </c>
      <c r="K211" s="471">
        <v>10.830173929913727</v>
      </c>
      <c r="L211" s="471">
        <v>11.373695020409571</v>
      </c>
      <c r="M211" s="475">
        <v>5.1650465262630831</v>
      </c>
      <c r="N211" s="271"/>
    </row>
    <row r="212" spans="2:14">
      <c r="B212" s="484">
        <v>11</v>
      </c>
      <c r="C212" s="471">
        <v>109.5</v>
      </c>
      <c r="D212" s="471">
        <v>0.18298261665141524</v>
      </c>
      <c r="E212" s="471">
        <v>5.3897978825794013</v>
      </c>
      <c r="F212" s="471">
        <v>5.1873198847262216</v>
      </c>
      <c r="G212" s="477">
        <v>7.1872815244294657</v>
      </c>
      <c r="H212" s="481"/>
      <c r="I212" s="473">
        <v>114.743665997333</v>
      </c>
      <c r="J212" s="471">
        <v>-1.3406793987626173</v>
      </c>
      <c r="K212" s="471">
        <v>9.3442966204225968</v>
      </c>
      <c r="L212" s="471">
        <v>9.0829895029915804</v>
      </c>
      <c r="M212" s="475">
        <v>9.987273677230931</v>
      </c>
      <c r="N212" s="271"/>
    </row>
    <row r="213" spans="2:14">
      <c r="B213" s="702">
        <v>12</v>
      </c>
      <c r="C213" s="698">
        <v>108.3</v>
      </c>
      <c r="D213" s="698">
        <v>-1.0958904109589156</v>
      </c>
      <c r="E213" s="698">
        <v>4.2348411934552246</v>
      </c>
      <c r="F213" s="698">
        <v>4.2348411934552246</v>
      </c>
      <c r="G213" s="699">
        <v>11.458333333333329</v>
      </c>
      <c r="H213" s="700"/>
      <c r="I213" s="483">
        <v>112.860918830405</v>
      </c>
      <c r="J213" s="698">
        <v>-1.6408288427630993</v>
      </c>
      <c r="K213" s="698">
        <v>7.5501438635582758</v>
      </c>
      <c r="L213" s="698">
        <v>7.5501438635582758</v>
      </c>
      <c r="M213" s="701">
        <v>14.891580839235303</v>
      </c>
      <c r="N213" s="271"/>
    </row>
    <row r="214" spans="2:14">
      <c r="B214" s="1130" t="s">
        <v>546</v>
      </c>
      <c r="C214" s="862">
        <v>108.2</v>
      </c>
      <c r="D214" s="862">
        <v>-9.2336103416428728E-2</v>
      </c>
      <c r="E214" s="862">
        <v>-9.2336103416428728E-2</v>
      </c>
      <c r="F214" s="862">
        <v>1.1214953271028207</v>
      </c>
      <c r="G214" s="942">
        <v>10.994113257607154</v>
      </c>
      <c r="H214" s="482"/>
      <c r="I214" s="1128">
        <v>111</v>
      </c>
      <c r="J214" s="862">
        <v>-1.6488602517948436</v>
      </c>
      <c r="K214" s="862">
        <v>-1.6488602517948436</v>
      </c>
      <c r="L214" s="862">
        <v>3.0890821172664147</v>
      </c>
      <c r="M214" s="943">
        <v>14.231879963746238</v>
      </c>
      <c r="N214" s="271"/>
    </row>
    <row r="215" spans="2:14">
      <c r="B215" s="484">
        <v>2</v>
      </c>
      <c r="C215" s="471">
        <v>109.7</v>
      </c>
      <c r="D215" s="471">
        <v>1.3863216266173879</v>
      </c>
      <c r="E215" s="471">
        <v>1.2927054478301159</v>
      </c>
      <c r="F215" s="471">
        <v>0.18264840182649777</v>
      </c>
      <c r="G215" s="477">
        <v>10.01643385373869</v>
      </c>
      <c r="H215" s="481"/>
      <c r="I215" s="473">
        <v>112.7</v>
      </c>
      <c r="J215" s="471">
        <v>1.5315315315315416</v>
      </c>
      <c r="K215" s="471">
        <v>-0.1425815349304429</v>
      </c>
      <c r="L215" s="471">
        <v>1.7975680059298469</v>
      </c>
      <c r="M215" s="475">
        <v>13.191642245556622</v>
      </c>
      <c r="N215" s="271"/>
    </row>
    <row r="216" spans="2:14">
      <c r="B216" s="484">
        <v>3</v>
      </c>
      <c r="C216" s="471">
        <v>109.3</v>
      </c>
      <c r="D216" s="471">
        <v>-0.3646308113035559</v>
      </c>
      <c r="E216" s="471">
        <v>0.92336103416434412</v>
      </c>
      <c r="F216" s="471">
        <v>-2.1486123545210347</v>
      </c>
      <c r="G216" s="477">
        <v>8.6585365853658374</v>
      </c>
      <c r="H216" s="481"/>
      <c r="I216" s="473">
        <v>114.6</v>
      </c>
      <c r="J216" s="471">
        <v>1.6858917480035274</v>
      </c>
      <c r="K216" s="471">
        <v>1.540906442741516</v>
      </c>
      <c r="L216" s="471">
        <v>0.94801239533362036</v>
      </c>
      <c r="M216" s="475">
        <v>11.907559049361765</v>
      </c>
      <c r="N216" s="271"/>
    </row>
    <row r="217" spans="2:14">
      <c r="B217" s="484">
        <v>4</v>
      </c>
      <c r="C217" s="471">
        <v>109.2</v>
      </c>
      <c r="D217" s="471">
        <v>-9.1491308325714726E-2</v>
      </c>
      <c r="E217" s="471">
        <v>0.8310249307479296</v>
      </c>
      <c r="F217" s="471">
        <v>-4.7120418848167418</v>
      </c>
      <c r="G217" s="477">
        <v>6.9242509438509217</v>
      </c>
      <c r="H217" s="481"/>
      <c r="I217" s="471">
        <v>115.2</v>
      </c>
      <c r="J217" s="471">
        <v>0.52356020942410453</v>
      </c>
      <c r="K217" s="471">
        <v>2.0725342251642758</v>
      </c>
      <c r="L217" s="471">
        <v>-1.9518037630451488</v>
      </c>
      <c r="M217" s="475">
        <v>10.223547914120942</v>
      </c>
      <c r="N217" s="271"/>
    </row>
    <row r="218" spans="2:14">
      <c r="B218" s="484">
        <v>5</v>
      </c>
      <c r="C218" s="471">
        <v>107.6</v>
      </c>
      <c r="D218" s="471">
        <v>-1.4652014652014742</v>
      </c>
      <c r="E218" s="471">
        <v>-0.64635272391505794</v>
      </c>
      <c r="F218" s="471">
        <v>-5.6140350877193015</v>
      </c>
      <c r="G218" s="477">
        <v>5.0515463917526091</v>
      </c>
      <c r="H218" s="481"/>
      <c r="I218" s="471">
        <v>112.6</v>
      </c>
      <c r="J218" s="471">
        <v>-2.2569444444444571</v>
      </c>
      <c r="K218" s="471">
        <v>-0.23118616533423619</v>
      </c>
      <c r="L218" s="471">
        <v>-3.6208132744601897</v>
      </c>
      <c r="M218" s="475">
        <v>8.3444705311109857</v>
      </c>
      <c r="N218" s="271"/>
    </row>
    <row r="219" spans="2:14">
      <c r="B219" s="484">
        <v>6</v>
      </c>
      <c r="C219" s="471">
        <v>106.5</v>
      </c>
      <c r="D219" s="471">
        <v>-1.0223048327137434</v>
      </c>
      <c r="E219" s="471">
        <v>-1.662049861495845</v>
      </c>
      <c r="F219" s="471">
        <v>-7.149084568439406</v>
      </c>
      <c r="G219" s="477">
        <v>2.8837136605189215</v>
      </c>
      <c r="H219" s="481"/>
      <c r="I219" s="471">
        <v>110.3</v>
      </c>
      <c r="J219" s="471">
        <v>-2.0426287744227238</v>
      </c>
      <c r="K219" s="471">
        <v>-2.2690926646213683</v>
      </c>
      <c r="L219" s="471">
        <v>-5.470967706522913</v>
      </c>
      <c r="M219" s="475">
        <v>6.1721105515157859</v>
      </c>
      <c r="N219" s="271"/>
    </row>
    <row r="220" spans="2:14">
      <c r="B220" s="484">
        <v>7</v>
      </c>
      <c r="C220" s="471">
        <v>106.9</v>
      </c>
      <c r="D220" s="471">
        <v>0.37558685446010998</v>
      </c>
      <c r="E220" s="471">
        <v>-1.2927054478300875</v>
      </c>
      <c r="F220" s="471">
        <v>-6.8003487358325998</v>
      </c>
      <c r="G220" s="475">
        <v>1.0189116171362542</v>
      </c>
      <c r="H220" s="703"/>
      <c r="I220" s="473">
        <v>108.8</v>
      </c>
      <c r="J220" s="471">
        <v>-1.3599274705348989</v>
      </c>
      <c r="K220" s="471">
        <v>-3.5981621206781966</v>
      </c>
      <c r="L220" s="471">
        <v>-6.9154503281109214</v>
      </c>
      <c r="M220" s="475">
        <v>3.9497401108834538</v>
      </c>
      <c r="N220" s="271"/>
    </row>
    <row r="221" spans="2:14">
      <c r="B221" s="484">
        <v>8</v>
      </c>
      <c r="C221" s="471">
        <v>107.7</v>
      </c>
      <c r="D221" s="471">
        <v>0.74836295603365954</v>
      </c>
      <c r="E221" s="471">
        <v>-0.554016620498615</v>
      </c>
      <c r="F221" s="471">
        <v>-5.1101321585903037</v>
      </c>
      <c r="G221" s="475">
        <v>-0.60268538297221141</v>
      </c>
      <c r="H221" s="703"/>
      <c r="I221" s="473">
        <v>109.7</v>
      </c>
      <c r="J221" s="471">
        <v>0.82720588235294201</v>
      </c>
      <c r="K221" s="471">
        <v>-2.8007204470440996</v>
      </c>
      <c r="L221" s="471">
        <v>-7.5819856268896331</v>
      </c>
      <c r="M221" s="475">
        <v>1.6914038743812085</v>
      </c>
      <c r="N221" s="271"/>
    </row>
    <row r="222" spans="2:14">
      <c r="B222" s="484">
        <v>9</v>
      </c>
      <c r="C222" s="471">
        <v>108.8</v>
      </c>
      <c r="D222" s="471">
        <v>1.0213556174558818</v>
      </c>
      <c r="E222" s="471">
        <v>0.46168051708217206</v>
      </c>
      <c r="F222" s="471">
        <v>-1.7163504968383023</v>
      </c>
      <c r="G222" s="475">
        <v>-1.5959458437334604</v>
      </c>
      <c r="H222" s="703"/>
      <c r="I222" s="473">
        <v>111.9</v>
      </c>
      <c r="J222" s="471">
        <v>2.0054694621695575</v>
      </c>
      <c r="K222" s="471">
        <v>-0.85141857816074662</v>
      </c>
      <c r="L222" s="471">
        <v>-3.7783158890808437</v>
      </c>
      <c r="M222" s="475">
        <v>0.10100522954093094</v>
      </c>
      <c r="N222" s="271"/>
    </row>
    <row r="223" spans="2:14">
      <c r="B223" s="484">
        <v>10</v>
      </c>
      <c r="C223" s="471">
        <v>108.9</v>
      </c>
      <c r="D223" s="471">
        <v>9.1911764705884025E-2</v>
      </c>
      <c r="E223" s="471">
        <v>0.55401662049862921</v>
      </c>
      <c r="F223" s="471">
        <v>-0.36596523330281627</v>
      </c>
      <c r="G223" s="475">
        <v>-2.041123747834618</v>
      </c>
      <c r="H223" s="703"/>
      <c r="I223" s="473">
        <v>111.9</v>
      </c>
      <c r="J223" s="471">
        <v>0</v>
      </c>
      <c r="K223" s="471">
        <v>-0.85141857816074662</v>
      </c>
      <c r="L223" s="471">
        <v>-3.7857307475685218</v>
      </c>
      <c r="M223" s="475">
        <v>-1.0958599469183241</v>
      </c>
      <c r="N223" s="271"/>
    </row>
    <row r="224" spans="2:14">
      <c r="B224" s="484">
        <v>11</v>
      </c>
      <c r="C224" s="471">
        <v>108.2</v>
      </c>
      <c r="D224" s="471">
        <v>-0.6427915518824534</v>
      </c>
      <c r="E224" s="471">
        <v>-9.2336103416428728E-2</v>
      </c>
      <c r="F224" s="471">
        <v>-1.1872146118721503</v>
      </c>
      <c r="G224" s="475">
        <v>-2.5354437026479388</v>
      </c>
      <c r="H224" s="703"/>
      <c r="I224" s="473">
        <v>111.7</v>
      </c>
      <c r="J224" s="471">
        <v>-0.17873100983021573</v>
      </c>
      <c r="K224" s="471">
        <v>-1.0286278389683332</v>
      </c>
      <c r="L224" s="471">
        <v>-2.6525786594649503</v>
      </c>
      <c r="M224" s="475">
        <v>-2.0072633886668854</v>
      </c>
      <c r="N224" s="271"/>
    </row>
    <row r="225" spans="2:14">
      <c r="B225" s="484">
        <v>12</v>
      </c>
      <c r="C225" s="471">
        <v>109.8</v>
      </c>
      <c r="D225" s="698">
        <v>1.4787430683918643</v>
      </c>
      <c r="E225" s="698">
        <v>1.3850415512465446</v>
      </c>
      <c r="F225" s="698">
        <v>1.3850415512465446</v>
      </c>
      <c r="G225" s="701">
        <v>-2.743925233644859</v>
      </c>
      <c r="H225" s="704"/>
      <c r="I225" s="483">
        <v>112.7</v>
      </c>
      <c r="J225" s="698">
        <v>0.89525514771709425</v>
      </c>
      <c r="K225" s="698">
        <v>-0.1425815349304429</v>
      </c>
      <c r="L225" s="698">
        <v>-0.1425815349304429</v>
      </c>
      <c r="M225" s="701">
        <v>-2.5820698240599285</v>
      </c>
      <c r="N225" s="271"/>
    </row>
    <row r="226" spans="2:14">
      <c r="B226" s="1130" t="s">
        <v>558</v>
      </c>
      <c r="C226" s="862">
        <v>110.7955145</v>
      </c>
      <c r="D226" s="471">
        <v>0.90666165755919792</v>
      </c>
      <c r="E226" s="471">
        <v>0.90666165755919792</v>
      </c>
      <c r="F226" s="471">
        <v>2.3988119223659794</v>
      </c>
      <c r="G226" s="471">
        <v>-2.6372215955777989</v>
      </c>
      <c r="H226" s="481"/>
      <c r="I226" s="473">
        <v>111.8870658897299</v>
      </c>
      <c r="J226" s="471">
        <v>-0.72132574114472447</v>
      </c>
      <c r="K226" s="471">
        <v>-0.72132574114472447</v>
      </c>
      <c r="L226" s="471">
        <v>0.79915845921611606</v>
      </c>
      <c r="M226" s="471">
        <v>-2.7523406196253433</v>
      </c>
      <c r="N226" s="271"/>
    </row>
    <row r="227" spans="2:14">
      <c r="B227" s="484">
        <v>2</v>
      </c>
      <c r="C227" s="471">
        <v>111.025976</v>
      </c>
      <c r="D227" s="471">
        <v>0.20800616436507369</v>
      </c>
      <c r="E227" s="471">
        <v>1.116553734061938</v>
      </c>
      <c r="F227" s="471">
        <v>1.208729261622608</v>
      </c>
      <c r="G227" s="753">
        <v>-2.552730562401976</v>
      </c>
      <c r="H227" s="475"/>
      <c r="I227" s="471">
        <v>114.00356000204128</v>
      </c>
      <c r="J227" s="471">
        <v>1.8916342970306346</v>
      </c>
      <c r="K227" s="471">
        <v>1.1566637107731026</v>
      </c>
      <c r="L227" s="471">
        <v>1.1566637107731026</v>
      </c>
      <c r="M227" s="471">
        <v>-2.7979869427898052</v>
      </c>
      <c r="N227" s="271"/>
    </row>
    <row r="228" spans="2:14">
      <c r="B228" s="484">
        <v>3</v>
      </c>
      <c r="C228" s="471">
        <v>109.2931609</v>
      </c>
      <c r="D228" s="471">
        <v>-1.5607294458730934</v>
      </c>
      <c r="E228" s="471">
        <v>-0.46160209471766223</v>
      </c>
      <c r="F228" s="471">
        <v>-6.2571820676993184E-3</v>
      </c>
      <c r="G228" s="753">
        <v>-2.3782527946128056</v>
      </c>
      <c r="H228" s="475"/>
      <c r="I228" s="471">
        <v>111.98643629976038</v>
      </c>
      <c r="J228" s="471">
        <v>-1.7693515029221629</v>
      </c>
      <c r="K228" s="471">
        <v>-0.63315323889939634</v>
      </c>
      <c r="L228" s="471">
        <v>-2.2805965970677136</v>
      </c>
      <c r="M228" s="471">
        <v>-3.0622056581675849</v>
      </c>
      <c r="N228" s="271"/>
    </row>
    <row r="229" spans="2:14">
      <c r="B229" s="484">
        <v>4</v>
      </c>
      <c r="C229" s="471">
        <v>108.3617946</v>
      </c>
      <c r="D229" s="471">
        <v>-0.85217253516181302</v>
      </c>
      <c r="E229" s="471">
        <v>-1.3098409836065628</v>
      </c>
      <c r="F229" s="471">
        <v>-0.76758736263737148</v>
      </c>
      <c r="G229" s="753">
        <v>-2.0451922470137589</v>
      </c>
      <c r="H229" s="475"/>
      <c r="I229" s="471">
        <v>111.08810819151145</v>
      </c>
      <c r="J229" s="471">
        <v>-0.80217581515348968</v>
      </c>
      <c r="K229" s="471">
        <v>-1.4302500518975592</v>
      </c>
      <c r="L229" s="471">
        <v>-3.5693505282018663</v>
      </c>
      <c r="M229" s="471">
        <v>-3.1988039024522976</v>
      </c>
      <c r="N229" s="271"/>
    </row>
    <row r="230" spans="2:14">
      <c r="B230" s="484">
        <v>5</v>
      </c>
      <c r="C230" s="471">
        <v>108.1190124</v>
      </c>
      <c r="D230" s="471">
        <v>-0.22404778445778106</v>
      </c>
      <c r="E230" s="471">
        <v>-1.5309540983606524</v>
      </c>
      <c r="F230" s="471">
        <v>0.48235353159850547</v>
      </c>
      <c r="G230" s="753">
        <v>-1.5327652751566347</v>
      </c>
      <c r="H230" s="475"/>
      <c r="I230" s="471">
        <v>109.32507035624964</v>
      </c>
      <c r="J230" s="471">
        <v>-1.5870626153993044</v>
      </c>
      <c r="K230" s="471">
        <v>-2.9946137034164764</v>
      </c>
      <c r="L230" s="471">
        <v>-2.908463271536732</v>
      </c>
      <c r="M230" s="471">
        <v>-3.1393249375285421</v>
      </c>
      <c r="N230" s="271"/>
    </row>
    <row r="231" spans="2:14">
      <c r="B231" s="484">
        <v>6</v>
      </c>
      <c r="C231" s="471">
        <v>108.5959624</v>
      </c>
      <c r="D231" s="471">
        <v>0.44113425512570359</v>
      </c>
      <c r="E231" s="471">
        <v>-1.0965734061930732</v>
      </c>
      <c r="F231" s="471">
        <v>1.9680398122065696</v>
      </c>
      <c r="G231" s="753">
        <v>-0.7602414887960407</v>
      </c>
      <c r="H231" s="475"/>
      <c r="I231" s="471">
        <v>108.79966091912262</v>
      </c>
      <c r="J231" s="471">
        <v>-0.4805937333631789</v>
      </c>
      <c r="K231" s="471">
        <v>-3.4608155109825987</v>
      </c>
      <c r="L231" s="471">
        <v>-1.3602348874681525</v>
      </c>
      <c r="M231" s="471">
        <v>-2.7980453977206992</v>
      </c>
      <c r="N231" s="271"/>
    </row>
    <row r="232" spans="2:14">
      <c r="B232" s="484">
        <v>7</v>
      </c>
      <c r="C232" s="471">
        <v>107.5334184</v>
      </c>
      <c r="D232" s="471">
        <v>-0.97843785028236141</v>
      </c>
      <c r="E232" s="471">
        <v>-2.0642819672131054</v>
      </c>
      <c r="F232" s="471">
        <v>0.59253358278765234</v>
      </c>
      <c r="G232" s="753">
        <v>-0.12036072438299072</v>
      </c>
      <c r="H232" s="475"/>
      <c r="I232" s="471">
        <v>107.52793692129049</v>
      </c>
      <c r="J232" s="471">
        <v>-1.1688676114326171</v>
      </c>
      <c r="K232" s="471">
        <v>-4.5892307708159024</v>
      </c>
      <c r="L232" s="471">
        <v>-1.1691756238138851</v>
      </c>
      <c r="M232" s="471">
        <v>-2.3153278525613388</v>
      </c>
      <c r="N232" s="271"/>
    </row>
    <row r="233" spans="2:14">
      <c r="B233" s="484">
        <v>8</v>
      </c>
      <c r="C233" s="471">
        <v>108.1633731</v>
      </c>
      <c r="D233" s="471">
        <v>0.58582225820880751</v>
      </c>
      <c r="E233" s="471">
        <v>-1.4905527322404311</v>
      </c>
      <c r="F233" s="471">
        <v>0.43024428969357587</v>
      </c>
      <c r="G233" s="753">
        <v>0.35982901987870264</v>
      </c>
      <c r="H233" s="475"/>
      <c r="I233" s="471">
        <v>108.89452964827065</v>
      </c>
      <c r="J233" s="471">
        <v>1.2709187640980133</v>
      </c>
      <c r="K233" s="471">
        <v>-3.3766374017119318</v>
      </c>
      <c r="L233" s="471">
        <v>-0.73424826958007827</v>
      </c>
      <c r="M233" s="471">
        <v>-1.7260024827805438</v>
      </c>
      <c r="N233" s="271"/>
    </row>
    <row r="234" spans="2:14">
      <c r="B234" s="484">
        <v>9</v>
      </c>
      <c r="C234" s="471">
        <v>107.4409872</v>
      </c>
      <c r="D234" s="471">
        <v>-0.66786554384924557</v>
      </c>
      <c r="E234" s="471">
        <v>-2.1484633879781398</v>
      </c>
      <c r="F234" s="471">
        <v>-1.2490926470588306</v>
      </c>
      <c r="G234" s="753">
        <v>0.40193693312835421</v>
      </c>
      <c r="H234" s="475"/>
      <c r="I234" s="471">
        <v>108.82693812431845</v>
      </c>
      <c r="J234" s="471">
        <v>-6.2070633089220451E-2</v>
      </c>
      <c r="K234" s="471">
        <v>-3.4366121345887848</v>
      </c>
      <c r="L234" s="471">
        <v>-2.7462572615563516</v>
      </c>
      <c r="M234" s="471">
        <v>-1.6338247693527563</v>
      </c>
      <c r="N234" s="271"/>
    </row>
    <row r="235" spans="2:14">
      <c r="B235" s="484">
        <v>10</v>
      </c>
      <c r="C235" s="471">
        <v>107.47038139999999</v>
      </c>
      <c r="D235" s="471">
        <v>2.7358460459112166E-2</v>
      </c>
      <c r="E235" s="471">
        <v>-2.1216927140254995</v>
      </c>
      <c r="F235" s="471">
        <v>-1.3127810835629106</v>
      </c>
      <c r="G235" s="753">
        <v>0.32289565585112712</v>
      </c>
      <c r="H235" s="475"/>
      <c r="I235" s="471">
        <v>110.36353637041492</v>
      </c>
      <c r="J235" s="471">
        <v>1.4119649717068512</v>
      </c>
      <c r="K235" s="471">
        <v>-2.073170922435736</v>
      </c>
      <c r="L235" s="471">
        <v>-1.3730684804156255</v>
      </c>
      <c r="M235" s="471">
        <v>-1.4262554195702393</v>
      </c>
      <c r="N235" s="271"/>
    </row>
    <row r="236" spans="2:14">
      <c r="B236" s="484">
        <v>11</v>
      </c>
      <c r="C236" s="471">
        <v>107.462329</v>
      </c>
      <c r="D236" s="471">
        <v>-7.4926690452770117E-3</v>
      </c>
      <c r="E236" s="471">
        <v>-2.1290264116575628</v>
      </c>
      <c r="F236" s="471">
        <v>-0.6817661737523224</v>
      </c>
      <c r="G236" s="753">
        <v>0.36649810667279326</v>
      </c>
      <c r="H236" s="475"/>
      <c r="I236" s="471">
        <v>108.8037581433324</v>
      </c>
      <c r="J236" s="471">
        <v>-1.4133093940080101</v>
      </c>
      <c r="K236" s="471">
        <v>-3.4571799970431272</v>
      </c>
      <c r="L236" s="471">
        <v>-2.5928754312154041</v>
      </c>
      <c r="M236" s="471">
        <v>-1.4185120476038122</v>
      </c>
      <c r="N236" s="271"/>
    </row>
    <row r="237" spans="2:14">
      <c r="B237" s="484">
        <v>12</v>
      </c>
      <c r="C237" s="471">
        <v>108.16220610000001</v>
      </c>
      <c r="D237" s="471">
        <v>0.65127669064384008</v>
      </c>
      <c r="E237" s="471">
        <v>-1.4916155737704884</v>
      </c>
      <c r="F237" s="471">
        <v>-1.4916155737704884</v>
      </c>
      <c r="G237" s="753">
        <v>0.1248551660516739</v>
      </c>
      <c r="H237" s="475"/>
      <c r="I237" s="471">
        <v>110.15990483827842</v>
      </c>
      <c r="J237" s="471">
        <v>1.2464153059488012</v>
      </c>
      <c r="K237" s="471">
        <v>-2.2538555117316577</v>
      </c>
      <c r="L237" s="471">
        <v>-2.2538555117316577</v>
      </c>
      <c r="M237" s="471">
        <v>-1.5958226711100849</v>
      </c>
      <c r="N237" s="271"/>
    </row>
    <row r="238" spans="2:14">
      <c r="B238" s="1130" t="s">
        <v>566</v>
      </c>
      <c r="C238" s="862">
        <v>109.25</v>
      </c>
      <c r="D238" s="862">
        <v>1.0057060957080495</v>
      </c>
      <c r="E238" s="862">
        <v>1.0057060957080495</v>
      </c>
      <c r="F238" s="862">
        <v>-1.3949251528589599</v>
      </c>
      <c r="G238" s="944">
        <v>-0.19310431653322269</v>
      </c>
      <c r="H238" s="945"/>
      <c r="I238" s="1128">
        <v>108.86</v>
      </c>
      <c r="J238" s="862">
        <v>-1.1800163046498398</v>
      </c>
      <c r="K238" s="862">
        <v>-1.1800163046498398</v>
      </c>
      <c r="L238" s="862">
        <v>-2.7054654312887436</v>
      </c>
      <c r="M238" s="862">
        <v>-1.8860022330913324</v>
      </c>
      <c r="N238" s="271"/>
    </row>
    <row r="239" spans="2:14">
      <c r="B239" s="484">
        <v>2</v>
      </c>
      <c r="C239" s="471">
        <v>108.26</v>
      </c>
      <c r="D239" s="471">
        <v>-0.90617848970251202</v>
      </c>
      <c r="E239" s="471">
        <v>9.0414113696596132E-2</v>
      </c>
      <c r="F239" s="471">
        <v>-2.4912872641623949</v>
      </c>
      <c r="G239" s="753">
        <v>-0.50653453998580744</v>
      </c>
      <c r="H239" s="475"/>
      <c r="I239" s="471">
        <v>109.62</v>
      </c>
      <c r="J239" s="471">
        <v>0.69814440565865254</v>
      </c>
      <c r="K239" s="471">
        <v>-0.49011011680795491</v>
      </c>
      <c r="L239" s="471">
        <v>-3.8451079965948338</v>
      </c>
      <c r="M239" s="471">
        <v>-2.3069175895468135</v>
      </c>
      <c r="N239" s="271"/>
    </row>
    <row r="240" spans="2:14">
      <c r="B240" s="484">
        <v>3</v>
      </c>
      <c r="C240" s="471">
        <v>107.58</v>
      </c>
      <c r="D240" s="471">
        <v>-0.62811749491964974</v>
      </c>
      <c r="E240" s="471">
        <v>-0.53827128808904945</v>
      </c>
      <c r="F240" s="471">
        <v>-1.5674914019254089</v>
      </c>
      <c r="G240" s="753">
        <v>-0.63731841986118809</v>
      </c>
      <c r="H240" s="475"/>
      <c r="I240" s="471">
        <v>110.24</v>
      </c>
      <c r="J240" s="471">
        <v>0.56559022076262977</v>
      </c>
      <c r="K240" s="471">
        <v>7.2708089063027614E-2</v>
      </c>
      <c r="L240" s="471">
        <v>-1.5595069880477297</v>
      </c>
      <c r="M240" s="471">
        <v>-2.2468261004997458</v>
      </c>
      <c r="N240" s="271"/>
    </row>
    <row r="241" spans="2:14">
      <c r="B241" s="484">
        <v>4</v>
      </c>
      <c r="C241" s="471">
        <v>107.95</v>
      </c>
      <c r="D241" s="471">
        <v>0.34393009853133094</v>
      </c>
      <c r="E241" s="471">
        <v>-0.19619246652921163</v>
      </c>
      <c r="F241" s="471">
        <v>-0.38001825414582413</v>
      </c>
      <c r="G241" s="753">
        <v>-0.60502481076338199</v>
      </c>
      <c r="H241" s="475"/>
      <c r="I241" s="471">
        <v>109.48</v>
      </c>
      <c r="J241" s="471">
        <v>-0.68940493468794273</v>
      </c>
      <c r="K241" s="471">
        <v>-0.61719809877882881</v>
      </c>
      <c r="L241" s="471">
        <v>-1.4475970629899848</v>
      </c>
      <c r="M241" s="471">
        <v>-2.0666782368055721</v>
      </c>
      <c r="N241" s="271"/>
    </row>
    <row r="242" spans="2:14">
      <c r="B242" s="484">
        <v>5</v>
      </c>
      <c r="C242" s="471">
        <v>108.02</v>
      </c>
      <c r="D242" s="471">
        <v>6.484483557200349E-2</v>
      </c>
      <c r="E242" s="471">
        <v>-0.1314748516395241</v>
      </c>
      <c r="F242" s="471">
        <v>-9.1577233089864762E-2</v>
      </c>
      <c r="G242" s="753">
        <v>-0.6521642455298462</v>
      </c>
      <c r="H242" s="475"/>
      <c r="I242" s="471">
        <v>107.99</v>
      </c>
      <c r="J242" s="471">
        <v>-1.3609791742784267</v>
      </c>
      <c r="K242" s="471">
        <v>-1.9697773354688195</v>
      </c>
      <c r="L242" s="471">
        <v>-1.2211932285057259</v>
      </c>
      <c r="M242" s="471">
        <v>-1.9264707394268612</v>
      </c>
      <c r="N242" s="271"/>
    </row>
    <row r="243" spans="2:14">
      <c r="B243" s="484">
        <v>6</v>
      </c>
      <c r="C243" s="471">
        <v>108.71</v>
      </c>
      <c r="D243" s="471">
        <v>0.63877059803741076</v>
      </c>
      <c r="E243" s="471">
        <v>0.50645592370179315</v>
      </c>
      <c r="F243" s="471">
        <v>0.10501090232060051</v>
      </c>
      <c r="G243" s="753">
        <v>-0.80281626293246688</v>
      </c>
      <c r="H243" s="475"/>
      <c r="I243" s="471">
        <v>108.48</v>
      </c>
      <c r="J243" s="471">
        <v>0.45374571719605683</v>
      </c>
      <c r="K243" s="471">
        <v>-1.5249693985707609</v>
      </c>
      <c r="L243" s="471">
        <v>-0.29380690750518568</v>
      </c>
      <c r="M243" s="471">
        <v>-1.8401172165116009</v>
      </c>
      <c r="N243" s="271"/>
    </row>
    <row r="244" spans="2:14">
      <c r="B244" s="484">
        <v>7</v>
      </c>
      <c r="C244" s="471">
        <v>109.52</v>
      </c>
      <c r="D244" s="471">
        <v>0.7451016465826541</v>
      </c>
      <c r="E244" s="471">
        <v>1.2553311817111563</v>
      </c>
      <c r="F244" s="471">
        <v>1.8474085819631938</v>
      </c>
      <c r="G244" s="753">
        <v>-0.69890511801389721</v>
      </c>
      <c r="H244" s="475"/>
      <c r="I244" s="471">
        <v>108.17</v>
      </c>
      <c r="J244" s="471">
        <v>-0.28576696165191606</v>
      </c>
      <c r="K244" s="471">
        <v>-1.8063785015062734</v>
      </c>
      <c r="L244" s="471">
        <v>0.59711280351216089</v>
      </c>
      <c r="M244" s="471">
        <v>-1.6982265302512189</v>
      </c>
      <c r="N244" s="271"/>
    </row>
    <row r="245" spans="2:14">
      <c r="B245" s="484">
        <v>8</v>
      </c>
      <c r="C245" s="471">
        <v>107.31</v>
      </c>
      <c r="D245" s="471">
        <v>-2.017896274653026</v>
      </c>
      <c r="E245" s="471">
        <v>-0.78789637409218471</v>
      </c>
      <c r="F245" s="471">
        <v>-0.78896679674646464</v>
      </c>
      <c r="G245" s="753">
        <v>-0.79935781782664606</v>
      </c>
      <c r="H245" s="475"/>
      <c r="I245" s="471">
        <v>107.43</v>
      </c>
      <c r="J245" s="471">
        <v>-0.68410834797077769</v>
      </c>
      <c r="K245" s="471">
        <v>-2.4781292633522867</v>
      </c>
      <c r="L245" s="471">
        <v>-1.34490653754699</v>
      </c>
      <c r="M245" s="471">
        <v>-1.748743295267289</v>
      </c>
      <c r="N245" s="271"/>
    </row>
    <row r="246" spans="2:14">
      <c r="B246" s="484">
        <v>9</v>
      </c>
      <c r="C246" s="471">
        <v>105.5</v>
      </c>
      <c r="D246" s="471">
        <v>-1.6867020780915141</v>
      </c>
      <c r="E246" s="471">
        <v>-2.4613089876686587</v>
      </c>
      <c r="F246" s="471">
        <v>-1.8065612114926637</v>
      </c>
      <c r="G246" s="753">
        <v>-0.84474325058907596</v>
      </c>
      <c r="H246" s="475"/>
      <c r="I246" s="471">
        <v>105.69</v>
      </c>
      <c r="J246" s="471">
        <v>-1.6196593130410548</v>
      </c>
      <c r="K246" s="471">
        <v>-4.0576513249902746</v>
      </c>
      <c r="L246" s="471">
        <v>-2.8825015004418901</v>
      </c>
      <c r="M246" s="471">
        <v>-1.757595676164442</v>
      </c>
      <c r="N246" s="271"/>
    </row>
    <row r="247" spans="2:14">
      <c r="B247" s="484">
        <v>10</v>
      </c>
      <c r="C247" s="471">
        <v>104.84</v>
      </c>
      <c r="D247" s="471">
        <v>-0.62559241706161117</v>
      </c>
      <c r="E247" s="471">
        <v>-3.0715036423429609</v>
      </c>
      <c r="F247" s="471">
        <v>-2.4475407695910434</v>
      </c>
      <c r="G247" s="753">
        <v>-0.93769541154823344</v>
      </c>
      <c r="H247" s="475"/>
      <c r="I247" s="471">
        <v>103.9</v>
      </c>
      <c r="J247" s="471">
        <v>-1.6936323209385904</v>
      </c>
      <c r="K247" s="471">
        <v>-5.6825619516178278</v>
      </c>
      <c r="L247" s="471">
        <v>-5.8565868610092764</v>
      </c>
      <c r="M247" s="471">
        <v>-2.1308958756414569</v>
      </c>
      <c r="N247" s="271"/>
    </row>
    <row r="248" spans="2:14">
      <c r="B248" s="484">
        <v>11</v>
      </c>
      <c r="C248" s="471">
        <v>104.12</v>
      </c>
      <c r="D248" s="471">
        <v>-0.68676077832887472</v>
      </c>
      <c r="E248" s="471">
        <v>-3.7371705383512932</v>
      </c>
      <c r="F248" s="471">
        <v>-3.1102331683133286</v>
      </c>
      <c r="G248" s="753">
        <v>-1.1379600682561346</v>
      </c>
      <c r="H248" s="475"/>
      <c r="I248" s="471">
        <v>103.05</v>
      </c>
      <c r="J248" s="471">
        <v>-0.81809432146296501</v>
      </c>
      <c r="K248" s="471">
        <v>-6.4541675564409786</v>
      </c>
      <c r="L248" s="471">
        <v>-5.2881979827872385</v>
      </c>
      <c r="M248" s="471">
        <v>-2.3513472903246395</v>
      </c>
      <c r="N248" s="271"/>
    </row>
    <row r="249" spans="2:14">
      <c r="B249" s="484">
        <v>12</v>
      </c>
      <c r="C249" s="471">
        <v>103.13</v>
      </c>
      <c r="D249" s="471">
        <v>-0.95082597003458602</v>
      </c>
      <c r="E249" s="471">
        <v>-4.6524625203627465</v>
      </c>
      <c r="F249" s="471">
        <v>-4.6524625203627465</v>
      </c>
      <c r="G249" s="753">
        <v>-1.4000136956923512</v>
      </c>
      <c r="H249" s="475"/>
      <c r="I249" s="471">
        <v>100.78</v>
      </c>
      <c r="J249" s="471">
        <v>-2.2028141678796658</v>
      </c>
      <c r="K249" s="471">
        <v>-8.5148084069686831</v>
      </c>
      <c r="L249" s="471">
        <v>-8.5148084069686831</v>
      </c>
      <c r="M249" s="471">
        <v>-2.8733803527904627</v>
      </c>
      <c r="N249" s="271"/>
    </row>
    <row r="250" spans="2:14">
      <c r="B250" s="1130" t="s">
        <v>701</v>
      </c>
      <c r="C250" s="862">
        <v>101.6</v>
      </c>
      <c r="D250" s="862">
        <v>-1.4835644332396072</v>
      </c>
      <c r="E250" s="862">
        <v>-1.4835644332396072</v>
      </c>
      <c r="F250" s="862">
        <v>-7.0022883295194589</v>
      </c>
      <c r="G250" s="944">
        <v>-1.8709356485636732</v>
      </c>
      <c r="H250" s="945"/>
      <c r="I250" s="1128">
        <v>96.22</v>
      </c>
      <c r="J250" s="862">
        <v>-4.5247072831911055</v>
      </c>
      <c r="K250" s="862">
        <v>-4.5247072831911055</v>
      </c>
      <c r="L250" s="862">
        <v>-11.611243799375345</v>
      </c>
      <c r="M250" s="862">
        <v>-3.6089804671155576</v>
      </c>
      <c r="N250" s="271"/>
    </row>
    <row r="251" spans="2:14">
      <c r="B251" s="484">
        <v>2</v>
      </c>
      <c r="C251" s="471">
        <v>100.15</v>
      </c>
      <c r="D251" s="471">
        <v>-1.4271653543306968</v>
      </c>
      <c r="E251" s="471">
        <v>-2.8895568699699368</v>
      </c>
      <c r="F251" s="471">
        <v>-7.4912248291150974</v>
      </c>
      <c r="G251" s="753">
        <v>-2.2865986291880631</v>
      </c>
      <c r="H251" s="475"/>
      <c r="I251" s="471">
        <v>95.16</v>
      </c>
      <c r="J251" s="471">
        <v>-1.1016420702556644</v>
      </c>
      <c r="K251" s="471">
        <v>-5.5765032744592276</v>
      </c>
      <c r="L251" s="471">
        <v>-13.19102353585113</v>
      </c>
      <c r="M251" s="471">
        <v>-4.3877208919753343</v>
      </c>
      <c r="N251" s="271"/>
    </row>
    <row r="252" spans="2:14">
      <c r="B252" s="484">
        <v>3</v>
      </c>
      <c r="C252" s="471">
        <v>97.9</v>
      </c>
      <c r="D252" s="471">
        <v>-2.2466300549176168</v>
      </c>
      <c r="E252" s="471">
        <v>-5.0712692717928718</v>
      </c>
      <c r="F252" s="471">
        <v>-8.9979550102249419</v>
      </c>
      <c r="G252" s="753">
        <v>-2.9041561361348016</v>
      </c>
      <c r="H252" s="475"/>
      <c r="I252" s="471">
        <v>93.93</v>
      </c>
      <c r="J252" s="471">
        <v>-1.2925598991172649</v>
      </c>
      <c r="K252" s="471">
        <v>-6.7969835284778668</v>
      </c>
      <c r="L252" s="471">
        <v>-14.794992743105936</v>
      </c>
      <c r="M252" s="471">
        <v>-5.5031561006886704</v>
      </c>
      <c r="N252" s="271"/>
    </row>
    <row r="253" spans="2:14">
      <c r="B253" s="484">
        <v>4</v>
      </c>
      <c r="C253" s="471">
        <v>97.64</v>
      </c>
      <c r="D253" s="471">
        <v>-0.26557711950971452</v>
      </c>
      <c r="E253" s="471">
        <v>-5.3233782604479813</v>
      </c>
      <c r="F253" s="471">
        <v>-9.5507179249652694</v>
      </c>
      <c r="G253" s="753">
        <v>-3.6688366024346237</v>
      </c>
      <c r="H253" s="475"/>
      <c r="I253" s="471">
        <v>92.57</v>
      </c>
      <c r="J253" s="471">
        <v>-1.4478867241563051</v>
      </c>
      <c r="K253" s="471">
        <v>-8.1464576304822458</v>
      </c>
      <c r="L253" s="471">
        <v>-15.445743514797229</v>
      </c>
      <c r="M253" s="471">
        <v>-6.6771871355082055</v>
      </c>
      <c r="N253" s="271"/>
    </row>
    <row r="254" spans="2:14">
      <c r="B254" s="484">
        <v>5</v>
      </c>
      <c r="C254" s="471">
        <v>98.84</v>
      </c>
      <c r="D254" s="471">
        <v>1.2290045063498667</v>
      </c>
      <c r="E254" s="471">
        <v>-4.1597983128090732</v>
      </c>
      <c r="F254" s="471">
        <v>-8.4984262173671539</v>
      </c>
      <c r="G254" s="753">
        <v>-4.3698706110197065</v>
      </c>
      <c r="H254" s="475"/>
      <c r="I254" s="471">
        <v>92.74</v>
      </c>
      <c r="J254" s="471">
        <v>0.18364480933348659</v>
      </c>
      <c r="K254" s="471">
        <v>-7.9777733677317002</v>
      </c>
      <c r="L254" s="471">
        <v>-14.121677933141967</v>
      </c>
      <c r="M254" s="471">
        <v>-7.746554540921764</v>
      </c>
      <c r="N254" s="271"/>
    </row>
    <row r="255" spans="2:14">
      <c r="B255" s="484">
        <v>6</v>
      </c>
      <c r="C255" s="471">
        <v>98.43</v>
      </c>
      <c r="D255" s="471">
        <v>-0.41481181707810322</v>
      </c>
      <c r="E255" s="471">
        <v>-4.5573547949190214</v>
      </c>
      <c r="F255" s="471">
        <v>-9.4563517615674613</v>
      </c>
      <c r="G255" s="753">
        <v>-5.1714935044681454</v>
      </c>
      <c r="H255" s="475"/>
      <c r="I255" s="471">
        <v>92.22</v>
      </c>
      <c r="J255" s="471">
        <v>-0.56070735389259596</v>
      </c>
      <c r="K255" s="471">
        <v>-8.4937487596745314</v>
      </c>
      <c r="L255" s="471">
        <v>-14.988938053097343</v>
      </c>
      <c r="M255" s="471">
        <v>-8.9659658984908503</v>
      </c>
      <c r="N255" s="271"/>
    </row>
    <row r="256" spans="2:14">
      <c r="B256" s="484">
        <v>7</v>
      </c>
      <c r="C256" s="471">
        <v>97.38</v>
      </c>
      <c r="D256" s="471">
        <v>-1.0667479427004025</v>
      </c>
      <c r="E256" s="471">
        <v>-5.5754872491030767</v>
      </c>
      <c r="F256" s="471">
        <v>-11.084733382030677</v>
      </c>
      <c r="G256" s="753">
        <v>-6.251921972734749</v>
      </c>
      <c r="H256" s="475"/>
      <c r="I256" s="471">
        <v>90.36</v>
      </c>
      <c r="J256" s="471">
        <v>-2.0169160702667455</v>
      </c>
      <c r="K256" s="471">
        <v>-10.339353046239324</v>
      </c>
      <c r="L256" s="471">
        <v>-16.464823888323934</v>
      </c>
      <c r="M256" s="471">
        <v>-10.370245237925417</v>
      </c>
      <c r="N256" s="271"/>
    </row>
    <row r="257" spans="2:14">
      <c r="B257" s="484">
        <v>8</v>
      </c>
      <c r="C257" s="471">
        <v>95.66</v>
      </c>
      <c r="D257" s="471">
        <v>-1.7662764428013986</v>
      </c>
      <c r="E257" s="471">
        <v>-7.2432851740521613</v>
      </c>
      <c r="F257" s="471">
        <v>-10.856397353461929</v>
      </c>
      <c r="G257" s="753">
        <v>-7.0883785914590476</v>
      </c>
      <c r="H257" s="475"/>
      <c r="I257" s="471">
        <v>88.74</v>
      </c>
      <c r="J257" s="471">
        <v>-1.7928286852589679</v>
      </c>
      <c r="K257" s="471">
        <v>-11.946814844215126</v>
      </c>
      <c r="L257" s="471">
        <v>-17.39737503490646</v>
      </c>
      <c r="M257" s="471">
        <v>-11.698357825435025</v>
      </c>
      <c r="N257" s="271"/>
    </row>
    <row r="258" spans="2:14">
      <c r="B258" s="484"/>
      <c r="C258" s="471"/>
      <c r="D258" s="471"/>
      <c r="E258" s="471"/>
      <c r="F258" s="471"/>
      <c r="G258" s="753"/>
      <c r="H258" s="475"/>
      <c r="I258" s="471"/>
      <c r="J258" s="471"/>
      <c r="K258" s="471"/>
      <c r="L258" s="471"/>
      <c r="M258" s="471"/>
      <c r="N258" s="271"/>
    </row>
    <row r="259" spans="2:14" ht="33.75" thickBot="1">
      <c r="B259" s="946" t="s">
        <v>703</v>
      </c>
      <c r="C259" s="947"/>
      <c r="D259" s="948"/>
      <c r="E259" s="948"/>
      <c r="F259" s="948"/>
      <c r="G259" s="949"/>
      <c r="H259" s="950"/>
      <c r="I259" s="951"/>
      <c r="J259" s="951"/>
      <c r="K259" s="1273" t="s">
        <v>563</v>
      </c>
      <c r="L259" s="1273"/>
      <c r="M259" s="1274"/>
      <c r="N259" s="273"/>
    </row>
    <row r="260" spans="2:14" ht="33.75">
      <c r="B260" s="952"/>
      <c r="C260" s="952"/>
      <c r="D260" s="263"/>
      <c r="E260" s="263"/>
      <c r="K260" s="953"/>
      <c r="L260" s="954"/>
      <c r="M260" s="955"/>
      <c r="N260" s="271"/>
    </row>
    <row r="261" spans="2:14" ht="33.75">
      <c r="B261" s="952"/>
      <c r="C261" s="952"/>
      <c r="D261" s="263"/>
      <c r="E261" s="263"/>
      <c r="K261" s="953"/>
      <c r="L261" s="954"/>
      <c r="M261" s="955"/>
      <c r="N261" s="271"/>
    </row>
    <row r="262" spans="2:14">
      <c r="D262" s="263"/>
      <c r="E262" s="263"/>
    </row>
    <row r="263" spans="2:14">
      <c r="D263" s="263"/>
      <c r="E263" s="263"/>
    </row>
    <row r="264" spans="2:14">
      <c r="D264" s="263"/>
      <c r="E264" s="263"/>
    </row>
    <row r="265" spans="2:14">
      <c r="D265" s="263"/>
      <c r="E265" s="263"/>
    </row>
    <row r="266" spans="2:14">
      <c r="D266" s="263"/>
      <c r="E266" s="263"/>
    </row>
    <row r="267" spans="2:14">
      <c r="D267" s="263"/>
      <c r="E267" s="263"/>
    </row>
    <row r="268" spans="2:14">
      <c r="D268" s="263"/>
      <c r="E268" s="263"/>
    </row>
    <row r="269" spans="2:14">
      <c r="D269" s="263"/>
      <c r="E269" s="263"/>
    </row>
    <row r="270" spans="2:14">
      <c r="D270" s="263"/>
      <c r="E270" s="263"/>
    </row>
    <row r="271" spans="2:14">
      <c r="D271" s="263"/>
      <c r="E271" s="263"/>
    </row>
    <row r="272" spans="2:14">
      <c r="D272" s="263"/>
      <c r="E272" s="263"/>
    </row>
    <row r="273" spans="4:5">
      <c r="D273" s="263"/>
      <c r="E273" s="263"/>
    </row>
    <row r="274" spans="4:5">
      <c r="D274" s="263"/>
      <c r="E274" s="263"/>
    </row>
    <row r="275" spans="4:5">
      <c r="D275" s="263"/>
      <c r="E275" s="263"/>
    </row>
    <row r="276" spans="4:5">
      <c r="D276" s="263"/>
      <c r="E276" s="263"/>
    </row>
    <row r="277" spans="4:5">
      <c r="D277" s="263"/>
      <c r="E277" s="263"/>
    </row>
    <row r="278" spans="4:5">
      <c r="D278" s="263"/>
      <c r="E278" s="263"/>
    </row>
    <row r="279" spans="4:5">
      <c r="D279" s="263"/>
      <c r="E279" s="263"/>
    </row>
    <row r="280" spans="4:5">
      <c r="D280" s="263"/>
      <c r="E280" s="263"/>
    </row>
    <row r="281" spans="4:5">
      <c r="D281" s="263"/>
      <c r="E281" s="263"/>
    </row>
    <row r="282" spans="4:5">
      <c r="D282" s="263"/>
      <c r="E282" s="263"/>
    </row>
    <row r="283" spans="4:5">
      <c r="D283" s="263"/>
      <c r="E283" s="263"/>
    </row>
    <row r="284" spans="4:5">
      <c r="D284" s="263"/>
      <c r="E284" s="263"/>
    </row>
    <row r="285" spans="4:5">
      <c r="D285" s="263"/>
      <c r="E285" s="263"/>
    </row>
    <row r="286" spans="4:5">
      <c r="D286" s="263"/>
      <c r="E286" s="263"/>
    </row>
    <row r="287" spans="4:5">
      <c r="D287" s="263"/>
      <c r="E287" s="263"/>
    </row>
    <row r="288" spans="4:5">
      <c r="D288" s="263"/>
      <c r="E288" s="263"/>
    </row>
    <row r="289" spans="4:5">
      <c r="D289" s="263"/>
      <c r="E289" s="263"/>
    </row>
    <row r="290" spans="4:5">
      <c r="D290" s="263"/>
      <c r="E290" s="263"/>
    </row>
    <row r="291" spans="4:5">
      <c r="D291" s="263"/>
      <c r="E291" s="263"/>
    </row>
    <row r="292" spans="4:5">
      <c r="D292" s="263"/>
      <c r="E292" s="263"/>
    </row>
    <row r="293" spans="4:5">
      <c r="D293" s="263"/>
      <c r="E293" s="263"/>
    </row>
    <row r="294" spans="4:5">
      <c r="D294" s="263"/>
      <c r="E294" s="263"/>
    </row>
    <row r="295" spans="4:5">
      <c r="D295" s="263"/>
      <c r="E295" s="263"/>
    </row>
    <row r="296" spans="4:5">
      <c r="D296" s="263"/>
      <c r="E296" s="263"/>
    </row>
    <row r="297" spans="4:5">
      <c r="D297" s="263"/>
      <c r="E297" s="263"/>
    </row>
    <row r="298" spans="4:5">
      <c r="D298" s="263"/>
      <c r="E298" s="263"/>
    </row>
    <row r="299" spans="4:5">
      <c r="D299" s="263"/>
      <c r="E299" s="263"/>
    </row>
    <row r="300" spans="4:5">
      <c r="D300" s="263"/>
      <c r="E300" s="263"/>
    </row>
    <row r="301" spans="4:5">
      <c r="D301" s="263"/>
      <c r="E301" s="263"/>
    </row>
    <row r="302" spans="4:5">
      <c r="D302" s="263"/>
      <c r="E302" s="263"/>
    </row>
    <row r="303" spans="4:5">
      <c r="D303" s="263"/>
      <c r="E303" s="263"/>
    </row>
    <row r="304" spans="4:5">
      <c r="D304" s="263"/>
      <c r="E304" s="263"/>
    </row>
    <row r="305" spans="4:5">
      <c r="D305" s="263"/>
      <c r="E305" s="263"/>
    </row>
    <row r="306" spans="4:5">
      <c r="D306" s="263"/>
      <c r="E306" s="263"/>
    </row>
    <row r="307" spans="4:5">
      <c r="D307" s="263"/>
      <c r="E307" s="263"/>
    </row>
    <row r="308" spans="4:5">
      <c r="D308" s="263"/>
      <c r="E308" s="263"/>
    </row>
    <row r="309" spans="4:5">
      <c r="D309" s="263"/>
      <c r="E309" s="263"/>
    </row>
    <row r="310" spans="4:5">
      <c r="D310" s="263"/>
      <c r="E310" s="263"/>
    </row>
    <row r="311" spans="4:5">
      <c r="D311" s="263"/>
      <c r="E311" s="263"/>
    </row>
    <row r="312" spans="4:5">
      <c r="D312" s="263"/>
      <c r="E312" s="263"/>
    </row>
    <row r="313" spans="4:5">
      <c r="D313" s="263"/>
      <c r="E313" s="263"/>
    </row>
    <row r="314" spans="4:5">
      <c r="D314" s="263"/>
      <c r="E314" s="263"/>
    </row>
    <row r="315" spans="4:5">
      <c r="D315" s="263"/>
      <c r="E315" s="263"/>
    </row>
    <row r="316" spans="4:5">
      <c r="D316" s="263"/>
      <c r="E316" s="263"/>
    </row>
    <row r="317" spans="4:5">
      <c r="D317" s="263"/>
      <c r="E317" s="263"/>
    </row>
    <row r="318" spans="4:5">
      <c r="D318" s="263"/>
      <c r="E318" s="263"/>
    </row>
    <row r="319" spans="4:5">
      <c r="D319" s="263"/>
      <c r="E319" s="263"/>
    </row>
    <row r="320" spans="4:5">
      <c r="D320" s="263"/>
      <c r="E320" s="263"/>
    </row>
    <row r="321" spans="4:5">
      <c r="D321" s="263"/>
      <c r="E321" s="263"/>
    </row>
    <row r="322" spans="4:5">
      <c r="D322" s="263"/>
      <c r="E322" s="263"/>
    </row>
    <row r="323" spans="4:5">
      <c r="D323" s="263"/>
      <c r="E323" s="263"/>
    </row>
    <row r="324" spans="4:5">
      <c r="D324" s="263"/>
      <c r="E324" s="263"/>
    </row>
    <row r="325" spans="4:5">
      <c r="D325" s="263"/>
      <c r="E325" s="263"/>
    </row>
    <row r="326" spans="4:5">
      <c r="D326" s="263"/>
      <c r="E326" s="263"/>
    </row>
    <row r="327" spans="4:5">
      <c r="D327" s="263"/>
      <c r="E327" s="263"/>
    </row>
    <row r="328" spans="4:5">
      <c r="D328" s="263"/>
      <c r="E328" s="263"/>
    </row>
    <row r="329" spans="4:5">
      <c r="D329" s="263"/>
      <c r="E329" s="263"/>
    </row>
    <row r="330" spans="4:5">
      <c r="D330" s="263"/>
      <c r="E330" s="263"/>
    </row>
    <row r="331" spans="4:5">
      <c r="D331" s="263"/>
      <c r="E331" s="263"/>
    </row>
    <row r="332" spans="4:5">
      <c r="D332" s="263"/>
      <c r="E332" s="263"/>
    </row>
    <row r="333" spans="4:5">
      <c r="D333" s="263"/>
      <c r="E333" s="263"/>
    </row>
    <row r="334" spans="4:5">
      <c r="D334" s="263"/>
      <c r="E334" s="263"/>
    </row>
    <row r="335" spans="4:5">
      <c r="D335" s="263"/>
      <c r="E335" s="263"/>
    </row>
    <row r="336" spans="4:5">
      <c r="D336" s="263"/>
      <c r="E336" s="263"/>
    </row>
    <row r="337" spans="4:5">
      <c r="D337" s="263"/>
      <c r="E337" s="263"/>
    </row>
    <row r="338" spans="4:5">
      <c r="D338" s="263"/>
      <c r="E338" s="263"/>
    </row>
    <row r="339" spans="4:5">
      <c r="D339" s="263"/>
      <c r="E339" s="263"/>
    </row>
    <row r="340" spans="4:5">
      <c r="D340" s="263"/>
      <c r="E340" s="263"/>
    </row>
    <row r="341" spans="4:5">
      <c r="D341" s="263"/>
      <c r="E341" s="263"/>
    </row>
    <row r="342" spans="4:5">
      <c r="D342" s="263"/>
      <c r="E342" s="263"/>
    </row>
    <row r="343" spans="4:5">
      <c r="D343" s="263"/>
      <c r="E343" s="263"/>
    </row>
    <row r="344" spans="4:5">
      <c r="D344" s="263"/>
      <c r="E344" s="263"/>
    </row>
    <row r="345" spans="4:5">
      <c r="D345" s="263"/>
      <c r="E345" s="263"/>
    </row>
    <row r="346" spans="4:5">
      <c r="D346" s="263"/>
      <c r="E346" s="263"/>
    </row>
    <row r="347" spans="4:5">
      <c r="D347" s="263"/>
      <c r="E347" s="263"/>
    </row>
    <row r="348" spans="4:5">
      <c r="D348" s="263"/>
      <c r="E348" s="263"/>
    </row>
    <row r="349" spans="4:5">
      <c r="D349" s="263"/>
      <c r="E349" s="263"/>
    </row>
    <row r="350" spans="4:5">
      <c r="D350" s="263"/>
      <c r="E350" s="263"/>
    </row>
    <row r="351" spans="4:5">
      <c r="D351" s="263"/>
      <c r="E351" s="263"/>
    </row>
    <row r="352" spans="4:5">
      <c r="D352" s="263"/>
      <c r="E352" s="263"/>
    </row>
    <row r="353" spans="4:5">
      <c r="D353" s="263"/>
      <c r="E353" s="263"/>
    </row>
    <row r="354" spans="4:5">
      <c r="D354" s="263"/>
      <c r="E354" s="263"/>
    </row>
    <row r="355" spans="4:5">
      <c r="D355" s="263"/>
      <c r="E355" s="263"/>
    </row>
    <row r="356" spans="4:5">
      <c r="D356" s="263"/>
      <c r="E356" s="263"/>
    </row>
    <row r="357" spans="4:5">
      <c r="D357" s="263"/>
      <c r="E357" s="263"/>
    </row>
    <row r="358" spans="4:5">
      <c r="D358" s="263"/>
      <c r="E358" s="263"/>
    </row>
    <row r="359" spans="4:5">
      <c r="D359" s="263"/>
      <c r="E359" s="263"/>
    </row>
    <row r="360" spans="4:5">
      <c r="D360" s="263"/>
      <c r="E360" s="263"/>
    </row>
    <row r="361" spans="4:5">
      <c r="D361" s="263"/>
      <c r="E361" s="263"/>
    </row>
    <row r="362" spans="4:5">
      <c r="D362" s="263"/>
      <c r="E362" s="263"/>
    </row>
    <row r="363" spans="4:5">
      <c r="D363" s="263"/>
      <c r="E363" s="263"/>
    </row>
    <row r="364" spans="4:5">
      <c r="D364" s="263"/>
      <c r="E364" s="263"/>
    </row>
    <row r="365" spans="4:5">
      <c r="D365" s="263"/>
      <c r="E365" s="263"/>
    </row>
    <row r="366" spans="4:5">
      <c r="D366" s="263"/>
      <c r="E366" s="263"/>
    </row>
    <row r="367" spans="4:5">
      <c r="D367" s="263"/>
      <c r="E367" s="263"/>
    </row>
    <row r="368" spans="4:5">
      <c r="D368" s="263"/>
      <c r="E368" s="263"/>
    </row>
    <row r="369" spans="4:5">
      <c r="D369" s="263"/>
      <c r="E369" s="263"/>
    </row>
    <row r="370" spans="4:5">
      <c r="D370" s="263"/>
      <c r="E370" s="263"/>
    </row>
    <row r="371" spans="4:5">
      <c r="D371" s="263"/>
      <c r="E371" s="263"/>
    </row>
    <row r="372" spans="4:5">
      <c r="D372" s="263"/>
      <c r="E372" s="263"/>
    </row>
    <row r="373" spans="4:5">
      <c r="D373" s="263"/>
      <c r="E373" s="263"/>
    </row>
    <row r="374" spans="4:5">
      <c r="D374" s="263"/>
      <c r="E374" s="263"/>
    </row>
    <row r="375" spans="4:5">
      <c r="D375" s="263"/>
      <c r="E375" s="263"/>
    </row>
    <row r="376" spans="4:5">
      <c r="D376" s="263"/>
      <c r="E376" s="263"/>
    </row>
    <row r="377" spans="4:5">
      <c r="D377" s="263"/>
      <c r="E377" s="263"/>
    </row>
    <row r="378" spans="4:5">
      <c r="D378" s="263"/>
      <c r="E378" s="263"/>
    </row>
    <row r="379" spans="4:5">
      <c r="D379" s="263"/>
      <c r="E379" s="263"/>
    </row>
    <row r="380" spans="4:5">
      <c r="D380" s="263"/>
      <c r="E380" s="263"/>
    </row>
    <row r="381" spans="4:5">
      <c r="D381" s="263"/>
      <c r="E381" s="263"/>
    </row>
    <row r="382" spans="4:5">
      <c r="D382" s="263"/>
      <c r="E382" s="263"/>
    </row>
    <row r="383" spans="4:5">
      <c r="D383" s="263"/>
      <c r="E383" s="263"/>
    </row>
    <row r="384" spans="4:5">
      <c r="D384" s="263"/>
      <c r="E384" s="263"/>
    </row>
    <row r="385" spans="4:5">
      <c r="D385" s="263"/>
      <c r="E385" s="263"/>
    </row>
    <row r="386" spans="4:5">
      <c r="D386" s="263"/>
      <c r="E386" s="263"/>
    </row>
    <row r="387" spans="4:5">
      <c r="D387" s="263"/>
      <c r="E387" s="263"/>
    </row>
    <row r="388" spans="4:5">
      <c r="D388" s="263"/>
      <c r="E388" s="263"/>
    </row>
    <row r="389" spans="4:5">
      <c r="D389" s="263"/>
      <c r="E389" s="263"/>
    </row>
    <row r="390" spans="4:5">
      <c r="D390" s="263"/>
      <c r="E390" s="263"/>
    </row>
    <row r="391" spans="4:5">
      <c r="D391" s="263"/>
      <c r="E391" s="263"/>
    </row>
    <row r="392" spans="4:5">
      <c r="D392" s="263"/>
      <c r="E392" s="263"/>
    </row>
    <row r="393" spans="4:5">
      <c r="D393" s="263"/>
      <c r="E393" s="263"/>
    </row>
    <row r="394" spans="4:5">
      <c r="D394" s="263"/>
      <c r="E394" s="263"/>
    </row>
    <row r="395" spans="4:5">
      <c r="D395" s="263"/>
      <c r="E395" s="263"/>
    </row>
    <row r="396" spans="4:5">
      <c r="D396" s="263"/>
      <c r="E396" s="263"/>
    </row>
    <row r="397" spans="4:5">
      <c r="D397" s="263"/>
      <c r="E397" s="263"/>
    </row>
    <row r="398" spans="4:5">
      <c r="D398" s="263"/>
      <c r="E398" s="263"/>
    </row>
    <row r="399" spans="4:5">
      <c r="D399" s="263"/>
      <c r="E399" s="263"/>
    </row>
    <row r="400" spans="4:5">
      <c r="D400" s="263"/>
      <c r="E400" s="263"/>
    </row>
    <row r="401" spans="4:5">
      <c r="D401" s="263"/>
      <c r="E401" s="263"/>
    </row>
    <row r="402" spans="4:5">
      <c r="D402" s="263"/>
      <c r="E402" s="263"/>
    </row>
    <row r="403" spans="4:5">
      <c r="D403" s="263"/>
      <c r="E403" s="263"/>
    </row>
    <row r="404" spans="4:5">
      <c r="D404" s="263"/>
      <c r="E404" s="263"/>
    </row>
    <row r="405" spans="4:5">
      <c r="D405" s="263"/>
      <c r="E405" s="263"/>
    </row>
    <row r="406" spans="4:5">
      <c r="D406" s="263"/>
      <c r="E406" s="263"/>
    </row>
    <row r="407" spans="4:5">
      <c r="D407" s="263"/>
      <c r="E407" s="263"/>
    </row>
    <row r="408" spans="4:5">
      <c r="D408" s="263"/>
      <c r="E408" s="263"/>
    </row>
    <row r="409" spans="4:5">
      <c r="D409" s="263"/>
      <c r="E409" s="263"/>
    </row>
    <row r="410" spans="4:5">
      <c r="D410" s="263"/>
      <c r="E410" s="263"/>
    </row>
    <row r="411" spans="4:5">
      <c r="D411" s="263"/>
      <c r="E411" s="263"/>
    </row>
    <row r="412" spans="4:5">
      <c r="D412" s="263"/>
      <c r="E412" s="263"/>
    </row>
    <row r="413" spans="4:5">
      <c r="D413" s="263"/>
      <c r="E413" s="263"/>
    </row>
    <row r="414" spans="4:5">
      <c r="D414" s="263"/>
      <c r="E414" s="263"/>
    </row>
    <row r="415" spans="4:5">
      <c r="D415" s="263"/>
      <c r="E415" s="263"/>
    </row>
    <row r="416" spans="4:5">
      <c r="D416" s="263"/>
      <c r="E416" s="263"/>
    </row>
    <row r="417" spans="4:5">
      <c r="D417" s="263"/>
      <c r="E417" s="263"/>
    </row>
    <row r="418" spans="4:5">
      <c r="D418" s="263"/>
      <c r="E418" s="263"/>
    </row>
    <row r="419" spans="4:5">
      <c r="D419" s="263"/>
      <c r="E419" s="263"/>
    </row>
    <row r="420" spans="4:5">
      <c r="D420" s="263"/>
      <c r="E420" s="263"/>
    </row>
    <row r="421" spans="4:5">
      <c r="D421" s="263"/>
      <c r="E421" s="263"/>
    </row>
    <row r="422" spans="4:5">
      <c r="D422" s="263"/>
      <c r="E422" s="263"/>
    </row>
    <row r="423" spans="4:5">
      <c r="D423" s="263"/>
      <c r="E423" s="263"/>
    </row>
    <row r="424" spans="4:5">
      <c r="D424" s="263"/>
      <c r="E424" s="263"/>
    </row>
    <row r="425" spans="4:5">
      <c r="D425" s="263"/>
      <c r="E425" s="263"/>
    </row>
    <row r="426" spans="4:5">
      <c r="D426" s="263"/>
      <c r="E426" s="263"/>
    </row>
    <row r="427" spans="4:5">
      <c r="D427" s="263"/>
      <c r="E427" s="263"/>
    </row>
    <row r="428" spans="4:5">
      <c r="D428" s="263"/>
      <c r="E428" s="263"/>
    </row>
    <row r="429" spans="4:5">
      <c r="D429" s="263"/>
      <c r="E429" s="263"/>
    </row>
    <row r="430" spans="4:5">
      <c r="D430" s="263"/>
      <c r="E430" s="263"/>
    </row>
    <row r="431" spans="4:5">
      <c r="D431" s="263"/>
      <c r="E431" s="263"/>
    </row>
    <row r="432" spans="4:5">
      <c r="D432" s="263"/>
      <c r="E432" s="263"/>
    </row>
    <row r="433" spans="4:5">
      <c r="D433" s="263"/>
      <c r="E433" s="263"/>
    </row>
    <row r="434" spans="4:5">
      <c r="D434" s="263"/>
      <c r="E434" s="263"/>
    </row>
    <row r="435" spans="4:5">
      <c r="D435" s="263"/>
      <c r="E435" s="263"/>
    </row>
    <row r="436" spans="4:5">
      <c r="D436" s="263"/>
      <c r="E436" s="263"/>
    </row>
    <row r="437" spans="4:5">
      <c r="D437" s="263"/>
      <c r="E437" s="263"/>
    </row>
    <row r="438" spans="4:5">
      <c r="D438" s="263"/>
      <c r="E438" s="263"/>
    </row>
    <row r="439" spans="4:5">
      <c r="D439" s="263"/>
      <c r="E439" s="263"/>
    </row>
    <row r="440" spans="4:5">
      <c r="D440" s="263"/>
      <c r="E440" s="263"/>
    </row>
    <row r="441" spans="4:5">
      <c r="D441" s="263"/>
      <c r="E441" s="263"/>
    </row>
  </sheetData>
  <mergeCells count="5">
    <mergeCell ref="D4:G4"/>
    <mergeCell ref="J4:M4"/>
    <mergeCell ref="D5:G5"/>
    <mergeCell ref="J5:M5"/>
    <mergeCell ref="K259:M259"/>
  </mergeCells>
  <pageMargins left="0.74803149606299213" right="0.74803149606299213" top="0.98425196850393704" bottom="0.98425196850393704" header="0.51181102362204722" footer="0.51181102362204722"/>
  <pageSetup paperSize="9" scale="26" orientation="portrait" r:id="rId1"/>
  <headerFooter alignWithMargins="0">
    <oddHeader>&amp;L&amp;"Arial Tur,Kalın"&amp;12&amp;UEkonomik Gelişmeler&amp;R&amp;"Arial Tur,Kalın"&amp;12&amp;UMayıs 2012</oddHeader>
    <oddFooter>&amp;L&amp;"Arial Tur,Normal"&amp;12DPT.YPKDGM&amp;R&amp;"Arial Tur,Normal"http://ekutup.dpt.gov.tr/eg/2011/0402.xls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271"/>
  <sheetViews>
    <sheetView view="pageBreakPreview" zoomScale="70" zoomScaleNormal="55" zoomScaleSheetLayoutView="70" workbookViewId="0">
      <pane ySplit="6" topLeftCell="A242" activePane="bottomLeft" state="frozen"/>
      <selection activeCell="M99" sqref="M99"/>
      <selection pane="bottomLeft" activeCell="M99" sqref="M99"/>
    </sheetView>
  </sheetViews>
  <sheetFormatPr defaultRowHeight="12.75"/>
  <cols>
    <col min="1" max="1" width="4" style="276" customWidth="1"/>
    <col min="2" max="2" width="11" style="293" customWidth="1"/>
    <col min="3" max="6" width="18.42578125" style="293" customWidth="1"/>
    <col min="7" max="7" width="14.7109375" style="293" bestFit="1" customWidth="1"/>
    <col min="8" max="8" width="18.140625" style="293" customWidth="1"/>
    <col min="9" max="11" width="19.28515625" style="293" customWidth="1"/>
    <col min="12" max="12" width="14.42578125" style="293" customWidth="1"/>
    <col min="13" max="15" width="19.28515625" style="293" customWidth="1"/>
    <col min="16" max="16" width="11.5703125" style="293" bestFit="1" customWidth="1"/>
    <col min="17" max="18" width="9.140625" style="276"/>
    <col min="19" max="19" width="13.85546875" style="276" customWidth="1"/>
    <col min="20" max="20" width="15.85546875" style="276" customWidth="1"/>
    <col min="21" max="21" width="13" style="276" customWidth="1"/>
    <col min="22" max="22" width="14.42578125" style="276" customWidth="1"/>
    <col min="23" max="23" width="16.5703125" style="276" customWidth="1"/>
    <col min="24" max="24" width="9.140625" style="276"/>
    <col min="25" max="25" width="16.28515625" style="276" customWidth="1"/>
    <col min="26" max="256" width="9.140625" style="276"/>
    <col min="257" max="257" width="4" style="276" customWidth="1"/>
    <col min="258" max="258" width="11" style="276" customWidth="1"/>
    <col min="259" max="263" width="18.42578125" style="276" customWidth="1"/>
    <col min="264" max="264" width="18.140625" style="276" customWidth="1"/>
    <col min="265" max="267" width="19.28515625" style="276" customWidth="1"/>
    <col min="268" max="268" width="14.42578125" style="276" customWidth="1"/>
    <col min="269" max="271" width="19.28515625" style="276" customWidth="1"/>
    <col min="272" max="272" width="11.5703125" style="276" bestFit="1" customWidth="1"/>
    <col min="273" max="274" width="9.140625" style="276"/>
    <col min="275" max="275" width="13.85546875" style="276" customWidth="1"/>
    <col min="276" max="276" width="15.85546875" style="276" customWidth="1"/>
    <col min="277" max="277" width="13" style="276" customWidth="1"/>
    <col min="278" max="278" width="14.42578125" style="276" customWidth="1"/>
    <col min="279" max="279" width="16.5703125" style="276" customWidth="1"/>
    <col min="280" max="280" width="9.140625" style="276"/>
    <col min="281" max="281" width="16.28515625" style="276" customWidth="1"/>
    <col min="282" max="512" width="9.140625" style="276"/>
    <col min="513" max="513" width="4" style="276" customWidth="1"/>
    <col min="514" max="514" width="11" style="276" customWidth="1"/>
    <col min="515" max="519" width="18.42578125" style="276" customWidth="1"/>
    <col min="520" max="520" width="18.140625" style="276" customWidth="1"/>
    <col min="521" max="523" width="19.28515625" style="276" customWidth="1"/>
    <col min="524" max="524" width="14.42578125" style="276" customWidth="1"/>
    <col min="525" max="527" width="19.28515625" style="276" customWidth="1"/>
    <col min="528" max="528" width="11.5703125" style="276" bestFit="1" customWidth="1"/>
    <col min="529" max="530" width="9.140625" style="276"/>
    <col min="531" max="531" width="13.85546875" style="276" customWidth="1"/>
    <col min="532" max="532" width="15.85546875" style="276" customWidth="1"/>
    <col min="533" max="533" width="13" style="276" customWidth="1"/>
    <col min="534" max="534" width="14.42578125" style="276" customWidth="1"/>
    <col min="535" max="535" width="16.5703125" style="276" customWidth="1"/>
    <col min="536" max="536" width="9.140625" style="276"/>
    <col min="537" max="537" width="16.28515625" style="276" customWidth="1"/>
    <col min="538" max="768" width="9.140625" style="276"/>
    <col min="769" max="769" width="4" style="276" customWidth="1"/>
    <col min="770" max="770" width="11" style="276" customWidth="1"/>
    <col min="771" max="775" width="18.42578125" style="276" customWidth="1"/>
    <col min="776" max="776" width="18.140625" style="276" customWidth="1"/>
    <col min="777" max="779" width="19.28515625" style="276" customWidth="1"/>
    <col min="780" max="780" width="14.42578125" style="276" customWidth="1"/>
    <col min="781" max="783" width="19.28515625" style="276" customWidth="1"/>
    <col min="784" max="784" width="11.5703125" style="276" bestFit="1" customWidth="1"/>
    <col min="785" max="786" width="9.140625" style="276"/>
    <col min="787" max="787" width="13.85546875" style="276" customWidth="1"/>
    <col min="788" max="788" width="15.85546875" style="276" customWidth="1"/>
    <col min="789" max="789" width="13" style="276" customWidth="1"/>
    <col min="790" max="790" width="14.42578125" style="276" customWidth="1"/>
    <col min="791" max="791" width="16.5703125" style="276" customWidth="1"/>
    <col min="792" max="792" width="9.140625" style="276"/>
    <col min="793" max="793" width="16.28515625" style="276" customWidth="1"/>
    <col min="794" max="1024" width="9.140625" style="276"/>
    <col min="1025" max="1025" width="4" style="276" customWidth="1"/>
    <col min="1026" max="1026" width="11" style="276" customWidth="1"/>
    <col min="1027" max="1031" width="18.42578125" style="276" customWidth="1"/>
    <col min="1032" max="1032" width="18.140625" style="276" customWidth="1"/>
    <col min="1033" max="1035" width="19.28515625" style="276" customWidth="1"/>
    <col min="1036" max="1036" width="14.42578125" style="276" customWidth="1"/>
    <col min="1037" max="1039" width="19.28515625" style="276" customWidth="1"/>
    <col min="1040" max="1040" width="11.5703125" style="276" bestFit="1" customWidth="1"/>
    <col min="1041" max="1042" width="9.140625" style="276"/>
    <col min="1043" max="1043" width="13.85546875" style="276" customWidth="1"/>
    <col min="1044" max="1044" width="15.85546875" style="276" customWidth="1"/>
    <col min="1045" max="1045" width="13" style="276" customWidth="1"/>
    <col min="1046" max="1046" width="14.42578125" style="276" customWidth="1"/>
    <col min="1047" max="1047" width="16.5703125" style="276" customWidth="1"/>
    <col min="1048" max="1048" width="9.140625" style="276"/>
    <col min="1049" max="1049" width="16.28515625" style="276" customWidth="1"/>
    <col min="1050" max="1280" width="9.140625" style="276"/>
    <col min="1281" max="1281" width="4" style="276" customWidth="1"/>
    <col min="1282" max="1282" width="11" style="276" customWidth="1"/>
    <col min="1283" max="1287" width="18.42578125" style="276" customWidth="1"/>
    <col min="1288" max="1288" width="18.140625" style="276" customWidth="1"/>
    <col min="1289" max="1291" width="19.28515625" style="276" customWidth="1"/>
    <col min="1292" max="1292" width="14.42578125" style="276" customWidth="1"/>
    <col min="1293" max="1295" width="19.28515625" style="276" customWidth="1"/>
    <col min="1296" max="1296" width="11.5703125" style="276" bestFit="1" customWidth="1"/>
    <col min="1297" max="1298" width="9.140625" style="276"/>
    <col min="1299" max="1299" width="13.85546875" style="276" customWidth="1"/>
    <col min="1300" max="1300" width="15.85546875" style="276" customWidth="1"/>
    <col min="1301" max="1301" width="13" style="276" customWidth="1"/>
    <col min="1302" max="1302" width="14.42578125" style="276" customWidth="1"/>
    <col min="1303" max="1303" width="16.5703125" style="276" customWidth="1"/>
    <col min="1304" max="1304" width="9.140625" style="276"/>
    <col min="1305" max="1305" width="16.28515625" style="276" customWidth="1"/>
    <col min="1306" max="1536" width="9.140625" style="276"/>
    <col min="1537" max="1537" width="4" style="276" customWidth="1"/>
    <col min="1538" max="1538" width="11" style="276" customWidth="1"/>
    <col min="1539" max="1543" width="18.42578125" style="276" customWidth="1"/>
    <col min="1544" max="1544" width="18.140625" style="276" customWidth="1"/>
    <col min="1545" max="1547" width="19.28515625" style="276" customWidth="1"/>
    <col min="1548" max="1548" width="14.42578125" style="276" customWidth="1"/>
    <col min="1549" max="1551" width="19.28515625" style="276" customWidth="1"/>
    <col min="1552" max="1552" width="11.5703125" style="276" bestFit="1" customWidth="1"/>
    <col min="1553" max="1554" width="9.140625" style="276"/>
    <col min="1555" max="1555" width="13.85546875" style="276" customWidth="1"/>
    <col min="1556" max="1556" width="15.85546875" style="276" customWidth="1"/>
    <col min="1557" max="1557" width="13" style="276" customWidth="1"/>
    <col min="1558" max="1558" width="14.42578125" style="276" customWidth="1"/>
    <col min="1559" max="1559" width="16.5703125" style="276" customWidth="1"/>
    <col min="1560" max="1560" width="9.140625" style="276"/>
    <col min="1561" max="1561" width="16.28515625" style="276" customWidth="1"/>
    <col min="1562" max="1792" width="9.140625" style="276"/>
    <col min="1793" max="1793" width="4" style="276" customWidth="1"/>
    <col min="1794" max="1794" width="11" style="276" customWidth="1"/>
    <col min="1795" max="1799" width="18.42578125" style="276" customWidth="1"/>
    <col min="1800" max="1800" width="18.140625" style="276" customWidth="1"/>
    <col min="1801" max="1803" width="19.28515625" style="276" customWidth="1"/>
    <col min="1804" max="1804" width="14.42578125" style="276" customWidth="1"/>
    <col min="1805" max="1807" width="19.28515625" style="276" customWidth="1"/>
    <col min="1808" max="1808" width="11.5703125" style="276" bestFit="1" customWidth="1"/>
    <col min="1809" max="1810" width="9.140625" style="276"/>
    <col min="1811" max="1811" width="13.85546875" style="276" customWidth="1"/>
    <col min="1812" max="1812" width="15.85546875" style="276" customWidth="1"/>
    <col min="1813" max="1813" width="13" style="276" customWidth="1"/>
    <col min="1814" max="1814" width="14.42578125" style="276" customWidth="1"/>
    <col min="1815" max="1815" width="16.5703125" style="276" customWidth="1"/>
    <col min="1816" max="1816" width="9.140625" style="276"/>
    <col min="1817" max="1817" width="16.28515625" style="276" customWidth="1"/>
    <col min="1818" max="2048" width="9.140625" style="276"/>
    <col min="2049" max="2049" width="4" style="276" customWidth="1"/>
    <col min="2050" max="2050" width="11" style="276" customWidth="1"/>
    <col min="2051" max="2055" width="18.42578125" style="276" customWidth="1"/>
    <col min="2056" max="2056" width="18.140625" style="276" customWidth="1"/>
    <col min="2057" max="2059" width="19.28515625" style="276" customWidth="1"/>
    <col min="2060" max="2060" width="14.42578125" style="276" customWidth="1"/>
    <col min="2061" max="2063" width="19.28515625" style="276" customWidth="1"/>
    <col min="2064" max="2064" width="11.5703125" style="276" bestFit="1" customWidth="1"/>
    <col min="2065" max="2066" width="9.140625" style="276"/>
    <col min="2067" max="2067" width="13.85546875" style="276" customWidth="1"/>
    <col min="2068" max="2068" width="15.85546875" style="276" customWidth="1"/>
    <col min="2069" max="2069" width="13" style="276" customWidth="1"/>
    <col min="2070" max="2070" width="14.42578125" style="276" customWidth="1"/>
    <col min="2071" max="2071" width="16.5703125" style="276" customWidth="1"/>
    <col min="2072" max="2072" width="9.140625" style="276"/>
    <col min="2073" max="2073" width="16.28515625" style="276" customWidth="1"/>
    <col min="2074" max="2304" width="9.140625" style="276"/>
    <col min="2305" max="2305" width="4" style="276" customWidth="1"/>
    <col min="2306" max="2306" width="11" style="276" customWidth="1"/>
    <col min="2307" max="2311" width="18.42578125" style="276" customWidth="1"/>
    <col min="2312" max="2312" width="18.140625" style="276" customWidth="1"/>
    <col min="2313" max="2315" width="19.28515625" style="276" customWidth="1"/>
    <col min="2316" max="2316" width="14.42578125" style="276" customWidth="1"/>
    <col min="2317" max="2319" width="19.28515625" style="276" customWidth="1"/>
    <col min="2320" max="2320" width="11.5703125" style="276" bestFit="1" customWidth="1"/>
    <col min="2321" max="2322" width="9.140625" style="276"/>
    <col min="2323" max="2323" width="13.85546875" style="276" customWidth="1"/>
    <col min="2324" max="2324" width="15.85546875" style="276" customWidth="1"/>
    <col min="2325" max="2325" width="13" style="276" customWidth="1"/>
    <col min="2326" max="2326" width="14.42578125" style="276" customWidth="1"/>
    <col min="2327" max="2327" width="16.5703125" style="276" customWidth="1"/>
    <col min="2328" max="2328" width="9.140625" style="276"/>
    <col min="2329" max="2329" width="16.28515625" style="276" customWidth="1"/>
    <col min="2330" max="2560" width="9.140625" style="276"/>
    <col min="2561" max="2561" width="4" style="276" customWidth="1"/>
    <col min="2562" max="2562" width="11" style="276" customWidth="1"/>
    <col min="2563" max="2567" width="18.42578125" style="276" customWidth="1"/>
    <col min="2568" max="2568" width="18.140625" style="276" customWidth="1"/>
    <col min="2569" max="2571" width="19.28515625" style="276" customWidth="1"/>
    <col min="2572" max="2572" width="14.42578125" style="276" customWidth="1"/>
    <col min="2573" max="2575" width="19.28515625" style="276" customWidth="1"/>
    <col min="2576" max="2576" width="11.5703125" style="276" bestFit="1" customWidth="1"/>
    <col min="2577" max="2578" width="9.140625" style="276"/>
    <col min="2579" max="2579" width="13.85546875" style="276" customWidth="1"/>
    <col min="2580" max="2580" width="15.85546875" style="276" customWidth="1"/>
    <col min="2581" max="2581" width="13" style="276" customWidth="1"/>
    <col min="2582" max="2582" width="14.42578125" style="276" customWidth="1"/>
    <col min="2583" max="2583" width="16.5703125" style="276" customWidth="1"/>
    <col min="2584" max="2584" width="9.140625" style="276"/>
    <col min="2585" max="2585" width="16.28515625" style="276" customWidth="1"/>
    <col min="2586" max="2816" width="9.140625" style="276"/>
    <col min="2817" max="2817" width="4" style="276" customWidth="1"/>
    <col min="2818" max="2818" width="11" style="276" customWidth="1"/>
    <col min="2819" max="2823" width="18.42578125" style="276" customWidth="1"/>
    <col min="2824" max="2824" width="18.140625" style="276" customWidth="1"/>
    <col min="2825" max="2827" width="19.28515625" style="276" customWidth="1"/>
    <col min="2828" max="2828" width="14.42578125" style="276" customWidth="1"/>
    <col min="2829" max="2831" width="19.28515625" style="276" customWidth="1"/>
    <col min="2832" max="2832" width="11.5703125" style="276" bestFit="1" customWidth="1"/>
    <col min="2833" max="2834" width="9.140625" style="276"/>
    <col min="2835" max="2835" width="13.85546875" style="276" customWidth="1"/>
    <col min="2836" max="2836" width="15.85546875" style="276" customWidth="1"/>
    <col min="2837" max="2837" width="13" style="276" customWidth="1"/>
    <col min="2838" max="2838" width="14.42578125" style="276" customWidth="1"/>
    <col min="2839" max="2839" width="16.5703125" style="276" customWidth="1"/>
    <col min="2840" max="2840" width="9.140625" style="276"/>
    <col min="2841" max="2841" width="16.28515625" style="276" customWidth="1"/>
    <col min="2842" max="3072" width="9.140625" style="276"/>
    <col min="3073" max="3073" width="4" style="276" customWidth="1"/>
    <col min="3074" max="3074" width="11" style="276" customWidth="1"/>
    <col min="3075" max="3079" width="18.42578125" style="276" customWidth="1"/>
    <col min="3080" max="3080" width="18.140625" style="276" customWidth="1"/>
    <col min="3081" max="3083" width="19.28515625" style="276" customWidth="1"/>
    <col min="3084" max="3084" width="14.42578125" style="276" customWidth="1"/>
    <col min="3085" max="3087" width="19.28515625" style="276" customWidth="1"/>
    <col min="3088" max="3088" width="11.5703125" style="276" bestFit="1" customWidth="1"/>
    <col min="3089" max="3090" width="9.140625" style="276"/>
    <col min="3091" max="3091" width="13.85546875" style="276" customWidth="1"/>
    <col min="3092" max="3092" width="15.85546875" style="276" customWidth="1"/>
    <col min="3093" max="3093" width="13" style="276" customWidth="1"/>
    <col min="3094" max="3094" width="14.42578125" style="276" customWidth="1"/>
    <col min="3095" max="3095" width="16.5703125" style="276" customWidth="1"/>
    <col min="3096" max="3096" width="9.140625" style="276"/>
    <col min="3097" max="3097" width="16.28515625" style="276" customWidth="1"/>
    <col min="3098" max="3328" width="9.140625" style="276"/>
    <col min="3329" max="3329" width="4" style="276" customWidth="1"/>
    <col min="3330" max="3330" width="11" style="276" customWidth="1"/>
    <col min="3331" max="3335" width="18.42578125" style="276" customWidth="1"/>
    <col min="3336" max="3336" width="18.140625" style="276" customWidth="1"/>
    <col min="3337" max="3339" width="19.28515625" style="276" customWidth="1"/>
    <col min="3340" max="3340" width="14.42578125" style="276" customWidth="1"/>
    <col min="3341" max="3343" width="19.28515625" style="276" customWidth="1"/>
    <col min="3344" max="3344" width="11.5703125" style="276" bestFit="1" customWidth="1"/>
    <col min="3345" max="3346" width="9.140625" style="276"/>
    <col min="3347" max="3347" width="13.85546875" style="276" customWidth="1"/>
    <col min="3348" max="3348" width="15.85546875" style="276" customWidth="1"/>
    <col min="3349" max="3349" width="13" style="276" customWidth="1"/>
    <col min="3350" max="3350" width="14.42578125" style="276" customWidth="1"/>
    <col min="3351" max="3351" width="16.5703125" style="276" customWidth="1"/>
    <col min="3352" max="3352" width="9.140625" style="276"/>
    <col min="3353" max="3353" width="16.28515625" style="276" customWidth="1"/>
    <col min="3354" max="3584" width="9.140625" style="276"/>
    <col min="3585" max="3585" width="4" style="276" customWidth="1"/>
    <col min="3586" max="3586" width="11" style="276" customWidth="1"/>
    <col min="3587" max="3591" width="18.42578125" style="276" customWidth="1"/>
    <col min="3592" max="3592" width="18.140625" style="276" customWidth="1"/>
    <col min="3593" max="3595" width="19.28515625" style="276" customWidth="1"/>
    <col min="3596" max="3596" width="14.42578125" style="276" customWidth="1"/>
    <col min="3597" max="3599" width="19.28515625" style="276" customWidth="1"/>
    <col min="3600" max="3600" width="11.5703125" style="276" bestFit="1" customWidth="1"/>
    <col min="3601" max="3602" width="9.140625" style="276"/>
    <col min="3603" max="3603" width="13.85546875" style="276" customWidth="1"/>
    <col min="3604" max="3604" width="15.85546875" style="276" customWidth="1"/>
    <col min="3605" max="3605" width="13" style="276" customWidth="1"/>
    <col min="3606" max="3606" width="14.42578125" style="276" customWidth="1"/>
    <col min="3607" max="3607" width="16.5703125" style="276" customWidth="1"/>
    <col min="3608" max="3608" width="9.140625" style="276"/>
    <col min="3609" max="3609" width="16.28515625" style="276" customWidth="1"/>
    <col min="3610" max="3840" width="9.140625" style="276"/>
    <col min="3841" max="3841" width="4" style="276" customWidth="1"/>
    <col min="3842" max="3842" width="11" style="276" customWidth="1"/>
    <col min="3843" max="3847" width="18.42578125" style="276" customWidth="1"/>
    <col min="3848" max="3848" width="18.140625" style="276" customWidth="1"/>
    <col min="3849" max="3851" width="19.28515625" style="276" customWidth="1"/>
    <col min="3852" max="3852" width="14.42578125" style="276" customWidth="1"/>
    <col min="3853" max="3855" width="19.28515625" style="276" customWidth="1"/>
    <col min="3856" max="3856" width="11.5703125" style="276" bestFit="1" customWidth="1"/>
    <col min="3857" max="3858" width="9.140625" style="276"/>
    <col min="3859" max="3859" width="13.85546875" style="276" customWidth="1"/>
    <col min="3860" max="3860" width="15.85546875" style="276" customWidth="1"/>
    <col min="3861" max="3861" width="13" style="276" customWidth="1"/>
    <col min="3862" max="3862" width="14.42578125" style="276" customWidth="1"/>
    <col min="3863" max="3863" width="16.5703125" style="276" customWidth="1"/>
    <col min="3864" max="3864" width="9.140625" style="276"/>
    <col min="3865" max="3865" width="16.28515625" style="276" customWidth="1"/>
    <col min="3866" max="4096" width="9.140625" style="276"/>
    <col min="4097" max="4097" width="4" style="276" customWidth="1"/>
    <col min="4098" max="4098" width="11" style="276" customWidth="1"/>
    <col min="4099" max="4103" width="18.42578125" style="276" customWidth="1"/>
    <col min="4104" max="4104" width="18.140625" style="276" customWidth="1"/>
    <col min="4105" max="4107" width="19.28515625" style="276" customWidth="1"/>
    <col min="4108" max="4108" width="14.42578125" style="276" customWidth="1"/>
    <col min="4109" max="4111" width="19.28515625" style="276" customWidth="1"/>
    <col min="4112" max="4112" width="11.5703125" style="276" bestFit="1" customWidth="1"/>
    <col min="4113" max="4114" width="9.140625" style="276"/>
    <col min="4115" max="4115" width="13.85546875" style="276" customWidth="1"/>
    <col min="4116" max="4116" width="15.85546875" style="276" customWidth="1"/>
    <col min="4117" max="4117" width="13" style="276" customWidth="1"/>
    <col min="4118" max="4118" width="14.42578125" style="276" customWidth="1"/>
    <col min="4119" max="4119" width="16.5703125" style="276" customWidth="1"/>
    <col min="4120" max="4120" width="9.140625" style="276"/>
    <col min="4121" max="4121" width="16.28515625" style="276" customWidth="1"/>
    <col min="4122" max="4352" width="9.140625" style="276"/>
    <col min="4353" max="4353" width="4" style="276" customWidth="1"/>
    <col min="4354" max="4354" width="11" style="276" customWidth="1"/>
    <col min="4355" max="4359" width="18.42578125" style="276" customWidth="1"/>
    <col min="4360" max="4360" width="18.140625" style="276" customWidth="1"/>
    <col min="4361" max="4363" width="19.28515625" style="276" customWidth="1"/>
    <col min="4364" max="4364" width="14.42578125" style="276" customWidth="1"/>
    <col min="4365" max="4367" width="19.28515625" style="276" customWidth="1"/>
    <col min="4368" max="4368" width="11.5703125" style="276" bestFit="1" customWidth="1"/>
    <col min="4369" max="4370" width="9.140625" style="276"/>
    <col min="4371" max="4371" width="13.85546875" style="276" customWidth="1"/>
    <col min="4372" max="4372" width="15.85546875" style="276" customWidth="1"/>
    <col min="4373" max="4373" width="13" style="276" customWidth="1"/>
    <col min="4374" max="4374" width="14.42578125" style="276" customWidth="1"/>
    <col min="4375" max="4375" width="16.5703125" style="276" customWidth="1"/>
    <col min="4376" max="4376" width="9.140625" style="276"/>
    <col min="4377" max="4377" width="16.28515625" style="276" customWidth="1"/>
    <col min="4378" max="4608" width="9.140625" style="276"/>
    <col min="4609" max="4609" width="4" style="276" customWidth="1"/>
    <col min="4610" max="4610" width="11" style="276" customWidth="1"/>
    <col min="4611" max="4615" width="18.42578125" style="276" customWidth="1"/>
    <col min="4616" max="4616" width="18.140625" style="276" customWidth="1"/>
    <col min="4617" max="4619" width="19.28515625" style="276" customWidth="1"/>
    <col min="4620" max="4620" width="14.42578125" style="276" customWidth="1"/>
    <col min="4621" max="4623" width="19.28515625" style="276" customWidth="1"/>
    <col min="4624" max="4624" width="11.5703125" style="276" bestFit="1" customWidth="1"/>
    <col min="4625" max="4626" width="9.140625" style="276"/>
    <col min="4627" max="4627" width="13.85546875" style="276" customWidth="1"/>
    <col min="4628" max="4628" width="15.85546875" style="276" customWidth="1"/>
    <col min="4629" max="4629" width="13" style="276" customWidth="1"/>
    <col min="4630" max="4630" width="14.42578125" style="276" customWidth="1"/>
    <col min="4631" max="4631" width="16.5703125" style="276" customWidth="1"/>
    <col min="4632" max="4632" width="9.140625" style="276"/>
    <col min="4633" max="4633" width="16.28515625" style="276" customWidth="1"/>
    <col min="4634" max="4864" width="9.140625" style="276"/>
    <col min="4865" max="4865" width="4" style="276" customWidth="1"/>
    <col min="4866" max="4866" width="11" style="276" customWidth="1"/>
    <col min="4867" max="4871" width="18.42578125" style="276" customWidth="1"/>
    <col min="4872" max="4872" width="18.140625" style="276" customWidth="1"/>
    <col min="4873" max="4875" width="19.28515625" style="276" customWidth="1"/>
    <col min="4876" max="4876" width="14.42578125" style="276" customWidth="1"/>
    <col min="4877" max="4879" width="19.28515625" style="276" customWidth="1"/>
    <col min="4880" max="4880" width="11.5703125" style="276" bestFit="1" customWidth="1"/>
    <col min="4881" max="4882" width="9.140625" style="276"/>
    <col min="4883" max="4883" width="13.85546875" style="276" customWidth="1"/>
    <col min="4884" max="4884" width="15.85546875" style="276" customWidth="1"/>
    <col min="4885" max="4885" width="13" style="276" customWidth="1"/>
    <col min="4886" max="4886" width="14.42578125" style="276" customWidth="1"/>
    <col min="4887" max="4887" width="16.5703125" style="276" customWidth="1"/>
    <col min="4888" max="4888" width="9.140625" style="276"/>
    <col min="4889" max="4889" width="16.28515625" style="276" customWidth="1"/>
    <col min="4890" max="5120" width="9.140625" style="276"/>
    <col min="5121" max="5121" width="4" style="276" customWidth="1"/>
    <col min="5122" max="5122" width="11" style="276" customWidth="1"/>
    <col min="5123" max="5127" width="18.42578125" style="276" customWidth="1"/>
    <col min="5128" max="5128" width="18.140625" style="276" customWidth="1"/>
    <col min="5129" max="5131" width="19.28515625" style="276" customWidth="1"/>
    <col min="5132" max="5132" width="14.42578125" style="276" customWidth="1"/>
    <col min="5133" max="5135" width="19.28515625" style="276" customWidth="1"/>
    <col min="5136" max="5136" width="11.5703125" style="276" bestFit="1" customWidth="1"/>
    <col min="5137" max="5138" width="9.140625" style="276"/>
    <col min="5139" max="5139" width="13.85546875" style="276" customWidth="1"/>
    <col min="5140" max="5140" width="15.85546875" style="276" customWidth="1"/>
    <col min="5141" max="5141" width="13" style="276" customWidth="1"/>
    <col min="5142" max="5142" width="14.42578125" style="276" customWidth="1"/>
    <col min="5143" max="5143" width="16.5703125" style="276" customWidth="1"/>
    <col min="5144" max="5144" width="9.140625" style="276"/>
    <col min="5145" max="5145" width="16.28515625" style="276" customWidth="1"/>
    <col min="5146" max="5376" width="9.140625" style="276"/>
    <col min="5377" max="5377" width="4" style="276" customWidth="1"/>
    <col min="5378" max="5378" width="11" style="276" customWidth="1"/>
    <col min="5379" max="5383" width="18.42578125" style="276" customWidth="1"/>
    <col min="5384" max="5384" width="18.140625" style="276" customWidth="1"/>
    <col min="5385" max="5387" width="19.28515625" style="276" customWidth="1"/>
    <col min="5388" max="5388" width="14.42578125" style="276" customWidth="1"/>
    <col min="5389" max="5391" width="19.28515625" style="276" customWidth="1"/>
    <col min="5392" max="5392" width="11.5703125" style="276" bestFit="1" customWidth="1"/>
    <col min="5393" max="5394" width="9.140625" style="276"/>
    <col min="5395" max="5395" width="13.85546875" style="276" customWidth="1"/>
    <col min="5396" max="5396" width="15.85546875" style="276" customWidth="1"/>
    <col min="5397" max="5397" width="13" style="276" customWidth="1"/>
    <col min="5398" max="5398" width="14.42578125" style="276" customWidth="1"/>
    <col min="5399" max="5399" width="16.5703125" style="276" customWidth="1"/>
    <col min="5400" max="5400" width="9.140625" style="276"/>
    <col min="5401" max="5401" width="16.28515625" style="276" customWidth="1"/>
    <col min="5402" max="5632" width="9.140625" style="276"/>
    <col min="5633" max="5633" width="4" style="276" customWidth="1"/>
    <col min="5634" max="5634" width="11" style="276" customWidth="1"/>
    <col min="5635" max="5639" width="18.42578125" style="276" customWidth="1"/>
    <col min="5640" max="5640" width="18.140625" style="276" customWidth="1"/>
    <col min="5641" max="5643" width="19.28515625" style="276" customWidth="1"/>
    <col min="5644" max="5644" width="14.42578125" style="276" customWidth="1"/>
    <col min="5645" max="5647" width="19.28515625" style="276" customWidth="1"/>
    <col min="5648" max="5648" width="11.5703125" style="276" bestFit="1" customWidth="1"/>
    <col min="5649" max="5650" width="9.140625" style="276"/>
    <col min="5651" max="5651" width="13.85546875" style="276" customWidth="1"/>
    <col min="5652" max="5652" width="15.85546875" style="276" customWidth="1"/>
    <col min="5653" max="5653" width="13" style="276" customWidth="1"/>
    <col min="5654" max="5654" width="14.42578125" style="276" customWidth="1"/>
    <col min="5655" max="5655" width="16.5703125" style="276" customWidth="1"/>
    <col min="5656" max="5656" width="9.140625" style="276"/>
    <col min="5657" max="5657" width="16.28515625" style="276" customWidth="1"/>
    <col min="5658" max="5888" width="9.140625" style="276"/>
    <col min="5889" max="5889" width="4" style="276" customWidth="1"/>
    <col min="5890" max="5890" width="11" style="276" customWidth="1"/>
    <col min="5891" max="5895" width="18.42578125" style="276" customWidth="1"/>
    <col min="5896" max="5896" width="18.140625" style="276" customWidth="1"/>
    <col min="5897" max="5899" width="19.28515625" style="276" customWidth="1"/>
    <col min="5900" max="5900" width="14.42578125" style="276" customWidth="1"/>
    <col min="5901" max="5903" width="19.28515625" style="276" customWidth="1"/>
    <col min="5904" max="5904" width="11.5703125" style="276" bestFit="1" customWidth="1"/>
    <col min="5905" max="5906" width="9.140625" style="276"/>
    <col min="5907" max="5907" width="13.85546875" style="276" customWidth="1"/>
    <col min="5908" max="5908" width="15.85546875" style="276" customWidth="1"/>
    <col min="5909" max="5909" width="13" style="276" customWidth="1"/>
    <col min="5910" max="5910" width="14.42578125" style="276" customWidth="1"/>
    <col min="5911" max="5911" width="16.5703125" style="276" customWidth="1"/>
    <col min="5912" max="5912" width="9.140625" style="276"/>
    <col min="5913" max="5913" width="16.28515625" style="276" customWidth="1"/>
    <col min="5914" max="6144" width="9.140625" style="276"/>
    <col min="6145" max="6145" width="4" style="276" customWidth="1"/>
    <col min="6146" max="6146" width="11" style="276" customWidth="1"/>
    <col min="6147" max="6151" width="18.42578125" style="276" customWidth="1"/>
    <col min="6152" max="6152" width="18.140625" style="276" customWidth="1"/>
    <col min="6153" max="6155" width="19.28515625" style="276" customWidth="1"/>
    <col min="6156" max="6156" width="14.42578125" style="276" customWidth="1"/>
    <col min="6157" max="6159" width="19.28515625" style="276" customWidth="1"/>
    <col min="6160" max="6160" width="11.5703125" style="276" bestFit="1" customWidth="1"/>
    <col min="6161" max="6162" width="9.140625" style="276"/>
    <col min="6163" max="6163" width="13.85546875" style="276" customWidth="1"/>
    <col min="6164" max="6164" width="15.85546875" style="276" customWidth="1"/>
    <col min="6165" max="6165" width="13" style="276" customWidth="1"/>
    <col min="6166" max="6166" width="14.42578125" style="276" customWidth="1"/>
    <col min="6167" max="6167" width="16.5703125" style="276" customWidth="1"/>
    <col min="6168" max="6168" width="9.140625" style="276"/>
    <col min="6169" max="6169" width="16.28515625" style="276" customWidth="1"/>
    <col min="6170" max="6400" width="9.140625" style="276"/>
    <col min="6401" max="6401" width="4" style="276" customWidth="1"/>
    <col min="6402" max="6402" width="11" style="276" customWidth="1"/>
    <col min="6403" max="6407" width="18.42578125" style="276" customWidth="1"/>
    <col min="6408" max="6408" width="18.140625" style="276" customWidth="1"/>
    <col min="6409" max="6411" width="19.28515625" style="276" customWidth="1"/>
    <col min="6412" max="6412" width="14.42578125" style="276" customWidth="1"/>
    <col min="6413" max="6415" width="19.28515625" style="276" customWidth="1"/>
    <col min="6416" max="6416" width="11.5703125" style="276" bestFit="1" customWidth="1"/>
    <col min="6417" max="6418" width="9.140625" style="276"/>
    <col min="6419" max="6419" width="13.85546875" style="276" customWidth="1"/>
    <col min="6420" max="6420" width="15.85546875" style="276" customWidth="1"/>
    <col min="6421" max="6421" width="13" style="276" customWidth="1"/>
    <col min="6422" max="6422" width="14.42578125" style="276" customWidth="1"/>
    <col min="6423" max="6423" width="16.5703125" style="276" customWidth="1"/>
    <col min="6424" max="6424" width="9.140625" style="276"/>
    <col min="6425" max="6425" width="16.28515625" style="276" customWidth="1"/>
    <col min="6426" max="6656" width="9.140625" style="276"/>
    <col min="6657" max="6657" width="4" style="276" customWidth="1"/>
    <col min="6658" max="6658" width="11" style="276" customWidth="1"/>
    <col min="6659" max="6663" width="18.42578125" style="276" customWidth="1"/>
    <col min="6664" max="6664" width="18.140625" style="276" customWidth="1"/>
    <col min="6665" max="6667" width="19.28515625" style="276" customWidth="1"/>
    <col min="6668" max="6668" width="14.42578125" style="276" customWidth="1"/>
    <col min="6669" max="6671" width="19.28515625" style="276" customWidth="1"/>
    <col min="6672" max="6672" width="11.5703125" style="276" bestFit="1" customWidth="1"/>
    <col min="6673" max="6674" width="9.140625" style="276"/>
    <col min="6675" max="6675" width="13.85546875" style="276" customWidth="1"/>
    <col min="6676" max="6676" width="15.85546875" style="276" customWidth="1"/>
    <col min="6677" max="6677" width="13" style="276" customWidth="1"/>
    <col min="6678" max="6678" width="14.42578125" style="276" customWidth="1"/>
    <col min="6679" max="6679" width="16.5703125" style="276" customWidth="1"/>
    <col min="6680" max="6680" width="9.140625" style="276"/>
    <col min="6681" max="6681" width="16.28515625" style="276" customWidth="1"/>
    <col min="6682" max="6912" width="9.140625" style="276"/>
    <col min="6913" max="6913" width="4" style="276" customWidth="1"/>
    <col min="6914" max="6914" width="11" style="276" customWidth="1"/>
    <col min="6915" max="6919" width="18.42578125" style="276" customWidth="1"/>
    <col min="6920" max="6920" width="18.140625" style="276" customWidth="1"/>
    <col min="6921" max="6923" width="19.28515625" style="276" customWidth="1"/>
    <col min="6924" max="6924" width="14.42578125" style="276" customWidth="1"/>
    <col min="6925" max="6927" width="19.28515625" style="276" customWidth="1"/>
    <col min="6928" max="6928" width="11.5703125" style="276" bestFit="1" customWidth="1"/>
    <col min="6929" max="6930" width="9.140625" style="276"/>
    <col min="6931" max="6931" width="13.85546875" style="276" customWidth="1"/>
    <col min="6932" max="6932" width="15.85546875" style="276" customWidth="1"/>
    <col min="6933" max="6933" width="13" style="276" customWidth="1"/>
    <col min="6934" max="6934" width="14.42578125" style="276" customWidth="1"/>
    <col min="6935" max="6935" width="16.5703125" style="276" customWidth="1"/>
    <col min="6936" max="6936" width="9.140625" style="276"/>
    <col min="6937" max="6937" width="16.28515625" style="276" customWidth="1"/>
    <col min="6938" max="7168" width="9.140625" style="276"/>
    <col min="7169" max="7169" width="4" style="276" customWidth="1"/>
    <col min="7170" max="7170" width="11" style="276" customWidth="1"/>
    <col min="7171" max="7175" width="18.42578125" style="276" customWidth="1"/>
    <col min="7176" max="7176" width="18.140625" style="276" customWidth="1"/>
    <col min="7177" max="7179" width="19.28515625" style="276" customWidth="1"/>
    <col min="7180" max="7180" width="14.42578125" style="276" customWidth="1"/>
    <col min="7181" max="7183" width="19.28515625" style="276" customWidth="1"/>
    <col min="7184" max="7184" width="11.5703125" style="276" bestFit="1" customWidth="1"/>
    <col min="7185" max="7186" width="9.140625" style="276"/>
    <col min="7187" max="7187" width="13.85546875" style="276" customWidth="1"/>
    <col min="7188" max="7188" width="15.85546875" style="276" customWidth="1"/>
    <col min="7189" max="7189" width="13" style="276" customWidth="1"/>
    <col min="7190" max="7190" width="14.42578125" style="276" customWidth="1"/>
    <col min="7191" max="7191" width="16.5703125" style="276" customWidth="1"/>
    <col min="7192" max="7192" width="9.140625" style="276"/>
    <col min="7193" max="7193" width="16.28515625" style="276" customWidth="1"/>
    <col min="7194" max="7424" width="9.140625" style="276"/>
    <col min="7425" max="7425" width="4" style="276" customWidth="1"/>
    <col min="7426" max="7426" width="11" style="276" customWidth="1"/>
    <col min="7427" max="7431" width="18.42578125" style="276" customWidth="1"/>
    <col min="7432" max="7432" width="18.140625" style="276" customWidth="1"/>
    <col min="7433" max="7435" width="19.28515625" style="276" customWidth="1"/>
    <col min="7436" max="7436" width="14.42578125" style="276" customWidth="1"/>
    <col min="7437" max="7439" width="19.28515625" style="276" customWidth="1"/>
    <col min="7440" max="7440" width="11.5703125" style="276" bestFit="1" customWidth="1"/>
    <col min="7441" max="7442" width="9.140625" style="276"/>
    <col min="7443" max="7443" width="13.85546875" style="276" customWidth="1"/>
    <col min="7444" max="7444" width="15.85546875" style="276" customWidth="1"/>
    <col min="7445" max="7445" width="13" style="276" customWidth="1"/>
    <col min="7446" max="7446" width="14.42578125" style="276" customWidth="1"/>
    <col min="7447" max="7447" width="16.5703125" style="276" customWidth="1"/>
    <col min="7448" max="7448" width="9.140625" style="276"/>
    <col min="7449" max="7449" width="16.28515625" style="276" customWidth="1"/>
    <col min="7450" max="7680" width="9.140625" style="276"/>
    <col min="7681" max="7681" width="4" style="276" customWidth="1"/>
    <col min="7682" max="7682" width="11" style="276" customWidth="1"/>
    <col min="7683" max="7687" width="18.42578125" style="276" customWidth="1"/>
    <col min="7688" max="7688" width="18.140625" style="276" customWidth="1"/>
    <col min="7689" max="7691" width="19.28515625" style="276" customWidth="1"/>
    <col min="7692" max="7692" width="14.42578125" style="276" customWidth="1"/>
    <col min="7693" max="7695" width="19.28515625" style="276" customWidth="1"/>
    <col min="7696" max="7696" width="11.5703125" style="276" bestFit="1" customWidth="1"/>
    <col min="7697" max="7698" width="9.140625" style="276"/>
    <col min="7699" max="7699" width="13.85546875" style="276" customWidth="1"/>
    <col min="7700" max="7700" width="15.85546875" style="276" customWidth="1"/>
    <col min="7701" max="7701" width="13" style="276" customWidth="1"/>
    <col min="7702" max="7702" width="14.42578125" style="276" customWidth="1"/>
    <col min="7703" max="7703" width="16.5703125" style="276" customWidth="1"/>
    <col min="7704" max="7704" width="9.140625" style="276"/>
    <col min="7705" max="7705" width="16.28515625" style="276" customWidth="1"/>
    <col min="7706" max="7936" width="9.140625" style="276"/>
    <col min="7937" max="7937" width="4" style="276" customWidth="1"/>
    <col min="7938" max="7938" width="11" style="276" customWidth="1"/>
    <col min="7939" max="7943" width="18.42578125" style="276" customWidth="1"/>
    <col min="7944" max="7944" width="18.140625" style="276" customWidth="1"/>
    <col min="7945" max="7947" width="19.28515625" style="276" customWidth="1"/>
    <col min="7948" max="7948" width="14.42578125" style="276" customWidth="1"/>
    <col min="7949" max="7951" width="19.28515625" style="276" customWidth="1"/>
    <col min="7952" max="7952" width="11.5703125" style="276" bestFit="1" customWidth="1"/>
    <col min="7953" max="7954" width="9.140625" style="276"/>
    <col min="7955" max="7955" width="13.85546875" style="276" customWidth="1"/>
    <col min="7956" max="7956" width="15.85546875" style="276" customWidth="1"/>
    <col min="7957" max="7957" width="13" style="276" customWidth="1"/>
    <col min="7958" max="7958" width="14.42578125" style="276" customWidth="1"/>
    <col min="7959" max="7959" width="16.5703125" style="276" customWidth="1"/>
    <col min="7960" max="7960" width="9.140625" style="276"/>
    <col min="7961" max="7961" width="16.28515625" style="276" customWidth="1"/>
    <col min="7962" max="8192" width="9.140625" style="276"/>
    <col min="8193" max="8193" width="4" style="276" customWidth="1"/>
    <col min="8194" max="8194" width="11" style="276" customWidth="1"/>
    <col min="8195" max="8199" width="18.42578125" style="276" customWidth="1"/>
    <col min="8200" max="8200" width="18.140625" style="276" customWidth="1"/>
    <col min="8201" max="8203" width="19.28515625" style="276" customWidth="1"/>
    <col min="8204" max="8204" width="14.42578125" style="276" customWidth="1"/>
    <col min="8205" max="8207" width="19.28515625" style="276" customWidth="1"/>
    <col min="8208" max="8208" width="11.5703125" style="276" bestFit="1" customWidth="1"/>
    <col min="8209" max="8210" width="9.140625" style="276"/>
    <col min="8211" max="8211" width="13.85546875" style="276" customWidth="1"/>
    <col min="8212" max="8212" width="15.85546875" style="276" customWidth="1"/>
    <col min="8213" max="8213" width="13" style="276" customWidth="1"/>
    <col min="8214" max="8214" width="14.42578125" style="276" customWidth="1"/>
    <col min="8215" max="8215" width="16.5703125" style="276" customWidth="1"/>
    <col min="8216" max="8216" width="9.140625" style="276"/>
    <col min="8217" max="8217" width="16.28515625" style="276" customWidth="1"/>
    <col min="8218" max="8448" width="9.140625" style="276"/>
    <col min="8449" max="8449" width="4" style="276" customWidth="1"/>
    <col min="8450" max="8450" width="11" style="276" customWidth="1"/>
    <col min="8451" max="8455" width="18.42578125" style="276" customWidth="1"/>
    <col min="8456" max="8456" width="18.140625" style="276" customWidth="1"/>
    <col min="8457" max="8459" width="19.28515625" style="276" customWidth="1"/>
    <col min="8460" max="8460" width="14.42578125" style="276" customWidth="1"/>
    <col min="8461" max="8463" width="19.28515625" style="276" customWidth="1"/>
    <col min="8464" max="8464" width="11.5703125" style="276" bestFit="1" customWidth="1"/>
    <col min="8465" max="8466" width="9.140625" style="276"/>
    <col min="8467" max="8467" width="13.85546875" style="276" customWidth="1"/>
    <col min="8468" max="8468" width="15.85546875" style="276" customWidth="1"/>
    <col min="8469" max="8469" width="13" style="276" customWidth="1"/>
    <col min="8470" max="8470" width="14.42578125" style="276" customWidth="1"/>
    <col min="8471" max="8471" width="16.5703125" style="276" customWidth="1"/>
    <col min="8472" max="8472" width="9.140625" style="276"/>
    <col min="8473" max="8473" width="16.28515625" style="276" customWidth="1"/>
    <col min="8474" max="8704" width="9.140625" style="276"/>
    <col min="8705" max="8705" width="4" style="276" customWidth="1"/>
    <col min="8706" max="8706" width="11" style="276" customWidth="1"/>
    <col min="8707" max="8711" width="18.42578125" style="276" customWidth="1"/>
    <col min="8712" max="8712" width="18.140625" style="276" customWidth="1"/>
    <col min="8713" max="8715" width="19.28515625" style="276" customWidth="1"/>
    <col min="8716" max="8716" width="14.42578125" style="276" customWidth="1"/>
    <col min="8717" max="8719" width="19.28515625" style="276" customWidth="1"/>
    <col min="8720" max="8720" width="11.5703125" style="276" bestFit="1" customWidth="1"/>
    <col min="8721" max="8722" width="9.140625" style="276"/>
    <col min="8723" max="8723" width="13.85546875" style="276" customWidth="1"/>
    <col min="8724" max="8724" width="15.85546875" style="276" customWidth="1"/>
    <col min="8725" max="8725" width="13" style="276" customWidth="1"/>
    <col min="8726" max="8726" width="14.42578125" style="276" customWidth="1"/>
    <col min="8727" max="8727" width="16.5703125" style="276" customWidth="1"/>
    <col min="8728" max="8728" width="9.140625" style="276"/>
    <col min="8729" max="8729" width="16.28515625" style="276" customWidth="1"/>
    <col min="8730" max="8960" width="9.140625" style="276"/>
    <col min="8961" max="8961" width="4" style="276" customWidth="1"/>
    <col min="8962" max="8962" width="11" style="276" customWidth="1"/>
    <col min="8963" max="8967" width="18.42578125" style="276" customWidth="1"/>
    <col min="8968" max="8968" width="18.140625" style="276" customWidth="1"/>
    <col min="8969" max="8971" width="19.28515625" style="276" customWidth="1"/>
    <col min="8972" max="8972" width="14.42578125" style="276" customWidth="1"/>
    <col min="8973" max="8975" width="19.28515625" style="276" customWidth="1"/>
    <col min="8976" max="8976" width="11.5703125" style="276" bestFit="1" customWidth="1"/>
    <col min="8977" max="8978" width="9.140625" style="276"/>
    <col min="8979" max="8979" width="13.85546875" style="276" customWidth="1"/>
    <col min="8980" max="8980" width="15.85546875" style="276" customWidth="1"/>
    <col min="8981" max="8981" width="13" style="276" customWidth="1"/>
    <col min="8982" max="8982" width="14.42578125" style="276" customWidth="1"/>
    <col min="8983" max="8983" width="16.5703125" style="276" customWidth="1"/>
    <col min="8984" max="8984" width="9.140625" style="276"/>
    <col min="8985" max="8985" width="16.28515625" style="276" customWidth="1"/>
    <col min="8986" max="9216" width="9.140625" style="276"/>
    <col min="9217" max="9217" width="4" style="276" customWidth="1"/>
    <col min="9218" max="9218" width="11" style="276" customWidth="1"/>
    <col min="9219" max="9223" width="18.42578125" style="276" customWidth="1"/>
    <col min="9224" max="9224" width="18.140625" style="276" customWidth="1"/>
    <col min="9225" max="9227" width="19.28515625" style="276" customWidth="1"/>
    <col min="9228" max="9228" width="14.42578125" style="276" customWidth="1"/>
    <col min="9229" max="9231" width="19.28515625" style="276" customWidth="1"/>
    <col min="9232" max="9232" width="11.5703125" style="276" bestFit="1" customWidth="1"/>
    <col min="9233" max="9234" width="9.140625" style="276"/>
    <col min="9235" max="9235" width="13.85546875" style="276" customWidth="1"/>
    <col min="9236" max="9236" width="15.85546875" style="276" customWidth="1"/>
    <col min="9237" max="9237" width="13" style="276" customWidth="1"/>
    <col min="9238" max="9238" width="14.42578125" style="276" customWidth="1"/>
    <col min="9239" max="9239" width="16.5703125" style="276" customWidth="1"/>
    <col min="9240" max="9240" width="9.140625" style="276"/>
    <col min="9241" max="9241" width="16.28515625" style="276" customWidth="1"/>
    <col min="9242" max="9472" width="9.140625" style="276"/>
    <col min="9473" max="9473" width="4" style="276" customWidth="1"/>
    <col min="9474" max="9474" width="11" style="276" customWidth="1"/>
    <col min="9475" max="9479" width="18.42578125" style="276" customWidth="1"/>
    <col min="9480" max="9480" width="18.140625" style="276" customWidth="1"/>
    <col min="9481" max="9483" width="19.28515625" style="276" customWidth="1"/>
    <col min="9484" max="9484" width="14.42578125" style="276" customWidth="1"/>
    <col min="9485" max="9487" width="19.28515625" style="276" customWidth="1"/>
    <col min="9488" max="9488" width="11.5703125" style="276" bestFit="1" customWidth="1"/>
    <col min="9489" max="9490" width="9.140625" style="276"/>
    <col min="9491" max="9491" width="13.85546875" style="276" customWidth="1"/>
    <col min="9492" max="9492" width="15.85546875" style="276" customWidth="1"/>
    <col min="9493" max="9493" width="13" style="276" customWidth="1"/>
    <col min="9494" max="9494" width="14.42578125" style="276" customWidth="1"/>
    <col min="9495" max="9495" width="16.5703125" style="276" customWidth="1"/>
    <col min="9496" max="9496" width="9.140625" style="276"/>
    <col min="9497" max="9497" width="16.28515625" style="276" customWidth="1"/>
    <col min="9498" max="9728" width="9.140625" style="276"/>
    <col min="9729" max="9729" width="4" style="276" customWidth="1"/>
    <col min="9730" max="9730" width="11" style="276" customWidth="1"/>
    <col min="9731" max="9735" width="18.42578125" style="276" customWidth="1"/>
    <col min="9736" max="9736" width="18.140625" style="276" customWidth="1"/>
    <col min="9737" max="9739" width="19.28515625" style="276" customWidth="1"/>
    <col min="9740" max="9740" width="14.42578125" style="276" customWidth="1"/>
    <col min="9741" max="9743" width="19.28515625" style="276" customWidth="1"/>
    <col min="9744" max="9744" width="11.5703125" style="276" bestFit="1" customWidth="1"/>
    <col min="9745" max="9746" width="9.140625" style="276"/>
    <col min="9747" max="9747" width="13.85546875" style="276" customWidth="1"/>
    <col min="9748" max="9748" width="15.85546875" style="276" customWidth="1"/>
    <col min="9749" max="9749" width="13" style="276" customWidth="1"/>
    <col min="9750" max="9750" width="14.42578125" style="276" customWidth="1"/>
    <col min="9751" max="9751" width="16.5703125" style="276" customWidth="1"/>
    <col min="9752" max="9752" width="9.140625" style="276"/>
    <col min="9753" max="9753" width="16.28515625" style="276" customWidth="1"/>
    <col min="9754" max="9984" width="9.140625" style="276"/>
    <col min="9985" max="9985" width="4" style="276" customWidth="1"/>
    <col min="9986" max="9986" width="11" style="276" customWidth="1"/>
    <col min="9987" max="9991" width="18.42578125" style="276" customWidth="1"/>
    <col min="9992" max="9992" width="18.140625" style="276" customWidth="1"/>
    <col min="9993" max="9995" width="19.28515625" style="276" customWidth="1"/>
    <col min="9996" max="9996" width="14.42578125" style="276" customWidth="1"/>
    <col min="9997" max="9999" width="19.28515625" style="276" customWidth="1"/>
    <col min="10000" max="10000" width="11.5703125" style="276" bestFit="1" customWidth="1"/>
    <col min="10001" max="10002" width="9.140625" style="276"/>
    <col min="10003" max="10003" width="13.85546875" style="276" customWidth="1"/>
    <col min="10004" max="10004" width="15.85546875" style="276" customWidth="1"/>
    <col min="10005" max="10005" width="13" style="276" customWidth="1"/>
    <col min="10006" max="10006" width="14.42578125" style="276" customWidth="1"/>
    <col min="10007" max="10007" width="16.5703125" style="276" customWidth="1"/>
    <col min="10008" max="10008" width="9.140625" style="276"/>
    <col min="10009" max="10009" width="16.28515625" style="276" customWidth="1"/>
    <col min="10010" max="10240" width="9.140625" style="276"/>
    <col min="10241" max="10241" width="4" style="276" customWidth="1"/>
    <col min="10242" max="10242" width="11" style="276" customWidth="1"/>
    <col min="10243" max="10247" width="18.42578125" style="276" customWidth="1"/>
    <col min="10248" max="10248" width="18.140625" style="276" customWidth="1"/>
    <col min="10249" max="10251" width="19.28515625" style="276" customWidth="1"/>
    <col min="10252" max="10252" width="14.42578125" style="276" customWidth="1"/>
    <col min="10253" max="10255" width="19.28515625" style="276" customWidth="1"/>
    <col min="10256" max="10256" width="11.5703125" style="276" bestFit="1" customWidth="1"/>
    <col min="10257" max="10258" width="9.140625" style="276"/>
    <col min="10259" max="10259" width="13.85546875" style="276" customWidth="1"/>
    <col min="10260" max="10260" width="15.85546875" style="276" customWidth="1"/>
    <col min="10261" max="10261" width="13" style="276" customWidth="1"/>
    <col min="10262" max="10262" width="14.42578125" style="276" customWidth="1"/>
    <col min="10263" max="10263" width="16.5703125" style="276" customWidth="1"/>
    <col min="10264" max="10264" width="9.140625" style="276"/>
    <col min="10265" max="10265" width="16.28515625" style="276" customWidth="1"/>
    <col min="10266" max="10496" width="9.140625" style="276"/>
    <col min="10497" max="10497" width="4" style="276" customWidth="1"/>
    <col min="10498" max="10498" width="11" style="276" customWidth="1"/>
    <col min="10499" max="10503" width="18.42578125" style="276" customWidth="1"/>
    <col min="10504" max="10504" width="18.140625" style="276" customWidth="1"/>
    <col min="10505" max="10507" width="19.28515625" style="276" customWidth="1"/>
    <col min="10508" max="10508" width="14.42578125" style="276" customWidth="1"/>
    <col min="10509" max="10511" width="19.28515625" style="276" customWidth="1"/>
    <col min="10512" max="10512" width="11.5703125" style="276" bestFit="1" customWidth="1"/>
    <col min="10513" max="10514" width="9.140625" style="276"/>
    <col min="10515" max="10515" width="13.85546875" style="276" customWidth="1"/>
    <col min="10516" max="10516" width="15.85546875" style="276" customWidth="1"/>
    <col min="10517" max="10517" width="13" style="276" customWidth="1"/>
    <col min="10518" max="10518" width="14.42578125" style="276" customWidth="1"/>
    <col min="10519" max="10519" width="16.5703125" style="276" customWidth="1"/>
    <col min="10520" max="10520" width="9.140625" style="276"/>
    <col min="10521" max="10521" width="16.28515625" style="276" customWidth="1"/>
    <col min="10522" max="10752" width="9.140625" style="276"/>
    <col min="10753" max="10753" width="4" style="276" customWidth="1"/>
    <col min="10754" max="10754" width="11" style="276" customWidth="1"/>
    <col min="10755" max="10759" width="18.42578125" style="276" customWidth="1"/>
    <col min="10760" max="10760" width="18.140625" style="276" customWidth="1"/>
    <col min="10761" max="10763" width="19.28515625" style="276" customWidth="1"/>
    <col min="10764" max="10764" width="14.42578125" style="276" customWidth="1"/>
    <col min="10765" max="10767" width="19.28515625" style="276" customWidth="1"/>
    <col min="10768" max="10768" width="11.5703125" style="276" bestFit="1" customWidth="1"/>
    <col min="10769" max="10770" width="9.140625" style="276"/>
    <col min="10771" max="10771" width="13.85546875" style="276" customWidth="1"/>
    <col min="10772" max="10772" width="15.85546875" style="276" customWidth="1"/>
    <col min="10773" max="10773" width="13" style="276" customWidth="1"/>
    <col min="10774" max="10774" width="14.42578125" style="276" customWidth="1"/>
    <col min="10775" max="10775" width="16.5703125" style="276" customWidth="1"/>
    <col min="10776" max="10776" width="9.140625" style="276"/>
    <col min="10777" max="10777" width="16.28515625" style="276" customWidth="1"/>
    <col min="10778" max="11008" width="9.140625" style="276"/>
    <col min="11009" max="11009" width="4" style="276" customWidth="1"/>
    <col min="11010" max="11010" width="11" style="276" customWidth="1"/>
    <col min="11011" max="11015" width="18.42578125" style="276" customWidth="1"/>
    <col min="11016" max="11016" width="18.140625" style="276" customWidth="1"/>
    <col min="11017" max="11019" width="19.28515625" style="276" customWidth="1"/>
    <col min="11020" max="11020" width="14.42578125" style="276" customWidth="1"/>
    <col min="11021" max="11023" width="19.28515625" style="276" customWidth="1"/>
    <col min="11024" max="11024" width="11.5703125" style="276" bestFit="1" customWidth="1"/>
    <col min="11025" max="11026" width="9.140625" style="276"/>
    <col min="11027" max="11027" width="13.85546875" style="276" customWidth="1"/>
    <col min="11028" max="11028" width="15.85546875" style="276" customWidth="1"/>
    <col min="11029" max="11029" width="13" style="276" customWidth="1"/>
    <col min="11030" max="11030" width="14.42578125" style="276" customWidth="1"/>
    <col min="11031" max="11031" width="16.5703125" style="276" customWidth="1"/>
    <col min="11032" max="11032" width="9.140625" style="276"/>
    <col min="11033" max="11033" width="16.28515625" style="276" customWidth="1"/>
    <col min="11034" max="11264" width="9.140625" style="276"/>
    <col min="11265" max="11265" width="4" style="276" customWidth="1"/>
    <col min="11266" max="11266" width="11" style="276" customWidth="1"/>
    <col min="11267" max="11271" width="18.42578125" style="276" customWidth="1"/>
    <col min="11272" max="11272" width="18.140625" style="276" customWidth="1"/>
    <col min="11273" max="11275" width="19.28515625" style="276" customWidth="1"/>
    <col min="11276" max="11276" width="14.42578125" style="276" customWidth="1"/>
    <col min="11277" max="11279" width="19.28515625" style="276" customWidth="1"/>
    <col min="11280" max="11280" width="11.5703125" style="276" bestFit="1" customWidth="1"/>
    <col min="11281" max="11282" width="9.140625" style="276"/>
    <col min="11283" max="11283" width="13.85546875" style="276" customWidth="1"/>
    <col min="11284" max="11284" width="15.85546875" style="276" customWidth="1"/>
    <col min="11285" max="11285" width="13" style="276" customWidth="1"/>
    <col min="11286" max="11286" width="14.42578125" style="276" customWidth="1"/>
    <col min="11287" max="11287" width="16.5703125" style="276" customWidth="1"/>
    <col min="11288" max="11288" width="9.140625" style="276"/>
    <col min="11289" max="11289" width="16.28515625" style="276" customWidth="1"/>
    <col min="11290" max="11520" width="9.140625" style="276"/>
    <col min="11521" max="11521" width="4" style="276" customWidth="1"/>
    <col min="11522" max="11522" width="11" style="276" customWidth="1"/>
    <col min="11523" max="11527" width="18.42578125" style="276" customWidth="1"/>
    <col min="11528" max="11528" width="18.140625" style="276" customWidth="1"/>
    <col min="11529" max="11531" width="19.28515625" style="276" customWidth="1"/>
    <col min="11532" max="11532" width="14.42578125" style="276" customWidth="1"/>
    <col min="11533" max="11535" width="19.28515625" style="276" customWidth="1"/>
    <col min="11536" max="11536" width="11.5703125" style="276" bestFit="1" customWidth="1"/>
    <col min="11537" max="11538" width="9.140625" style="276"/>
    <col min="11539" max="11539" width="13.85546875" style="276" customWidth="1"/>
    <col min="11540" max="11540" width="15.85546875" style="276" customWidth="1"/>
    <col min="11541" max="11541" width="13" style="276" customWidth="1"/>
    <col min="11542" max="11542" width="14.42578125" style="276" customWidth="1"/>
    <col min="11543" max="11543" width="16.5703125" style="276" customWidth="1"/>
    <col min="11544" max="11544" width="9.140625" style="276"/>
    <col min="11545" max="11545" width="16.28515625" style="276" customWidth="1"/>
    <col min="11546" max="11776" width="9.140625" style="276"/>
    <col min="11777" max="11777" width="4" style="276" customWidth="1"/>
    <col min="11778" max="11778" width="11" style="276" customWidth="1"/>
    <col min="11779" max="11783" width="18.42578125" style="276" customWidth="1"/>
    <col min="11784" max="11784" width="18.140625" style="276" customWidth="1"/>
    <col min="11785" max="11787" width="19.28515625" style="276" customWidth="1"/>
    <col min="11788" max="11788" width="14.42578125" style="276" customWidth="1"/>
    <col min="11789" max="11791" width="19.28515625" style="276" customWidth="1"/>
    <col min="11792" max="11792" width="11.5703125" style="276" bestFit="1" customWidth="1"/>
    <col min="11793" max="11794" width="9.140625" style="276"/>
    <col min="11795" max="11795" width="13.85546875" style="276" customWidth="1"/>
    <col min="11796" max="11796" width="15.85546875" style="276" customWidth="1"/>
    <col min="11797" max="11797" width="13" style="276" customWidth="1"/>
    <col min="11798" max="11798" width="14.42578125" style="276" customWidth="1"/>
    <col min="11799" max="11799" width="16.5703125" style="276" customWidth="1"/>
    <col min="11800" max="11800" width="9.140625" style="276"/>
    <col min="11801" max="11801" width="16.28515625" style="276" customWidth="1"/>
    <col min="11802" max="12032" width="9.140625" style="276"/>
    <col min="12033" max="12033" width="4" style="276" customWidth="1"/>
    <col min="12034" max="12034" width="11" style="276" customWidth="1"/>
    <col min="12035" max="12039" width="18.42578125" style="276" customWidth="1"/>
    <col min="12040" max="12040" width="18.140625" style="276" customWidth="1"/>
    <col min="12041" max="12043" width="19.28515625" style="276" customWidth="1"/>
    <col min="12044" max="12044" width="14.42578125" style="276" customWidth="1"/>
    <col min="12045" max="12047" width="19.28515625" style="276" customWidth="1"/>
    <col min="12048" max="12048" width="11.5703125" style="276" bestFit="1" customWidth="1"/>
    <col min="12049" max="12050" width="9.140625" style="276"/>
    <col min="12051" max="12051" width="13.85546875" style="276" customWidth="1"/>
    <col min="12052" max="12052" width="15.85546875" style="276" customWidth="1"/>
    <col min="12053" max="12053" width="13" style="276" customWidth="1"/>
    <col min="12054" max="12054" width="14.42578125" style="276" customWidth="1"/>
    <col min="12055" max="12055" width="16.5703125" style="276" customWidth="1"/>
    <col min="12056" max="12056" width="9.140625" style="276"/>
    <col min="12057" max="12057" width="16.28515625" style="276" customWidth="1"/>
    <col min="12058" max="12288" width="9.140625" style="276"/>
    <col min="12289" max="12289" width="4" style="276" customWidth="1"/>
    <col min="12290" max="12290" width="11" style="276" customWidth="1"/>
    <col min="12291" max="12295" width="18.42578125" style="276" customWidth="1"/>
    <col min="12296" max="12296" width="18.140625" style="276" customWidth="1"/>
    <col min="12297" max="12299" width="19.28515625" style="276" customWidth="1"/>
    <col min="12300" max="12300" width="14.42578125" style="276" customWidth="1"/>
    <col min="12301" max="12303" width="19.28515625" style="276" customWidth="1"/>
    <col min="12304" max="12304" width="11.5703125" style="276" bestFit="1" customWidth="1"/>
    <col min="12305" max="12306" width="9.140625" style="276"/>
    <col min="12307" max="12307" width="13.85546875" style="276" customWidth="1"/>
    <col min="12308" max="12308" width="15.85546875" style="276" customWidth="1"/>
    <col min="12309" max="12309" width="13" style="276" customWidth="1"/>
    <col min="12310" max="12310" width="14.42578125" style="276" customWidth="1"/>
    <col min="12311" max="12311" width="16.5703125" style="276" customWidth="1"/>
    <col min="12312" max="12312" width="9.140625" style="276"/>
    <col min="12313" max="12313" width="16.28515625" style="276" customWidth="1"/>
    <col min="12314" max="12544" width="9.140625" style="276"/>
    <col min="12545" max="12545" width="4" style="276" customWidth="1"/>
    <col min="12546" max="12546" width="11" style="276" customWidth="1"/>
    <col min="12547" max="12551" width="18.42578125" style="276" customWidth="1"/>
    <col min="12552" max="12552" width="18.140625" style="276" customWidth="1"/>
    <col min="12553" max="12555" width="19.28515625" style="276" customWidth="1"/>
    <col min="12556" max="12556" width="14.42578125" style="276" customWidth="1"/>
    <col min="12557" max="12559" width="19.28515625" style="276" customWidth="1"/>
    <col min="12560" max="12560" width="11.5703125" style="276" bestFit="1" customWidth="1"/>
    <col min="12561" max="12562" width="9.140625" style="276"/>
    <col min="12563" max="12563" width="13.85546875" style="276" customWidth="1"/>
    <col min="12564" max="12564" width="15.85546875" style="276" customWidth="1"/>
    <col min="12565" max="12565" width="13" style="276" customWidth="1"/>
    <col min="12566" max="12566" width="14.42578125" style="276" customWidth="1"/>
    <col min="12567" max="12567" width="16.5703125" style="276" customWidth="1"/>
    <col min="12568" max="12568" width="9.140625" style="276"/>
    <col min="12569" max="12569" width="16.28515625" style="276" customWidth="1"/>
    <col min="12570" max="12800" width="9.140625" style="276"/>
    <col min="12801" max="12801" width="4" style="276" customWidth="1"/>
    <col min="12802" max="12802" width="11" style="276" customWidth="1"/>
    <col min="12803" max="12807" width="18.42578125" style="276" customWidth="1"/>
    <col min="12808" max="12808" width="18.140625" style="276" customWidth="1"/>
    <col min="12809" max="12811" width="19.28515625" style="276" customWidth="1"/>
    <col min="12812" max="12812" width="14.42578125" style="276" customWidth="1"/>
    <col min="12813" max="12815" width="19.28515625" style="276" customWidth="1"/>
    <col min="12816" max="12816" width="11.5703125" style="276" bestFit="1" customWidth="1"/>
    <col min="12817" max="12818" width="9.140625" style="276"/>
    <col min="12819" max="12819" width="13.85546875" style="276" customWidth="1"/>
    <col min="12820" max="12820" width="15.85546875" style="276" customWidth="1"/>
    <col min="12821" max="12821" width="13" style="276" customWidth="1"/>
    <col min="12822" max="12822" width="14.42578125" style="276" customWidth="1"/>
    <col min="12823" max="12823" width="16.5703125" style="276" customWidth="1"/>
    <col min="12824" max="12824" width="9.140625" style="276"/>
    <col min="12825" max="12825" width="16.28515625" style="276" customWidth="1"/>
    <col min="12826" max="13056" width="9.140625" style="276"/>
    <col min="13057" max="13057" width="4" style="276" customWidth="1"/>
    <col min="13058" max="13058" width="11" style="276" customWidth="1"/>
    <col min="13059" max="13063" width="18.42578125" style="276" customWidth="1"/>
    <col min="13064" max="13064" width="18.140625" style="276" customWidth="1"/>
    <col min="13065" max="13067" width="19.28515625" style="276" customWidth="1"/>
    <col min="13068" max="13068" width="14.42578125" style="276" customWidth="1"/>
    <col min="13069" max="13071" width="19.28515625" style="276" customWidth="1"/>
    <col min="13072" max="13072" width="11.5703125" style="276" bestFit="1" customWidth="1"/>
    <col min="13073" max="13074" width="9.140625" style="276"/>
    <col min="13075" max="13075" width="13.85546875" style="276" customWidth="1"/>
    <col min="13076" max="13076" width="15.85546875" style="276" customWidth="1"/>
    <col min="13077" max="13077" width="13" style="276" customWidth="1"/>
    <col min="13078" max="13078" width="14.42578125" style="276" customWidth="1"/>
    <col min="13079" max="13079" width="16.5703125" style="276" customWidth="1"/>
    <col min="13080" max="13080" width="9.140625" style="276"/>
    <col min="13081" max="13081" width="16.28515625" style="276" customWidth="1"/>
    <col min="13082" max="13312" width="9.140625" style="276"/>
    <col min="13313" max="13313" width="4" style="276" customWidth="1"/>
    <col min="13314" max="13314" width="11" style="276" customWidth="1"/>
    <col min="13315" max="13319" width="18.42578125" style="276" customWidth="1"/>
    <col min="13320" max="13320" width="18.140625" style="276" customWidth="1"/>
    <col min="13321" max="13323" width="19.28515625" style="276" customWidth="1"/>
    <col min="13324" max="13324" width="14.42578125" style="276" customWidth="1"/>
    <col min="13325" max="13327" width="19.28515625" style="276" customWidth="1"/>
    <col min="13328" max="13328" width="11.5703125" style="276" bestFit="1" customWidth="1"/>
    <col min="13329" max="13330" width="9.140625" style="276"/>
    <col min="13331" max="13331" width="13.85546875" style="276" customWidth="1"/>
    <col min="13332" max="13332" width="15.85546875" style="276" customWidth="1"/>
    <col min="13333" max="13333" width="13" style="276" customWidth="1"/>
    <col min="13334" max="13334" width="14.42578125" style="276" customWidth="1"/>
    <col min="13335" max="13335" width="16.5703125" style="276" customWidth="1"/>
    <col min="13336" max="13336" width="9.140625" style="276"/>
    <col min="13337" max="13337" width="16.28515625" style="276" customWidth="1"/>
    <col min="13338" max="13568" width="9.140625" style="276"/>
    <col min="13569" max="13569" width="4" style="276" customWidth="1"/>
    <col min="13570" max="13570" width="11" style="276" customWidth="1"/>
    <col min="13571" max="13575" width="18.42578125" style="276" customWidth="1"/>
    <col min="13576" max="13576" width="18.140625" style="276" customWidth="1"/>
    <col min="13577" max="13579" width="19.28515625" style="276" customWidth="1"/>
    <col min="13580" max="13580" width="14.42578125" style="276" customWidth="1"/>
    <col min="13581" max="13583" width="19.28515625" style="276" customWidth="1"/>
    <col min="13584" max="13584" width="11.5703125" style="276" bestFit="1" customWidth="1"/>
    <col min="13585" max="13586" width="9.140625" style="276"/>
    <col min="13587" max="13587" width="13.85546875" style="276" customWidth="1"/>
    <col min="13588" max="13588" width="15.85546875" style="276" customWidth="1"/>
    <col min="13589" max="13589" width="13" style="276" customWidth="1"/>
    <col min="13590" max="13590" width="14.42578125" style="276" customWidth="1"/>
    <col min="13591" max="13591" width="16.5703125" style="276" customWidth="1"/>
    <col min="13592" max="13592" width="9.140625" style="276"/>
    <col min="13593" max="13593" width="16.28515625" style="276" customWidth="1"/>
    <col min="13594" max="13824" width="9.140625" style="276"/>
    <col min="13825" max="13825" width="4" style="276" customWidth="1"/>
    <col min="13826" max="13826" width="11" style="276" customWidth="1"/>
    <col min="13827" max="13831" width="18.42578125" style="276" customWidth="1"/>
    <col min="13832" max="13832" width="18.140625" style="276" customWidth="1"/>
    <col min="13833" max="13835" width="19.28515625" style="276" customWidth="1"/>
    <col min="13836" max="13836" width="14.42578125" style="276" customWidth="1"/>
    <col min="13837" max="13839" width="19.28515625" style="276" customWidth="1"/>
    <col min="13840" max="13840" width="11.5703125" style="276" bestFit="1" customWidth="1"/>
    <col min="13841" max="13842" width="9.140625" style="276"/>
    <col min="13843" max="13843" width="13.85546875" style="276" customWidth="1"/>
    <col min="13844" max="13844" width="15.85546875" style="276" customWidth="1"/>
    <col min="13845" max="13845" width="13" style="276" customWidth="1"/>
    <col min="13846" max="13846" width="14.42578125" style="276" customWidth="1"/>
    <col min="13847" max="13847" width="16.5703125" style="276" customWidth="1"/>
    <col min="13848" max="13848" width="9.140625" style="276"/>
    <col min="13849" max="13849" width="16.28515625" style="276" customWidth="1"/>
    <col min="13850" max="14080" width="9.140625" style="276"/>
    <col min="14081" max="14081" width="4" style="276" customWidth="1"/>
    <col min="14082" max="14082" width="11" style="276" customWidth="1"/>
    <col min="14083" max="14087" width="18.42578125" style="276" customWidth="1"/>
    <col min="14088" max="14088" width="18.140625" style="276" customWidth="1"/>
    <col min="14089" max="14091" width="19.28515625" style="276" customWidth="1"/>
    <col min="14092" max="14092" width="14.42578125" style="276" customWidth="1"/>
    <col min="14093" max="14095" width="19.28515625" style="276" customWidth="1"/>
    <col min="14096" max="14096" width="11.5703125" style="276" bestFit="1" customWidth="1"/>
    <col min="14097" max="14098" width="9.140625" style="276"/>
    <col min="14099" max="14099" width="13.85546875" style="276" customWidth="1"/>
    <col min="14100" max="14100" width="15.85546875" style="276" customWidth="1"/>
    <col min="14101" max="14101" width="13" style="276" customWidth="1"/>
    <col min="14102" max="14102" width="14.42578125" style="276" customWidth="1"/>
    <col min="14103" max="14103" width="16.5703125" style="276" customWidth="1"/>
    <col min="14104" max="14104" width="9.140625" style="276"/>
    <col min="14105" max="14105" width="16.28515625" style="276" customWidth="1"/>
    <col min="14106" max="14336" width="9.140625" style="276"/>
    <col min="14337" max="14337" width="4" style="276" customWidth="1"/>
    <col min="14338" max="14338" width="11" style="276" customWidth="1"/>
    <col min="14339" max="14343" width="18.42578125" style="276" customWidth="1"/>
    <col min="14344" max="14344" width="18.140625" style="276" customWidth="1"/>
    <col min="14345" max="14347" width="19.28515625" style="276" customWidth="1"/>
    <col min="14348" max="14348" width="14.42578125" style="276" customWidth="1"/>
    <col min="14349" max="14351" width="19.28515625" style="276" customWidth="1"/>
    <col min="14352" max="14352" width="11.5703125" style="276" bestFit="1" customWidth="1"/>
    <col min="14353" max="14354" width="9.140625" style="276"/>
    <col min="14355" max="14355" width="13.85546875" style="276" customWidth="1"/>
    <col min="14356" max="14356" width="15.85546875" style="276" customWidth="1"/>
    <col min="14357" max="14357" width="13" style="276" customWidth="1"/>
    <col min="14358" max="14358" width="14.42578125" style="276" customWidth="1"/>
    <col min="14359" max="14359" width="16.5703125" style="276" customWidth="1"/>
    <col min="14360" max="14360" width="9.140625" style="276"/>
    <col min="14361" max="14361" width="16.28515625" style="276" customWidth="1"/>
    <col min="14362" max="14592" width="9.140625" style="276"/>
    <col min="14593" max="14593" width="4" style="276" customWidth="1"/>
    <col min="14594" max="14594" width="11" style="276" customWidth="1"/>
    <col min="14595" max="14599" width="18.42578125" style="276" customWidth="1"/>
    <col min="14600" max="14600" width="18.140625" style="276" customWidth="1"/>
    <col min="14601" max="14603" width="19.28515625" style="276" customWidth="1"/>
    <col min="14604" max="14604" width="14.42578125" style="276" customWidth="1"/>
    <col min="14605" max="14607" width="19.28515625" style="276" customWidth="1"/>
    <col min="14608" max="14608" width="11.5703125" style="276" bestFit="1" customWidth="1"/>
    <col min="14609" max="14610" width="9.140625" style="276"/>
    <col min="14611" max="14611" width="13.85546875" style="276" customWidth="1"/>
    <col min="14612" max="14612" width="15.85546875" style="276" customWidth="1"/>
    <col min="14613" max="14613" width="13" style="276" customWidth="1"/>
    <col min="14614" max="14614" width="14.42578125" style="276" customWidth="1"/>
    <col min="14615" max="14615" width="16.5703125" style="276" customWidth="1"/>
    <col min="14616" max="14616" width="9.140625" style="276"/>
    <col min="14617" max="14617" width="16.28515625" style="276" customWidth="1"/>
    <col min="14618" max="14848" width="9.140625" style="276"/>
    <col min="14849" max="14849" width="4" style="276" customWidth="1"/>
    <col min="14850" max="14850" width="11" style="276" customWidth="1"/>
    <col min="14851" max="14855" width="18.42578125" style="276" customWidth="1"/>
    <col min="14856" max="14856" width="18.140625" style="276" customWidth="1"/>
    <col min="14857" max="14859" width="19.28515625" style="276" customWidth="1"/>
    <col min="14860" max="14860" width="14.42578125" style="276" customWidth="1"/>
    <col min="14861" max="14863" width="19.28515625" style="276" customWidth="1"/>
    <col min="14864" max="14864" width="11.5703125" style="276" bestFit="1" customWidth="1"/>
    <col min="14865" max="14866" width="9.140625" style="276"/>
    <col min="14867" max="14867" width="13.85546875" style="276" customWidth="1"/>
    <col min="14868" max="14868" width="15.85546875" style="276" customWidth="1"/>
    <col min="14869" max="14869" width="13" style="276" customWidth="1"/>
    <col min="14870" max="14870" width="14.42578125" style="276" customWidth="1"/>
    <col min="14871" max="14871" width="16.5703125" style="276" customWidth="1"/>
    <col min="14872" max="14872" width="9.140625" style="276"/>
    <col min="14873" max="14873" width="16.28515625" style="276" customWidth="1"/>
    <col min="14874" max="15104" width="9.140625" style="276"/>
    <col min="15105" max="15105" width="4" style="276" customWidth="1"/>
    <col min="15106" max="15106" width="11" style="276" customWidth="1"/>
    <col min="15107" max="15111" width="18.42578125" style="276" customWidth="1"/>
    <col min="15112" max="15112" width="18.140625" style="276" customWidth="1"/>
    <col min="15113" max="15115" width="19.28515625" style="276" customWidth="1"/>
    <col min="15116" max="15116" width="14.42578125" style="276" customWidth="1"/>
    <col min="15117" max="15119" width="19.28515625" style="276" customWidth="1"/>
    <col min="15120" max="15120" width="11.5703125" style="276" bestFit="1" customWidth="1"/>
    <col min="15121" max="15122" width="9.140625" style="276"/>
    <col min="15123" max="15123" width="13.85546875" style="276" customWidth="1"/>
    <col min="15124" max="15124" width="15.85546875" style="276" customWidth="1"/>
    <col min="15125" max="15125" width="13" style="276" customWidth="1"/>
    <col min="15126" max="15126" width="14.42578125" style="276" customWidth="1"/>
    <col min="15127" max="15127" width="16.5703125" style="276" customWidth="1"/>
    <col min="15128" max="15128" width="9.140625" style="276"/>
    <col min="15129" max="15129" width="16.28515625" style="276" customWidth="1"/>
    <col min="15130" max="15360" width="9.140625" style="276"/>
    <col min="15361" max="15361" width="4" style="276" customWidth="1"/>
    <col min="15362" max="15362" width="11" style="276" customWidth="1"/>
    <col min="15363" max="15367" width="18.42578125" style="276" customWidth="1"/>
    <col min="15368" max="15368" width="18.140625" style="276" customWidth="1"/>
    <col min="15369" max="15371" width="19.28515625" style="276" customWidth="1"/>
    <col min="15372" max="15372" width="14.42578125" style="276" customWidth="1"/>
    <col min="15373" max="15375" width="19.28515625" style="276" customWidth="1"/>
    <col min="15376" max="15376" width="11.5703125" style="276" bestFit="1" customWidth="1"/>
    <col min="15377" max="15378" width="9.140625" style="276"/>
    <col min="15379" max="15379" width="13.85546875" style="276" customWidth="1"/>
    <col min="15380" max="15380" width="15.85546875" style="276" customWidth="1"/>
    <col min="15381" max="15381" width="13" style="276" customWidth="1"/>
    <col min="15382" max="15382" width="14.42578125" style="276" customWidth="1"/>
    <col min="15383" max="15383" width="16.5703125" style="276" customWidth="1"/>
    <col min="15384" max="15384" width="9.140625" style="276"/>
    <col min="15385" max="15385" width="16.28515625" style="276" customWidth="1"/>
    <col min="15386" max="15616" width="9.140625" style="276"/>
    <col min="15617" max="15617" width="4" style="276" customWidth="1"/>
    <col min="15618" max="15618" width="11" style="276" customWidth="1"/>
    <col min="15619" max="15623" width="18.42578125" style="276" customWidth="1"/>
    <col min="15624" max="15624" width="18.140625" style="276" customWidth="1"/>
    <col min="15625" max="15627" width="19.28515625" style="276" customWidth="1"/>
    <col min="15628" max="15628" width="14.42578125" style="276" customWidth="1"/>
    <col min="15629" max="15631" width="19.28515625" style="276" customWidth="1"/>
    <col min="15632" max="15632" width="11.5703125" style="276" bestFit="1" customWidth="1"/>
    <col min="15633" max="15634" width="9.140625" style="276"/>
    <col min="15635" max="15635" width="13.85546875" style="276" customWidth="1"/>
    <col min="15636" max="15636" width="15.85546875" style="276" customWidth="1"/>
    <col min="15637" max="15637" width="13" style="276" customWidth="1"/>
    <col min="15638" max="15638" width="14.42578125" style="276" customWidth="1"/>
    <col min="15639" max="15639" width="16.5703125" style="276" customWidth="1"/>
    <col min="15640" max="15640" width="9.140625" style="276"/>
    <col min="15641" max="15641" width="16.28515625" style="276" customWidth="1"/>
    <col min="15642" max="15872" width="9.140625" style="276"/>
    <col min="15873" max="15873" width="4" style="276" customWidth="1"/>
    <col min="15874" max="15874" width="11" style="276" customWidth="1"/>
    <col min="15875" max="15879" width="18.42578125" style="276" customWidth="1"/>
    <col min="15880" max="15880" width="18.140625" style="276" customWidth="1"/>
    <col min="15881" max="15883" width="19.28515625" style="276" customWidth="1"/>
    <col min="15884" max="15884" width="14.42578125" style="276" customWidth="1"/>
    <col min="15885" max="15887" width="19.28515625" style="276" customWidth="1"/>
    <col min="15888" max="15888" width="11.5703125" style="276" bestFit="1" customWidth="1"/>
    <col min="15889" max="15890" width="9.140625" style="276"/>
    <col min="15891" max="15891" width="13.85546875" style="276" customWidth="1"/>
    <col min="15892" max="15892" width="15.85546875" style="276" customWidth="1"/>
    <col min="15893" max="15893" width="13" style="276" customWidth="1"/>
    <col min="15894" max="15894" width="14.42578125" style="276" customWidth="1"/>
    <col min="15895" max="15895" width="16.5703125" style="276" customWidth="1"/>
    <col min="15896" max="15896" width="9.140625" style="276"/>
    <col min="15897" max="15897" width="16.28515625" style="276" customWidth="1"/>
    <col min="15898" max="16128" width="9.140625" style="276"/>
    <col min="16129" max="16129" width="4" style="276" customWidth="1"/>
    <col min="16130" max="16130" width="11" style="276" customWidth="1"/>
    <col min="16131" max="16135" width="18.42578125" style="276" customWidth="1"/>
    <col min="16136" max="16136" width="18.140625" style="276" customWidth="1"/>
    <col min="16137" max="16139" width="19.28515625" style="276" customWidth="1"/>
    <col min="16140" max="16140" width="14.42578125" style="276" customWidth="1"/>
    <col min="16141" max="16143" width="19.28515625" style="276" customWidth="1"/>
    <col min="16144" max="16144" width="11.5703125" style="276" bestFit="1" customWidth="1"/>
    <col min="16145" max="16146" width="9.140625" style="276"/>
    <col min="16147" max="16147" width="13.85546875" style="276" customWidth="1"/>
    <col min="16148" max="16148" width="15.85546875" style="276" customWidth="1"/>
    <col min="16149" max="16149" width="13" style="276" customWidth="1"/>
    <col min="16150" max="16150" width="14.42578125" style="276" customWidth="1"/>
    <col min="16151" max="16151" width="16.5703125" style="276" customWidth="1"/>
    <col min="16152" max="16152" width="9.140625" style="276"/>
    <col min="16153" max="16153" width="16.28515625" style="276" customWidth="1"/>
    <col min="16154" max="16384" width="9.140625" style="276"/>
  </cols>
  <sheetData>
    <row r="2" spans="2:16" ht="20.25">
      <c r="B2" s="248" t="s">
        <v>510</v>
      </c>
      <c r="C2" s="250"/>
      <c r="D2" s="250"/>
      <c r="E2" s="250"/>
      <c r="F2" s="250"/>
      <c r="G2" s="250"/>
      <c r="H2" s="250"/>
      <c r="I2" s="250"/>
      <c r="J2" s="251"/>
      <c r="K2" s="251"/>
      <c r="L2" s="250"/>
      <c r="M2" s="250"/>
      <c r="N2" s="250"/>
      <c r="O2" s="274" t="s">
        <v>124</v>
      </c>
      <c r="P2" s="275"/>
    </row>
    <row r="3" spans="2:16" ht="21" thickBot="1">
      <c r="B3" s="248" t="s">
        <v>511</v>
      </c>
      <c r="C3" s="277"/>
      <c r="D3" s="277"/>
      <c r="E3" s="277"/>
      <c r="F3" s="252"/>
      <c r="G3" s="252"/>
      <c r="H3" s="252"/>
      <c r="I3" s="252"/>
      <c r="J3" s="253"/>
      <c r="K3" s="253"/>
      <c r="L3" s="252"/>
      <c r="M3" s="252"/>
      <c r="N3" s="252"/>
      <c r="O3" s="278" t="s">
        <v>368</v>
      </c>
      <c r="P3" s="275"/>
    </row>
    <row r="4" spans="2:16" ht="22.5" customHeight="1">
      <c r="B4" s="279"/>
      <c r="C4" s="1275" t="s">
        <v>369</v>
      </c>
      <c r="D4" s="1275"/>
      <c r="E4" s="1275"/>
      <c r="F4" s="1275"/>
      <c r="G4" s="1275"/>
      <c r="H4" s="1276" t="s">
        <v>370</v>
      </c>
      <c r="I4" s="1277"/>
      <c r="J4" s="1277"/>
      <c r="K4" s="1277"/>
      <c r="L4" s="1278"/>
      <c r="M4" s="1020"/>
      <c r="N4" s="1019" t="s">
        <v>564</v>
      </c>
      <c r="O4" s="280"/>
      <c r="P4" s="275"/>
    </row>
    <row r="5" spans="2:16" ht="22.5" customHeight="1">
      <c r="B5" s="281"/>
      <c r="C5" s="1279" t="s">
        <v>371</v>
      </c>
      <c r="D5" s="1279"/>
      <c r="E5" s="1279"/>
      <c r="F5" s="1279"/>
      <c r="G5" s="1279"/>
      <c r="H5" s="1280" t="s">
        <v>372</v>
      </c>
      <c r="I5" s="1281"/>
      <c r="J5" s="1281"/>
      <c r="K5" s="1281"/>
      <c r="L5" s="1282"/>
      <c r="M5" s="1022"/>
      <c r="N5" s="1021" t="s">
        <v>373</v>
      </c>
      <c r="O5" s="579"/>
      <c r="P5" s="275"/>
    </row>
    <row r="6" spans="2:16" s="283" customFormat="1" ht="54">
      <c r="B6" s="1131"/>
      <c r="C6" s="956" t="s">
        <v>374</v>
      </c>
      <c r="D6" s="956" t="s">
        <v>375</v>
      </c>
      <c r="E6" s="956" t="s">
        <v>704</v>
      </c>
      <c r="F6" s="956" t="s">
        <v>705</v>
      </c>
      <c r="G6" s="957" t="s">
        <v>331</v>
      </c>
      <c r="H6" s="958" t="s">
        <v>706</v>
      </c>
      <c r="I6" s="956" t="s">
        <v>707</v>
      </c>
      <c r="J6" s="956" t="s">
        <v>708</v>
      </c>
      <c r="K6" s="956" t="s">
        <v>376</v>
      </c>
      <c r="L6" s="959" t="s">
        <v>206</v>
      </c>
      <c r="M6" s="956" t="s">
        <v>377</v>
      </c>
      <c r="N6" s="956" t="s">
        <v>378</v>
      </c>
      <c r="O6" s="960" t="s">
        <v>206</v>
      </c>
      <c r="P6" s="282"/>
    </row>
    <row r="7" spans="2:16" s="283" customFormat="1" ht="54">
      <c r="B7" s="260"/>
      <c r="C7" s="612" t="s">
        <v>379</v>
      </c>
      <c r="D7" s="613" t="s">
        <v>380</v>
      </c>
      <c r="E7" s="613" t="s">
        <v>709</v>
      </c>
      <c r="F7" s="613" t="s">
        <v>710</v>
      </c>
      <c r="G7" s="607" t="s">
        <v>207</v>
      </c>
      <c r="H7" s="580" t="s">
        <v>381</v>
      </c>
      <c r="I7" s="613" t="s">
        <v>382</v>
      </c>
      <c r="J7" s="613" t="s">
        <v>383</v>
      </c>
      <c r="K7" s="613" t="s">
        <v>384</v>
      </c>
      <c r="L7" s="961" t="s">
        <v>207</v>
      </c>
      <c r="M7" s="613" t="s">
        <v>385</v>
      </c>
      <c r="N7" s="613" t="s">
        <v>386</v>
      </c>
      <c r="O7" s="218" t="s">
        <v>207</v>
      </c>
      <c r="P7" s="282"/>
    </row>
    <row r="8" spans="2:16" ht="18">
      <c r="B8" s="1127"/>
      <c r="C8" s="852"/>
      <c r="D8" s="852"/>
      <c r="E8" s="852"/>
      <c r="F8" s="852"/>
      <c r="G8" s="962"/>
      <c r="H8" s="963"/>
      <c r="I8" s="195"/>
      <c r="J8" s="854"/>
      <c r="K8" s="854"/>
      <c r="L8" s="964"/>
      <c r="M8" s="852"/>
      <c r="N8" s="852"/>
      <c r="O8" s="965"/>
      <c r="P8" s="275"/>
    </row>
    <row r="9" spans="2:16" ht="18" hidden="1">
      <c r="B9" s="194">
        <v>1994</v>
      </c>
      <c r="C9" s="636">
        <v>-4216</v>
      </c>
      <c r="D9" s="636">
        <v>4321</v>
      </c>
      <c r="E9" s="636">
        <v>6480</v>
      </c>
      <c r="F9" s="636">
        <v>2627</v>
      </c>
      <c r="G9" s="581">
        <v>2631</v>
      </c>
      <c r="H9" s="796"/>
      <c r="I9" s="636">
        <v>1158</v>
      </c>
      <c r="J9" s="196">
        <v>-784</v>
      </c>
      <c r="K9" s="196"/>
      <c r="L9" s="966">
        <v>-4194</v>
      </c>
      <c r="M9" s="636">
        <v>7112</v>
      </c>
      <c r="N9" s="636">
        <v>7998</v>
      </c>
      <c r="O9" s="285">
        <v>15110</v>
      </c>
      <c r="P9" s="275"/>
    </row>
    <row r="10" spans="2:16" ht="18" hidden="1">
      <c r="B10" s="194">
        <v>1995</v>
      </c>
      <c r="C10" s="636">
        <v>-13212</v>
      </c>
      <c r="D10" s="636">
        <v>4957</v>
      </c>
      <c r="E10" s="636">
        <v>9649</v>
      </c>
      <c r="F10" s="636">
        <v>3327</v>
      </c>
      <c r="G10" s="581">
        <v>-2339</v>
      </c>
      <c r="H10" s="796"/>
      <c r="I10" s="195">
        <v>237</v>
      </c>
      <c r="J10" s="196">
        <v>-79</v>
      </c>
      <c r="K10" s="196"/>
      <c r="L10" s="966">
        <v>4643</v>
      </c>
      <c r="M10" s="636">
        <v>12391</v>
      </c>
      <c r="N10" s="636">
        <v>9563</v>
      </c>
      <c r="O10" s="285">
        <v>21954</v>
      </c>
      <c r="P10" s="275"/>
    </row>
    <row r="11" spans="2:16" ht="18" hidden="1">
      <c r="B11" s="194">
        <v>1996</v>
      </c>
      <c r="C11" s="636">
        <v>-10582</v>
      </c>
      <c r="D11" s="636">
        <v>5650</v>
      </c>
      <c r="E11" s="636">
        <v>7401</v>
      </c>
      <c r="F11" s="636">
        <v>3542</v>
      </c>
      <c r="G11" s="581">
        <v>-2437</v>
      </c>
      <c r="H11" s="796"/>
      <c r="I11" s="195">
        <v>570</v>
      </c>
      <c r="J11" s="199">
        <v>1636</v>
      </c>
      <c r="K11" s="199"/>
      <c r="L11" s="966">
        <v>9763</v>
      </c>
      <c r="M11" s="636">
        <v>16273</v>
      </c>
      <c r="N11" s="636">
        <v>7352</v>
      </c>
      <c r="O11" s="285">
        <v>23625</v>
      </c>
      <c r="P11" s="275"/>
    </row>
    <row r="12" spans="2:16" ht="18" hidden="1">
      <c r="B12" s="194">
        <v>1997</v>
      </c>
      <c r="C12" s="636">
        <v>-15048</v>
      </c>
      <c r="D12" s="636">
        <v>10912</v>
      </c>
      <c r="E12" s="636">
        <v>-3013</v>
      </c>
      <c r="F12" s="636">
        <v>4511</v>
      </c>
      <c r="G12" s="284">
        <v>-822510</v>
      </c>
      <c r="H12" s="797">
        <v>554</v>
      </c>
      <c r="I12" s="636">
        <v>1634</v>
      </c>
      <c r="J12" s="199">
        <v>4753</v>
      </c>
      <c r="K12" s="199">
        <v>-3316</v>
      </c>
      <c r="L12" s="967">
        <v>3625</v>
      </c>
      <c r="M12" s="636">
        <v>18418.8</v>
      </c>
      <c r="N12" s="636">
        <v>7625.1</v>
      </c>
      <c r="O12" s="286">
        <v>26043.9</v>
      </c>
      <c r="P12" s="275"/>
    </row>
    <row r="13" spans="2:16" ht="18" hidden="1">
      <c r="B13" s="194">
        <v>1998</v>
      </c>
      <c r="C13" s="636">
        <v>-14038</v>
      </c>
      <c r="D13" s="636">
        <v>13518</v>
      </c>
      <c r="E13" s="636">
        <v>-2985</v>
      </c>
      <c r="F13" s="636">
        <v>5505</v>
      </c>
      <c r="G13" s="284">
        <v>-2044441</v>
      </c>
      <c r="H13" s="797">
        <v>573</v>
      </c>
      <c r="I13" s="636">
        <v>-6711</v>
      </c>
      <c r="J13" s="199">
        <v>5067</v>
      </c>
      <c r="K13" s="199">
        <v>-216</v>
      </c>
      <c r="L13" s="967">
        <v>-1287</v>
      </c>
      <c r="M13" s="636">
        <v>19721</v>
      </c>
      <c r="N13" s="636">
        <v>8772.9</v>
      </c>
      <c r="O13" s="286">
        <v>28493.9</v>
      </c>
      <c r="P13" s="275"/>
    </row>
    <row r="14" spans="2:16" ht="18" hidden="1">
      <c r="B14" s="194">
        <v>1999</v>
      </c>
      <c r="C14" s="636">
        <v>-9771</v>
      </c>
      <c r="D14" s="636">
        <v>7502</v>
      </c>
      <c r="E14" s="636">
        <v>-3537</v>
      </c>
      <c r="F14" s="636">
        <v>4881</v>
      </c>
      <c r="G14" s="284">
        <v>-174894</v>
      </c>
      <c r="H14" s="797">
        <v>138</v>
      </c>
      <c r="I14" s="636">
        <v>3429</v>
      </c>
      <c r="J14" s="199">
        <v>1782</v>
      </c>
      <c r="K14" s="199">
        <v>-5726</v>
      </c>
      <c r="L14" s="967">
        <v>-377</v>
      </c>
      <c r="M14" s="636">
        <v>23177.4</v>
      </c>
      <c r="N14" s="636">
        <v>9568.7999999999993</v>
      </c>
      <c r="O14" s="286">
        <v>32746.2</v>
      </c>
      <c r="P14" s="275"/>
    </row>
    <row r="15" spans="2:16" ht="18" hidden="1">
      <c r="B15" s="194">
        <v>2000</v>
      </c>
      <c r="C15" s="636">
        <v>-22057</v>
      </c>
      <c r="D15" s="636">
        <v>11375</v>
      </c>
      <c r="E15" s="636">
        <v>-4002</v>
      </c>
      <c r="F15" s="636">
        <v>4764</v>
      </c>
      <c r="G15" s="284">
        <v>12591</v>
      </c>
      <c r="H15" s="797">
        <v>112</v>
      </c>
      <c r="I15" s="636">
        <v>1022</v>
      </c>
      <c r="J15" s="199">
        <v>11801</v>
      </c>
      <c r="K15" s="199">
        <v>-354</v>
      </c>
      <c r="L15" s="967">
        <v>12581</v>
      </c>
      <c r="M15" s="636">
        <v>22172.2</v>
      </c>
      <c r="N15" s="636">
        <v>11006.9</v>
      </c>
      <c r="O15" s="286">
        <v>33179.1</v>
      </c>
      <c r="P15" s="275"/>
    </row>
    <row r="16" spans="2:16" ht="18" hidden="1">
      <c r="B16" s="194">
        <v>2001</v>
      </c>
      <c r="C16" s="636">
        <v>-3363</v>
      </c>
      <c r="D16" s="636">
        <v>9136</v>
      </c>
      <c r="E16" s="636">
        <v>-5000</v>
      </c>
      <c r="F16" s="636">
        <v>2987</v>
      </c>
      <c r="G16" s="284">
        <v>7933</v>
      </c>
      <c r="H16" s="797">
        <v>2855</v>
      </c>
      <c r="I16" s="636">
        <v>-4515</v>
      </c>
      <c r="J16" s="199">
        <v>-2667</v>
      </c>
      <c r="K16" s="199">
        <v>2694</v>
      </c>
      <c r="L16" s="967">
        <v>-1633</v>
      </c>
      <c r="M16" s="636">
        <v>18787.099999999999</v>
      </c>
      <c r="N16" s="636">
        <v>10392.4</v>
      </c>
      <c r="O16" s="286">
        <v>29179.5</v>
      </c>
      <c r="P16" s="275"/>
    </row>
    <row r="17" spans="2:16" ht="18" hidden="1">
      <c r="B17" s="194">
        <v>2002</v>
      </c>
      <c r="C17" s="636">
        <v>-6390</v>
      </c>
      <c r="D17" s="636">
        <v>7885</v>
      </c>
      <c r="E17" s="636">
        <v>-4554</v>
      </c>
      <c r="F17" s="636">
        <v>2433</v>
      </c>
      <c r="G17" s="284">
        <v>6815</v>
      </c>
      <c r="H17" s="797">
        <v>939</v>
      </c>
      <c r="I17" s="636">
        <v>-593</v>
      </c>
      <c r="J17" s="199">
        <v>7191</v>
      </c>
      <c r="K17" s="199">
        <v>-6153</v>
      </c>
      <c r="L17" s="967">
        <v>1384</v>
      </c>
      <c r="M17" s="636">
        <v>26806.7</v>
      </c>
      <c r="N17" s="636">
        <v>9980.2000000000007</v>
      </c>
      <c r="O17" s="286">
        <v>36786.9</v>
      </c>
      <c r="P17" s="275"/>
    </row>
    <row r="18" spans="2:16" ht="18">
      <c r="B18" s="247">
        <v>2003</v>
      </c>
      <c r="C18" s="636">
        <v>-13411</v>
      </c>
      <c r="D18" s="636">
        <v>10394</v>
      </c>
      <c r="E18" s="636">
        <v>-5557</v>
      </c>
      <c r="F18" s="636">
        <v>1020</v>
      </c>
      <c r="G18" s="284">
        <v>5973</v>
      </c>
      <c r="H18" s="797">
        <v>-1222</v>
      </c>
      <c r="I18" s="636">
        <v>-2498</v>
      </c>
      <c r="J18" s="199">
        <v>-3392</v>
      </c>
      <c r="K18" s="199">
        <v>4047</v>
      </c>
      <c r="L18" s="967">
        <v>-3065</v>
      </c>
      <c r="M18" s="636">
        <v>33615.800000000003</v>
      </c>
      <c r="N18" s="636">
        <v>9794.5</v>
      </c>
      <c r="O18" s="286">
        <v>43410.3</v>
      </c>
      <c r="P18" s="250"/>
    </row>
    <row r="19" spans="2:16" ht="18">
      <c r="B19" s="247">
        <v>2004</v>
      </c>
      <c r="C19" s="636">
        <v>-22438</v>
      </c>
      <c r="D19" s="636">
        <v>12732</v>
      </c>
      <c r="E19" s="636">
        <v>-5609</v>
      </c>
      <c r="F19" s="636">
        <v>1117</v>
      </c>
      <c r="G19" s="284">
        <v>8274</v>
      </c>
      <c r="H19" s="797">
        <v>-2005</v>
      </c>
      <c r="I19" s="636">
        <v>-8048</v>
      </c>
      <c r="J19" s="199">
        <v>-4131</v>
      </c>
      <c r="K19" s="199">
        <v>824</v>
      </c>
      <c r="L19" s="967">
        <v>11393</v>
      </c>
      <c r="M19" s="636">
        <v>36008.800000000003</v>
      </c>
      <c r="N19" s="636">
        <v>16142.5</v>
      </c>
      <c r="O19" s="286">
        <v>52151.3</v>
      </c>
      <c r="P19" s="250"/>
    </row>
    <row r="20" spans="2:16" ht="18">
      <c r="B20" s="247">
        <v>2005</v>
      </c>
      <c r="C20" s="636">
        <v>-32936</v>
      </c>
      <c r="D20" s="636">
        <v>15872</v>
      </c>
      <c r="E20" s="636">
        <v>-5839</v>
      </c>
      <c r="F20" s="636">
        <v>1454</v>
      </c>
      <c r="G20" s="284">
        <v>9771</v>
      </c>
      <c r="H20" s="797">
        <v>-8967</v>
      </c>
      <c r="I20" s="636">
        <v>-13457</v>
      </c>
      <c r="J20" s="199">
        <v>-14908</v>
      </c>
      <c r="K20" s="199">
        <v>17847</v>
      </c>
      <c r="L20" s="967">
        <v>12201</v>
      </c>
      <c r="M20" s="636">
        <v>50515.199999999997</v>
      </c>
      <c r="N20" s="636">
        <v>17615.5</v>
      </c>
      <c r="O20" s="286">
        <v>68130.7</v>
      </c>
      <c r="P20" s="250"/>
    </row>
    <row r="21" spans="2:16" ht="18">
      <c r="B21" s="247">
        <v>2006</v>
      </c>
      <c r="C21" s="636">
        <v>-40894</v>
      </c>
      <c r="D21" s="636">
        <v>13819</v>
      </c>
      <c r="E21" s="636">
        <v>-6655</v>
      </c>
      <c r="F21" s="636">
        <v>1893</v>
      </c>
      <c r="G21" s="284">
        <v>8464</v>
      </c>
      <c r="H21" s="797">
        <v>-19261</v>
      </c>
      <c r="I21" s="636">
        <v>-7415</v>
      </c>
      <c r="J21" s="199">
        <v>-11502</v>
      </c>
      <c r="K21" s="199">
        <v>6114</v>
      </c>
      <c r="L21" s="967">
        <v>15385</v>
      </c>
      <c r="M21" s="636">
        <v>60912.4</v>
      </c>
      <c r="N21" s="636">
        <v>29149.8</v>
      </c>
      <c r="O21" s="286">
        <v>90062.2</v>
      </c>
      <c r="P21" s="250"/>
    </row>
    <row r="22" spans="2:16" ht="18">
      <c r="B22" s="247">
        <v>2007</v>
      </c>
      <c r="C22" s="636">
        <v>-46831</v>
      </c>
      <c r="D22" s="636">
        <v>13935</v>
      </c>
      <c r="E22" s="636">
        <v>-7108</v>
      </c>
      <c r="F22" s="636">
        <v>2225</v>
      </c>
      <c r="G22" s="284">
        <v>8458</v>
      </c>
      <c r="H22" s="797">
        <v>-19941</v>
      </c>
      <c r="I22" s="636">
        <v>-833</v>
      </c>
      <c r="J22" s="199">
        <v>-24530</v>
      </c>
      <c r="K22" s="199">
        <v>8032</v>
      </c>
      <c r="L22" s="967">
        <v>16682</v>
      </c>
      <c r="M22" s="636">
        <v>73317.100000000006</v>
      </c>
      <c r="N22" s="636">
        <v>34576.9</v>
      </c>
      <c r="O22" s="286">
        <v>107894</v>
      </c>
      <c r="P22" s="250"/>
    </row>
    <row r="23" spans="2:16" ht="18">
      <c r="B23" s="247">
        <v>2008</v>
      </c>
      <c r="C23" s="636">
        <v>-52917</v>
      </c>
      <c r="D23" s="636">
        <v>18779</v>
      </c>
      <c r="E23" s="636">
        <v>-8368</v>
      </c>
      <c r="F23" s="636">
        <v>2314</v>
      </c>
      <c r="G23" s="284">
        <v>11403</v>
      </c>
      <c r="H23" s="797">
        <v>-17302</v>
      </c>
      <c r="I23" s="636">
        <v>5014</v>
      </c>
      <c r="J23" s="199">
        <v>-24174</v>
      </c>
      <c r="K23" s="199">
        <v>-1058</v>
      </c>
      <c r="L23" s="967">
        <v>19494</v>
      </c>
      <c r="M23" s="636">
        <v>71007.600000000006</v>
      </c>
      <c r="N23" s="636">
        <v>42660.5</v>
      </c>
      <c r="O23" s="286">
        <v>113668.1</v>
      </c>
      <c r="P23" s="250"/>
    </row>
    <row r="24" spans="2:16" ht="18">
      <c r="B24" s="247">
        <v>2009</v>
      </c>
      <c r="C24" s="636">
        <v>-24762</v>
      </c>
      <c r="D24" s="636">
        <v>18538</v>
      </c>
      <c r="E24" s="636">
        <v>-8310</v>
      </c>
      <c r="F24" s="636">
        <v>2524</v>
      </c>
      <c r="G24" s="284">
        <v>-12168</v>
      </c>
      <c r="H24" s="797">
        <v>-7032</v>
      </c>
      <c r="I24" s="636">
        <v>-227</v>
      </c>
      <c r="J24" s="636">
        <v>-1940</v>
      </c>
      <c r="K24" s="636">
        <v>112</v>
      </c>
      <c r="L24" s="967">
        <v>-9087</v>
      </c>
      <c r="M24" s="636">
        <v>70715.899999999994</v>
      </c>
      <c r="N24" s="636">
        <v>37394.699999999997</v>
      </c>
      <c r="O24" s="286">
        <v>108110.59999999999</v>
      </c>
      <c r="P24" s="250"/>
    </row>
    <row r="25" spans="2:16" ht="18">
      <c r="B25" s="247">
        <v>2010</v>
      </c>
      <c r="C25" s="636">
        <v>-56325</v>
      </c>
      <c r="D25" s="636">
        <v>16594</v>
      </c>
      <c r="E25" s="636">
        <v>-7212</v>
      </c>
      <c r="F25" s="636">
        <v>1631</v>
      </c>
      <c r="G25" s="284">
        <v>-45447</v>
      </c>
      <c r="H25" s="797">
        <v>-7617</v>
      </c>
      <c r="I25" s="636">
        <v>-16083</v>
      </c>
      <c r="J25" s="636">
        <v>-34240</v>
      </c>
      <c r="K25" s="636">
        <v>12809</v>
      </c>
      <c r="L25" s="967">
        <v>-44528</v>
      </c>
      <c r="M25" s="636">
        <v>80720.7</v>
      </c>
      <c r="N25" s="636">
        <v>24062.6</v>
      </c>
      <c r="O25" s="286">
        <v>104783.29999999999</v>
      </c>
      <c r="P25" s="250"/>
    </row>
    <row r="26" spans="2:16" ht="18">
      <c r="B26" s="247">
        <v>2011</v>
      </c>
      <c r="C26" s="636">
        <v>-89160</v>
      </c>
      <c r="D26" s="636">
        <v>20120</v>
      </c>
      <c r="E26" s="636">
        <v>-7855</v>
      </c>
      <c r="F26" s="636">
        <v>1887</v>
      </c>
      <c r="G26" s="284">
        <v>-75092</v>
      </c>
      <c r="H26" s="797">
        <v>-13806</v>
      </c>
      <c r="I26" s="636">
        <v>-22204</v>
      </c>
      <c r="J26" s="636">
        <v>-28202</v>
      </c>
      <c r="K26" s="636">
        <v>-1813</v>
      </c>
      <c r="L26" s="967">
        <v>-65951</v>
      </c>
      <c r="M26" s="636">
        <v>78458.2</v>
      </c>
      <c r="N26" s="636">
        <v>22168</v>
      </c>
      <c r="O26" s="286">
        <v>100626.2</v>
      </c>
      <c r="P26" s="250"/>
    </row>
    <row r="27" spans="2:16" ht="18" hidden="1" customHeight="1">
      <c r="B27" s="247" t="s">
        <v>84</v>
      </c>
      <c r="C27" s="636">
        <v>-65331</v>
      </c>
      <c r="D27" s="195">
        <v>425</v>
      </c>
      <c r="E27" s="195">
        <v>-158</v>
      </c>
      <c r="F27" s="195">
        <v>370</v>
      </c>
      <c r="G27" s="581">
        <v>-64694</v>
      </c>
      <c r="H27" s="797">
        <v>-13944</v>
      </c>
      <c r="I27" s="195">
        <v>772</v>
      </c>
      <c r="J27" s="196">
        <v>-390</v>
      </c>
      <c r="K27" s="196">
        <v>-841</v>
      </c>
      <c r="L27" s="967">
        <v>-14403</v>
      </c>
      <c r="M27" s="636">
        <v>16659</v>
      </c>
      <c r="N27" s="636">
        <v>6658</v>
      </c>
      <c r="O27" s="286">
        <v>23317</v>
      </c>
      <c r="P27" s="250"/>
    </row>
    <row r="28" spans="2:16" ht="18" hidden="1" customHeight="1">
      <c r="B28" s="247">
        <v>2</v>
      </c>
      <c r="C28" s="636">
        <v>-80022</v>
      </c>
      <c r="D28" s="195">
        <v>278</v>
      </c>
      <c r="E28" s="195">
        <v>-221</v>
      </c>
      <c r="F28" s="195">
        <v>236</v>
      </c>
      <c r="G28" s="581">
        <v>-79729</v>
      </c>
      <c r="H28" s="797">
        <v>-14041</v>
      </c>
      <c r="I28" s="195">
        <v>371</v>
      </c>
      <c r="J28" s="196">
        <v>-46</v>
      </c>
      <c r="K28" s="196">
        <v>207</v>
      </c>
      <c r="L28" s="967">
        <v>-13509</v>
      </c>
      <c r="M28" s="636">
        <v>16226</v>
      </c>
      <c r="N28" s="636">
        <v>6864</v>
      </c>
      <c r="O28" s="286">
        <v>23090</v>
      </c>
      <c r="P28" s="250"/>
    </row>
    <row r="29" spans="2:16" ht="18" hidden="1" customHeight="1">
      <c r="B29" s="247">
        <v>3</v>
      </c>
      <c r="C29" s="636">
        <v>-79224</v>
      </c>
      <c r="D29" s="195">
        <v>480</v>
      </c>
      <c r="E29" s="195">
        <v>-206</v>
      </c>
      <c r="F29" s="195">
        <v>319</v>
      </c>
      <c r="G29" s="581">
        <v>-78631</v>
      </c>
      <c r="H29" s="797">
        <v>-11918</v>
      </c>
      <c r="I29" s="195">
        <v>-252</v>
      </c>
      <c r="J29" s="196">
        <v>369</v>
      </c>
      <c r="K29" s="196">
        <v>675</v>
      </c>
      <c r="L29" s="967">
        <v>-11126</v>
      </c>
      <c r="M29" s="636">
        <v>15598</v>
      </c>
      <c r="N29" s="636">
        <v>6671</v>
      </c>
      <c r="O29" s="286">
        <v>22269</v>
      </c>
      <c r="P29" s="250"/>
    </row>
    <row r="30" spans="2:16" ht="18" hidden="1" customHeight="1">
      <c r="B30" s="247">
        <v>4</v>
      </c>
      <c r="C30" s="636">
        <v>-77453</v>
      </c>
      <c r="D30" s="195">
        <v>500</v>
      </c>
      <c r="E30" s="195">
        <v>-213</v>
      </c>
      <c r="F30" s="195">
        <v>289</v>
      </c>
      <c r="G30" s="581">
        <v>-76877</v>
      </c>
      <c r="H30" s="797">
        <v>-12244</v>
      </c>
      <c r="I30" s="195">
        <v>-300</v>
      </c>
      <c r="J30" s="196">
        <v>829</v>
      </c>
      <c r="K30" s="196">
        <v>89</v>
      </c>
      <c r="L30" s="967">
        <v>-11626</v>
      </c>
      <c r="M30" s="636">
        <v>15262</v>
      </c>
      <c r="N30" s="636">
        <v>6306</v>
      </c>
      <c r="O30" s="286">
        <v>21568</v>
      </c>
      <c r="P30" s="250"/>
    </row>
    <row r="31" spans="2:16" ht="18" hidden="1" customHeight="1">
      <c r="B31" s="247">
        <v>5</v>
      </c>
      <c r="C31" s="636">
        <v>-73772</v>
      </c>
      <c r="D31" s="195">
        <v>1022</v>
      </c>
      <c r="E31" s="636">
        <v>-259</v>
      </c>
      <c r="F31" s="195">
        <v>345</v>
      </c>
      <c r="G31" s="581">
        <v>-72664</v>
      </c>
      <c r="H31" s="797">
        <v>-11775</v>
      </c>
      <c r="I31" s="195">
        <v>382</v>
      </c>
      <c r="J31" s="196">
        <v>1403</v>
      </c>
      <c r="K31" s="196">
        <v>-472</v>
      </c>
      <c r="L31" s="967">
        <v>-10462</v>
      </c>
      <c r="M31" s="636">
        <v>15883</v>
      </c>
      <c r="N31" s="636">
        <v>5908</v>
      </c>
      <c r="O31" s="286">
        <v>21791</v>
      </c>
      <c r="P31" s="250"/>
    </row>
    <row r="32" spans="2:16" ht="18" hidden="1" customHeight="1">
      <c r="B32" s="247">
        <v>6</v>
      </c>
      <c r="C32" s="636">
        <v>-71516</v>
      </c>
      <c r="D32" s="195">
        <v>1177</v>
      </c>
      <c r="E32" s="636">
        <v>-326</v>
      </c>
      <c r="F32" s="195">
        <v>400</v>
      </c>
      <c r="G32" s="581">
        <v>-70265</v>
      </c>
      <c r="H32" s="797">
        <v>-12258</v>
      </c>
      <c r="I32" s="195">
        <v>179</v>
      </c>
      <c r="J32" s="196">
        <v>437</v>
      </c>
      <c r="K32" s="196">
        <v>-304</v>
      </c>
      <c r="L32" s="967">
        <v>-11946</v>
      </c>
      <c r="M32" s="636">
        <v>16064</v>
      </c>
      <c r="N32" s="636">
        <v>6185</v>
      </c>
      <c r="O32" s="286">
        <v>22249</v>
      </c>
      <c r="P32" s="250"/>
    </row>
    <row r="33" spans="2:16" ht="18" hidden="1" customHeight="1">
      <c r="B33" s="247">
        <v>7</v>
      </c>
      <c r="C33" s="636">
        <v>-69271</v>
      </c>
      <c r="D33" s="195">
        <v>1406</v>
      </c>
      <c r="E33" s="636">
        <v>-261</v>
      </c>
      <c r="F33" s="195">
        <v>522</v>
      </c>
      <c r="G33" s="581">
        <v>-67604</v>
      </c>
      <c r="H33" s="797">
        <v>-11632</v>
      </c>
      <c r="I33" s="195">
        <v>-76</v>
      </c>
      <c r="J33" s="196">
        <v>634</v>
      </c>
      <c r="K33" s="196">
        <v>-731</v>
      </c>
      <c r="L33" s="967">
        <v>-11805</v>
      </c>
      <c r="M33" s="636">
        <v>16329</v>
      </c>
      <c r="N33" s="636">
        <v>7023</v>
      </c>
      <c r="O33" s="286">
        <v>23352</v>
      </c>
      <c r="P33" s="250"/>
    </row>
    <row r="34" spans="2:16" ht="18" hidden="1" customHeight="1">
      <c r="B34" s="247">
        <v>8</v>
      </c>
      <c r="C34" s="636">
        <v>-68729</v>
      </c>
      <c r="D34" s="636">
        <v>1745</v>
      </c>
      <c r="E34" s="636">
        <v>-219</v>
      </c>
      <c r="F34" s="195">
        <v>506</v>
      </c>
      <c r="G34" s="581">
        <v>-66697</v>
      </c>
      <c r="H34" s="797">
        <v>-11377</v>
      </c>
      <c r="I34" s="195">
        <v>89</v>
      </c>
      <c r="J34" s="196">
        <v>608</v>
      </c>
      <c r="K34" s="196">
        <v>-1286</v>
      </c>
      <c r="L34" s="967">
        <v>-11966</v>
      </c>
      <c r="M34" s="636">
        <v>17755</v>
      </c>
      <c r="N34" s="636">
        <v>6871</v>
      </c>
      <c r="O34" s="286">
        <v>24626</v>
      </c>
      <c r="P34" s="250"/>
    </row>
    <row r="35" spans="2:16" ht="18" hidden="1" customHeight="1">
      <c r="B35" s="247">
        <v>9</v>
      </c>
      <c r="C35" s="636">
        <v>-64789</v>
      </c>
      <c r="D35" s="636">
        <v>1435</v>
      </c>
      <c r="E35" s="636">
        <v>-190</v>
      </c>
      <c r="F35" s="195">
        <v>544</v>
      </c>
      <c r="G35" s="581">
        <v>-63000</v>
      </c>
      <c r="H35" s="797">
        <v>-11214</v>
      </c>
      <c r="I35" s="195">
        <v>779</v>
      </c>
      <c r="J35" s="196">
        <v>479</v>
      </c>
      <c r="K35" s="196">
        <v>-2236</v>
      </c>
      <c r="L35" s="967">
        <v>-12192</v>
      </c>
      <c r="M35" s="636">
        <v>20215</v>
      </c>
      <c r="N35" s="636">
        <v>6567</v>
      </c>
      <c r="O35" s="286">
        <v>26782</v>
      </c>
      <c r="P35" s="250"/>
    </row>
    <row r="36" spans="2:16" ht="18" hidden="1" customHeight="1">
      <c r="B36" s="247">
        <v>10</v>
      </c>
      <c r="C36" s="636">
        <v>-63807</v>
      </c>
      <c r="D36" s="195">
        <v>1004</v>
      </c>
      <c r="E36" s="636">
        <v>-248</v>
      </c>
      <c r="F36" s="195">
        <v>463</v>
      </c>
      <c r="G36" s="581">
        <v>-62588</v>
      </c>
      <c r="H36" s="797">
        <v>-10914</v>
      </c>
      <c r="I36" s="195">
        <v>637</v>
      </c>
      <c r="J36" s="196">
        <v>640</v>
      </c>
      <c r="K36" s="196">
        <v>-450</v>
      </c>
      <c r="L36" s="967">
        <v>-10087</v>
      </c>
      <c r="M36" s="636">
        <v>21017</v>
      </c>
      <c r="N36" s="636">
        <v>6698</v>
      </c>
      <c r="O36" s="286">
        <v>27715</v>
      </c>
      <c r="P36" s="250"/>
    </row>
    <row r="37" spans="2:16" ht="18" hidden="1" customHeight="1">
      <c r="B37" s="247">
        <v>11</v>
      </c>
      <c r="C37" s="636">
        <v>-61409</v>
      </c>
      <c r="D37" s="195">
        <v>540</v>
      </c>
      <c r="E37" s="195">
        <v>-381</v>
      </c>
      <c r="F37" s="195">
        <v>363</v>
      </c>
      <c r="G37" s="581">
        <v>-60887</v>
      </c>
      <c r="H37" s="797">
        <v>-11232</v>
      </c>
      <c r="I37" s="195">
        <v>-712</v>
      </c>
      <c r="J37" s="196">
        <v>122</v>
      </c>
      <c r="K37" s="196">
        <v>1140</v>
      </c>
      <c r="L37" s="967">
        <v>-10682</v>
      </c>
      <c r="M37" s="636">
        <v>19511</v>
      </c>
      <c r="N37" s="636">
        <v>6703</v>
      </c>
      <c r="O37" s="286">
        <v>26214</v>
      </c>
      <c r="P37" s="250"/>
    </row>
    <row r="38" spans="2:16" ht="18" hidden="1" customHeight="1">
      <c r="B38" s="247">
        <v>12</v>
      </c>
      <c r="C38" s="636">
        <v>-59952</v>
      </c>
      <c r="D38" s="195">
        <v>900</v>
      </c>
      <c r="E38" s="636">
        <v>-331</v>
      </c>
      <c r="F38" s="195">
        <v>509</v>
      </c>
      <c r="G38" s="581">
        <v>-58874</v>
      </c>
      <c r="H38" s="797">
        <v>-8384</v>
      </c>
      <c r="I38" s="195">
        <v>-235</v>
      </c>
      <c r="J38" s="196">
        <v>-332</v>
      </c>
      <c r="K38" s="196">
        <v>893</v>
      </c>
      <c r="L38" s="967">
        <v>-8058</v>
      </c>
      <c r="M38" s="636">
        <v>18419</v>
      </c>
      <c r="N38" s="636">
        <v>7625</v>
      </c>
      <c r="O38" s="286">
        <v>26044</v>
      </c>
      <c r="P38" s="250"/>
    </row>
    <row r="39" spans="2:16" ht="18" hidden="1" customHeight="1">
      <c r="B39" s="247"/>
      <c r="C39" s="636">
        <v>-65331</v>
      </c>
      <c r="D39" s="195"/>
      <c r="E39" s="636"/>
      <c r="F39" s="195"/>
      <c r="G39" s="582"/>
      <c r="H39" s="797">
        <v>-9180</v>
      </c>
      <c r="I39" s="195"/>
      <c r="J39" s="196"/>
      <c r="K39" s="196"/>
      <c r="L39" s="967"/>
      <c r="M39" s="636"/>
      <c r="N39" s="636"/>
      <c r="O39" s="286">
        <v>0</v>
      </c>
      <c r="P39" s="250"/>
    </row>
    <row r="40" spans="2:16" ht="18" hidden="1" customHeight="1">
      <c r="B40" s="247" t="s">
        <v>86</v>
      </c>
      <c r="C40" s="636">
        <v>-139365</v>
      </c>
      <c r="D40" s="195">
        <v>604</v>
      </c>
      <c r="E40" s="195">
        <v>-163</v>
      </c>
      <c r="F40" s="195">
        <v>368</v>
      </c>
      <c r="G40" s="582">
        <v>-138556</v>
      </c>
      <c r="H40" s="797">
        <v>-17097</v>
      </c>
      <c r="I40" s="195">
        <v>89</v>
      </c>
      <c r="J40" s="196">
        <v>631</v>
      </c>
      <c r="K40" s="196">
        <v>-1371</v>
      </c>
      <c r="L40" s="967">
        <v>-17748</v>
      </c>
      <c r="M40" s="636">
        <v>19860</v>
      </c>
      <c r="N40" s="636">
        <v>6565</v>
      </c>
      <c r="O40" s="286">
        <v>26425</v>
      </c>
      <c r="P40" s="250"/>
    </row>
    <row r="41" spans="2:16" ht="18" hidden="1">
      <c r="B41" s="247">
        <v>2</v>
      </c>
      <c r="C41" s="636">
        <v>-139814</v>
      </c>
      <c r="D41" s="195">
        <v>412</v>
      </c>
      <c r="E41" s="636">
        <v>-254</v>
      </c>
      <c r="F41" s="195">
        <v>324</v>
      </c>
      <c r="G41" s="582">
        <v>-139332</v>
      </c>
      <c r="H41" s="797">
        <v>-17440</v>
      </c>
      <c r="I41" s="195">
        <v>839</v>
      </c>
      <c r="J41" s="196">
        <v>124</v>
      </c>
      <c r="K41" s="196">
        <v>177</v>
      </c>
      <c r="L41" s="967">
        <v>-16300</v>
      </c>
      <c r="M41" s="636">
        <v>19422</v>
      </c>
      <c r="N41" s="636">
        <v>6573</v>
      </c>
      <c r="O41" s="286">
        <v>25995</v>
      </c>
      <c r="P41" s="250"/>
    </row>
    <row r="42" spans="2:16" ht="18" hidden="1">
      <c r="B42" s="247">
        <v>3</v>
      </c>
      <c r="C42" s="636">
        <v>-137227</v>
      </c>
      <c r="D42" s="195">
        <v>647</v>
      </c>
      <c r="E42" s="636">
        <v>-334</v>
      </c>
      <c r="F42" s="195">
        <v>443</v>
      </c>
      <c r="G42" s="582">
        <v>-136471</v>
      </c>
      <c r="H42" s="797">
        <v>-17788</v>
      </c>
      <c r="I42" s="195">
        <v>18</v>
      </c>
      <c r="J42" s="196">
        <v>1535</v>
      </c>
      <c r="K42" s="196">
        <v>-2003</v>
      </c>
      <c r="L42" s="967">
        <v>-18238</v>
      </c>
      <c r="M42" s="636">
        <v>21329</v>
      </c>
      <c r="N42" s="636">
        <v>6045</v>
      </c>
      <c r="O42" s="286">
        <v>27374</v>
      </c>
      <c r="P42" s="250"/>
    </row>
    <row r="43" spans="2:16" ht="18" hidden="1">
      <c r="B43" s="247">
        <v>4</v>
      </c>
      <c r="C43" s="636">
        <v>-163725</v>
      </c>
      <c r="D43" s="195">
        <v>648</v>
      </c>
      <c r="E43" s="636">
        <v>-171</v>
      </c>
      <c r="F43" s="195">
        <v>369</v>
      </c>
      <c r="G43" s="582">
        <v>-162879</v>
      </c>
      <c r="H43" s="797">
        <v>-19682</v>
      </c>
      <c r="I43" s="195">
        <v>505</v>
      </c>
      <c r="J43" s="199">
        <v>1241</v>
      </c>
      <c r="K43" s="199">
        <v>-2973</v>
      </c>
      <c r="L43" s="967">
        <v>-20909</v>
      </c>
      <c r="M43" s="636">
        <v>24568</v>
      </c>
      <c r="N43" s="636">
        <v>5892</v>
      </c>
      <c r="O43" s="286">
        <v>30460</v>
      </c>
      <c r="P43" s="250"/>
    </row>
    <row r="44" spans="2:16" ht="18" hidden="1">
      <c r="B44" s="247">
        <v>5</v>
      </c>
      <c r="C44" s="636">
        <v>-204979</v>
      </c>
      <c r="D44" s="195">
        <v>1133</v>
      </c>
      <c r="E44" s="636">
        <v>-304</v>
      </c>
      <c r="F44" s="195">
        <v>458</v>
      </c>
      <c r="G44" s="582">
        <v>-203692</v>
      </c>
      <c r="H44" s="797">
        <v>-23848</v>
      </c>
      <c r="I44" s="195">
        <v>347</v>
      </c>
      <c r="J44" s="196">
        <v>1190</v>
      </c>
      <c r="K44" s="196">
        <v>-1042</v>
      </c>
      <c r="L44" s="967">
        <v>-23353</v>
      </c>
      <c r="M44" s="636">
        <v>25716</v>
      </c>
      <c r="N44" s="636">
        <v>6186</v>
      </c>
      <c r="O44" s="286">
        <v>31902</v>
      </c>
      <c r="P44" s="250"/>
    </row>
    <row r="45" spans="2:16" ht="18" hidden="1">
      <c r="B45" s="247">
        <v>6</v>
      </c>
      <c r="C45" s="636">
        <v>-205036</v>
      </c>
      <c r="D45" s="195">
        <v>1393</v>
      </c>
      <c r="E45" s="636">
        <v>-240</v>
      </c>
      <c r="F45" s="195">
        <v>515</v>
      </c>
      <c r="G45" s="582">
        <v>-203368</v>
      </c>
      <c r="H45" s="797">
        <v>-24458</v>
      </c>
      <c r="I45" s="195">
        <v>-378</v>
      </c>
      <c r="J45" s="196">
        <v>390</v>
      </c>
      <c r="K45" s="196">
        <v>-878</v>
      </c>
      <c r="L45" s="967">
        <v>-25324</v>
      </c>
      <c r="M45" s="636">
        <v>26377</v>
      </c>
      <c r="N45" s="636">
        <v>6802</v>
      </c>
      <c r="O45" s="286">
        <v>33179</v>
      </c>
      <c r="P45" s="250"/>
    </row>
    <row r="46" spans="2:16" ht="18" hidden="1">
      <c r="B46" s="247">
        <v>7</v>
      </c>
      <c r="C46" s="636">
        <v>-202303</v>
      </c>
      <c r="D46" s="195">
        <v>1060</v>
      </c>
      <c r="E46" s="636">
        <v>-279</v>
      </c>
      <c r="F46" s="195">
        <v>459</v>
      </c>
      <c r="G46" s="582">
        <v>-201063</v>
      </c>
      <c r="H46" s="797">
        <v>-25548</v>
      </c>
      <c r="I46" s="195">
        <v>-715</v>
      </c>
      <c r="J46" s="196">
        <v>-387</v>
      </c>
      <c r="K46" s="196">
        <v>1042</v>
      </c>
      <c r="L46" s="967">
        <v>-25608</v>
      </c>
      <c r="M46" s="636">
        <v>25712</v>
      </c>
      <c r="N46" s="636">
        <v>7702</v>
      </c>
      <c r="O46" s="286">
        <v>33414</v>
      </c>
      <c r="P46" s="250"/>
    </row>
    <row r="47" spans="2:16" ht="18" hidden="1">
      <c r="B47" s="247">
        <v>8</v>
      </c>
      <c r="C47" s="636">
        <v>-197834</v>
      </c>
      <c r="D47" s="636">
        <v>1620</v>
      </c>
      <c r="E47" s="636">
        <v>-180</v>
      </c>
      <c r="F47" s="195">
        <v>517</v>
      </c>
      <c r="G47" s="582">
        <v>-195877</v>
      </c>
      <c r="H47" s="797">
        <v>-24839</v>
      </c>
      <c r="I47" s="636">
        <v>-3046</v>
      </c>
      <c r="J47" s="196">
        <v>-39</v>
      </c>
      <c r="K47" s="196">
        <v>3641</v>
      </c>
      <c r="L47" s="967">
        <v>-24283</v>
      </c>
      <c r="M47" s="636">
        <v>21865</v>
      </c>
      <c r="N47" s="636">
        <v>7638</v>
      </c>
      <c r="O47" s="286">
        <v>29503</v>
      </c>
      <c r="P47" s="250"/>
    </row>
    <row r="48" spans="2:16" ht="18" hidden="1">
      <c r="B48" s="247">
        <v>9</v>
      </c>
      <c r="C48" s="636">
        <v>-192424</v>
      </c>
      <c r="D48" s="636">
        <v>1909</v>
      </c>
      <c r="E48" s="636">
        <v>-232</v>
      </c>
      <c r="F48" s="195">
        <v>591</v>
      </c>
      <c r="G48" s="582">
        <v>-190156</v>
      </c>
      <c r="H48" s="797">
        <v>-24651</v>
      </c>
      <c r="I48" s="636">
        <v>-3260</v>
      </c>
      <c r="J48" s="196">
        <v>-3732</v>
      </c>
      <c r="K48" s="196">
        <v>1303</v>
      </c>
      <c r="L48" s="967">
        <v>-30340</v>
      </c>
      <c r="M48" s="636">
        <v>21557</v>
      </c>
      <c r="N48" s="636">
        <v>12648</v>
      </c>
      <c r="O48" s="286">
        <v>34205</v>
      </c>
      <c r="P48" s="250"/>
    </row>
    <row r="49" spans="2:16" ht="18" hidden="1">
      <c r="B49" s="247">
        <v>10</v>
      </c>
      <c r="C49" s="636">
        <v>-188583</v>
      </c>
      <c r="D49" s="636">
        <v>1733</v>
      </c>
      <c r="E49" s="636">
        <v>-337</v>
      </c>
      <c r="F49" s="195">
        <v>558</v>
      </c>
      <c r="G49" s="582">
        <v>-186629</v>
      </c>
      <c r="H49" s="797">
        <v>-24216</v>
      </c>
      <c r="I49" s="636">
        <v>-767</v>
      </c>
      <c r="J49" s="196">
        <v>3774</v>
      </c>
      <c r="K49" s="196">
        <v>718</v>
      </c>
      <c r="L49" s="967">
        <v>-20491</v>
      </c>
      <c r="M49" s="636">
        <v>20965</v>
      </c>
      <c r="N49" s="636">
        <v>8460</v>
      </c>
      <c r="O49" s="286">
        <v>29425</v>
      </c>
      <c r="P49" s="250"/>
    </row>
    <row r="50" spans="2:16" ht="18" hidden="1">
      <c r="B50" s="247">
        <v>11</v>
      </c>
      <c r="C50" s="636">
        <v>-183311</v>
      </c>
      <c r="D50" s="636">
        <v>1195</v>
      </c>
      <c r="E50" s="636">
        <v>-266</v>
      </c>
      <c r="F50" s="195">
        <v>535</v>
      </c>
      <c r="G50" s="582">
        <v>-181847</v>
      </c>
      <c r="H50" s="797">
        <v>-23810</v>
      </c>
      <c r="I50" s="636">
        <v>114</v>
      </c>
      <c r="J50" s="196">
        <v>307</v>
      </c>
      <c r="K50" s="196">
        <v>780</v>
      </c>
      <c r="L50" s="967">
        <v>-22609</v>
      </c>
      <c r="M50" s="636">
        <v>19701</v>
      </c>
      <c r="N50" s="636">
        <v>7745</v>
      </c>
      <c r="O50" s="286">
        <v>27446</v>
      </c>
      <c r="P50" s="250"/>
    </row>
    <row r="51" spans="2:16" ht="18" hidden="1">
      <c r="B51" s="247">
        <v>12</v>
      </c>
      <c r="C51" s="636">
        <v>-106088</v>
      </c>
      <c r="D51" s="636">
        <v>1152</v>
      </c>
      <c r="E51" s="636">
        <v>-225</v>
      </c>
      <c r="F51" s="195">
        <v>590</v>
      </c>
      <c r="G51" s="582">
        <v>-104571</v>
      </c>
      <c r="H51" s="797">
        <v>-15321</v>
      </c>
      <c r="I51" s="636">
        <v>-457</v>
      </c>
      <c r="J51" s="196">
        <v>33</v>
      </c>
      <c r="K51" s="196">
        <v>390</v>
      </c>
      <c r="L51" s="967">
        <v>-15355</v>
      </c>
      <c r="M51" s="636">
        <v>19721</v>
      </c>
      <c r="N51" s="636">
        <v>8773</v>
      </c>
      <c r="O51" s="286">
        <v>28494</v>
      </c>
      <c r="P51" s="250"/>
    </row>
    <row r="52" spans="2:16" ht="18" hidden="1">
      <c r="B52" s="247"/>
      <c r="C52" s="636">
        <v>-98025</v>
      </c>
      <c r="D52" s="636"/>
      <c r="E52" s="636"/>
      <c r="F52" s="195"/>
      <c r="G52" s="582"/>
      <c r="H52" s="797">
        <v>-14184</v>
      </c>
      <c r="I52" s="636"/>
      <c r="J52" s="196"/>
      <c r="K52" s="196"/>
      <c r="L52" s="967"/>
      <c r="M52" s="636"/>
      <c r="N52" s="636"/>
      <c r="O52" s="286">
        <v>0</v>
      </c>
      <c r="P52" s="250"/>
    </row>
    <row r="53" spans="2:16" ht="18" hidden="1">
      <c r="B53" s="247" t="s">
        <v>88</v>
      </c>
      <c r="C53" s="636">
        <v>-92825</v>
      </c>
      <c r="D53" s="636">
        <v>714</v>
      </c>
      <c r="E53" s="636">
        <v>-164</v>
      </c>
      <c r="F53" s="636">
        <v>444</v>
      </c>
      <c r="G53" s="581">
        <v>-91831</v>
      </c>
      <c r="H53" s="797">
        <v>-13251</v>
      </c>
      <c r="I53" s="636">
        <v>126</v>
      </c>
      <c r="J53" s="199">
        <v>353</v>
      </c>
      <c r="K53" s="199">
        <v>-928</v>
      </c>
      <c r="L53" s="967">
        <v>-13700</v>
      </c>
      <c r="M53" s="636">
        <v>20267</v>
      </c>
      <c r="N53" s="287">
        <v>7878</v>
      </c>
      <c r="O53" s="286">
        <v>28145</v>
      </c>
      <c r="P53" s="250"/>
    </row>
    <row r="54" spans="2:16" ht="18" hidden="1">
      <c r="B54" s="247">
        <v>2</v>
      </c>
      <c r="C54" s="636">
        <v>-63842</v>
      </c>
      <c r="D54" s="636">
        <v>467</v>
      </c>
      <c r="E54" s="636">
        <v>-416</v>
      </c>
      <c r="F54" s="195">
        <v>431</v>
      </c>
      <c r="G54" s="581">
        <v>-63360</v>
      </c>
      <c r="H54" s="797">
        <v>-8613</v>
      </c>
      <c r="I54" s="195">
        <v>410</v>
      </c>
      <c r="J54" s="196">
        <v>-331</v>
      </c>
      <c r="K54" s="196">
        <v>-470</v>
      </c>
      <c r="L54" s="967">
        <v>-9004</v>
      </c>
      <c r="M54" s="636">
        <v>20147</v>
      </c>
      <c r="N54" s="287">
        <v>7521</v>
      </c>
      <c r="O54" s="286">
        <v>27668</v>
      </c>
      <c r="P54" s="250"/>
    </row>
    <row r="55" spans="2:16" ht="18" hidden="1">
      <c r="B55" s="247">
        <v>3</v>
      </c>
      <c r="C55" s="636">
        <v>-14297</v>
      </c>
      <c r="D55" s="636">
        <v>478</v>
      </c>
      <c r="E55" s="636">
        <v>-226</v>
      </c>
      <c r="F55" s="195">
        <v>391</v>
      </c>
      <c r="G55" s="581">
        <v>-13654</v>
      </c>
      <c r="H55" s="797">
        <v>-4746</v>
      </c>
      <c r="I55" s="195">
        <v>646</v>
      </c>
      <c r="J55" s="196">
        <v>-114</v>
      </c>
      <c r="K55" s="196">
        <v>-1466</v>
      </c>
      <c r="L55" s="967">
        <v>-5680</v>
      </c>
      <c r="M55" s="636">
        <v>21438</v>
      </c>
      <c r="N55" s="287">
        <v>8432</v>
      </c>
      <c r="O55" s="286">
        <v>29870</v>
      </c>
      <c r="P55" s="250"/>
    </row>
    <row r="56" spans="2:16" ht="18" hidden="1">
      <c r="B56" s="194">
        <v>4</v>
      </c>
      <c r="C56" s="636">
        <v>-9421</v>
      </c>
      <c r="D56" s="636">
        <v>318</v>
      </c>
      <c r="E56" s="636">
        <v>-348</v>
      </c>
      <c r="F56" s="195">
        <v>431</v>
      </c>
      <c r="G56" s="581">
        <v>-9020</v>
      </c>
      <c r="H56" s="797">
        <v>-4192</v>
      </c>
      <c r="I56" s="195">
        <v>298</v>
      </c>
      <c r="J56" s="196">
        <v>718</v>
      </c>
      <c r="K56" s="196">
        <v>-696</v>
      </c>
      <c r="L56" s="967">
        <v>-3872</v>
      </c>
      <c r="M56" s="636">
        <v>21739</v>
      </c>
      <c r="N56" s="287">
        <v>7684</v>
      </c>
      <c r="O56" s="286">
        <v>29423</v>
      </c>
      <c r="P56" s="250"/>
    </row>
    <row r="57" spans="2:16" ht="18" hidden="1">
      <c r="B57" s="194">
        <v>5</v>
      </c>
      <c r="C57" s="636">
        <v>-3634</v>
      </c>
      <c r="D57" s="636">
        <v>684</v>
      </c>
      <c r="E57" s="636">
        <v>-299</v>
      </c>
      <c r="F57" s="195">
        <v>413</v>
      </c>
      <c r="G57" s="581">
        <v>-2836</v>
      </c>
      <c r="H57" s="797">
        <v>-1675</v>
      </c>
      <c r="I57" s="195">
        <v>137</v>
      </c>
      <c r="J57" s="196">
        <v>-579</v>
      </c>
      <c r="K57" s="196">
        <v>-205</v>
      </c>
      <c r="L57" s="967">
        <v>-2322</v>
      </c>
      <c r="M57" s="636">
        <v>21774</v>
      </c>
      <c r="N57" s="287">
        <v>7655</v>
      </c>
      <c r="O57" s="286">
        <v>29429</v>
      </c>
      <c r="P57" s="250"/>
    </row>
    <row r="58" spans="2:16" ht="18" hidden="1">
      <c r="B58" s="194">
        <v>6</v>
      </c>
      <c r="C58" s="636">
        <v>0</v>
      </c>
      <c r="D58" s="636">
        <v>657</v>
      </c>
      <c r="E58" s="636">
        <v>-413</v>
      </c>
      <c r="F58" s="195">
        <v>454</v>
      </c>
      <c r="G58" s="581">
        <v>698</v>
      </c>
      <c r="H58" s="797">
        <v>0</v>
      </c>
      <c r="I58" s="195">
        <v>184</v>
      </c>
      <c r="J58" s="196">
        <v>-656</v>
      </c>
      <c r="K58" s="196">
        <v>115</v>
      </c>
      <c r="L58" s="967">
        <v>-357</v>
      </c>
      <c r="M58" s="636">
        <v>21521</v>
      </c>
      <c r="N58" s="287">
        <v>8241</v>
      </c>
      <c r="O58" s="286">
        <v>29762</v>
      </c>
      <c r="P58" s="250"/>
    </row>
    <row r="59" spans="2:16" ht="18" hidden="1">
      <c r="B59" s="194">
        <v>7</v>
      </c>
      <c r="C59" s="636">
        <v>0</v>
      </c>
      <c r="D59" s="636">
        <v>750</v>
      </c>
      <c r="E59" s="636">
        <v>-263</v>
      </c>
      <c r="F59" s="195">
        <v>546</v>
      </c>
      <c r="G59" s="581">
        <v>1033</v>
      </c>
      <c r="H59" s="797">
        <v>0</v>
      </c>
      <c r="I59" s="195">
        <v>-168</v>
      </c>
      <c r="J59" s="196">
        <v>612</v>
      </c>
      <c r="K59" s="196">
        <v>-1351</v>
      </c>
      <c r="L59" s="967">
        <v>-907</v>
      </c>
      <c r="M59" s="636">
        <v>23307</v>
      </c>
      <c r="N59" s="287">
        <v>8268</v>
      </c>
      <c r="O59" s="286">
        <v>31575</v>
      </c>
      <c r="P59" s="250"/>
    </row>
    <row r="60" spans="2:16" ht="18" hidden="1">
      <c r="B60" s="194">
        <v>8</v>
      </c>
      <c r="C60" s="636">
        <v>0</v>
      </c>
      <c r="D60" s="636">
        <v>1095</v>
      </c>
      <c r="E60" s="636">
        <v>-223</v>
      </c>
      <c r="F60" s="195">
        <v>489</v>
      </c>
      <c r="G60" s="581">
        <v>1361</v>
      </c>
      <c r="H60" s="797">
        <v>0</v>
      </c>
      <c r="I60" s="195">
        <v>380</v>
      </c>
      <c r="J60" s="196">
        <v>175</v>
      </c>
      <c r="K60" s="196">
        <v>29</v>
      </c>
      <c r="L60" s="967">
        <v>584</v>
      </c>
      <c r="M60" s="636">
        <v>22990</v>
      </c>
      <c r="N60" s="287">
        <v>8452</v>
      </c>
      <c r="O60" s="286">
        <v>31442</v>
      </c>
      <c r="P60" s="250"/>
    </row>
    <row r="61" spans="2:16" ht="18" hidden="1">
      <c r="B61" s="194">
        <v>9</v>
      </c>
      <c r="C61" s="636">
        <v>0</v>
      </c>
      <c r="D61" s="636">
        <v>742</v>
      </c>
      <c r="E61" s="636">
        <v>-285</v>
      </c>
      <c r="F61" s="195">
        <v>405</v>
      </c>
      <c r="G61" s="581">
        <v>862</v>
      </c>
      <c r="H61" s="797">
        <v>0</v>
      </c>
      <c r="I61" s="195">
        <v>-284</v>
      </c>
      <c r="J61" s="196">
        <v>-40</v>
      </c>
      <c r="K61" s="196">
        <v>-215</v>
      </c>
      <c r="L61" s="967">
        <v>-539</v>
      </c>
      <c r="M61" s="636">
        <v>23355</v>
      </c>
      <c r="N61" s="287">
        <v>8698</v>
      </c>
      <c r="O61" s="286">
        <v>32053</v>
      </c>
      <c r="P61" s="250"/>
    </row>
    <row r="62" spans="2:16" ht="18" hidden="1">
      <c r="B62" s="194">
        <v>10</v>
      </c>
      <c r="C62" s="636">
        <v>0</v>
      </c>
      <c r="D62" s="636">
        <v>731</v>
      </c>
      <c r="E62" s="195">
        <v>-228</v>
      </c>
      <c r="F62" s="195">
        <v>323</v>
      </c>
      <c r="G62" s="581">
        <v>826</v>
      </c>
      <c r="H62" s="797">
        <v>0</v>
      </c>
      <c r="I62" s="195">
        <v>-738</v>
      </c>
      <c r="J62" s="196">
        <v>1373</v>
      </c>
      <c r="K62" s="196">
        <v>-616</v>
      </c>
      <c r="L62" s="967">
        <v>19</v>
      </c>
      <c r="M62" s="636">
        <v>23965</v>
      </c>
      <c r="N62" s="287">
        <v>12187</v>
      </c>
      <c r="O62" s="286">
        <v>36152</v>
      </c>
      <c r="P62" s="250"/>
    </row>
    <row r="63" spans="2:16" ht="18" hidden="1">
      <c r="B63" s="194">
        <v>11</v>
      </c>
      <c r="C63" s="636">
        <v>0</v>
      </c>
      <c r="D63" s="636">
        <v>306</v>
      </c>
      <c r="E63" s="195">
        <v>-322</v>
      </c>
      <c r="F63" s="195">
        <v>382</v>
      </c>
      <c r="G63" s="581">
        <v>366</v>
      </c>
      <c r="H63" s="797">
        <v>0</v>
      </c>
      <c r="I63" s="636">
        <v>1404</v>
      </c>
      <c r="J63" s="196">
        <v>146</v>
      </c>
      <c r="K63" s="196">
        <v>833</v>
      </c>
      <c r="L63" s="967">
        <v>2383</v>
      </c>
      <c r="M63" s="636">
        <v>22572</v>
      </c>
      <c r="N63" s="287">
        <v>12452</v>
      </c>
      <c r="O63" s="286">
        <v>35024</v>
      </c>
      <c r="P63" s="250"/>
    </row>
    <row r="64" spans="2:16" ht="18" hidden="1">
      <c r="B64" s="194">
        <v>12</v>
      </c>
      <c r="C64" s="636">
        <v>0</v>
      </c>
      <c r="D64" s="636">
        <v>545</v>
      </c>
      <c r="E64" s="195">
        <v>-350</v>
      </c>
      <c r="F64" s="195">
        <v>466</v>
      </c>
      <c r="G64" s="581">
        <v>661</v>
      </c>
      <c r="H64" s="797">
        <v>0</v>
      </c>
      <c r="I64" s="636">
        <v>1034</v>
      </c>
      <c r="J64" s="196">
        <v>125</v>
      </c>
      <c r="K64" s="196">
        <v>-756</v>
      </c>
      <c r="L64" s="967">
        <v>403</v>
      </c>
      <c r="M64" s="636">
        <v>23177</v>
      </c>
      <c r="N64" s="287">
        <v>14342</v>
      </c>
      <c r="O64" s="286">
        <v>37519</v>
      </c>
      <c r="P64" s="250"/>
    </row>
    <row r="65" spans="2:16" ht="18" hidden="1">
      <c r="B65" s="207"/>
      <c r="C65" s="636">
        <v>0</v>
      </c>
      <c r="D65" s="636"/>
      <c r="E65" s="195"/>
      <c r="F65" s="195"/>
      <c r="G65" s="198"/>
      <c r="H65" s="797">
        <v>0</v>
      </c>
      <c r="I65" s="195"/>
      <c r="J65" s="196"/>
      <c r="K65" s="196"/>
      <c r="L65" s="967"/>
      <c r="M65" s="195"/>
      <c r="N65" s="195"/>
      <c r="O65" s="286">
        <v>0</v>
      </c>
      <c r="P65" s="250"/>
    </row>
    <row r="66" spans="2:16" ht="18" hidden="1">
      <c r="B66" s="247" t="s">
        <v>90</v>
      </c>
      <c r="C66" s="636">
        <v>0</v>
      </c>
      <c r="D66" s="636">
        <v>389</v>
      </c>
      <c r="E66" s="195">
        <v>-149</v>
      </c>
      <c r="F66" s="195">
        <v>469</v>
      </c>
      <c r="G66" s="581">
        <v>709</v>
      </c>
      <c r="H66" s="797">
        <v>0</v>
      </c>
      <c r="I66" s="636">
        <v>974</v>
      </c>
      <c r="J66" s="199">
        <v>737</v>
      </c>
      <c r="K66" s="199">
        <v>68</v>
      </c>
      <c r="L66" s="967">
        <v>1779</v>
      </c>
      <c r="M66" s="636">
        <v>23180</v>
      </c>
      <c r="N66" s="636">
        <v>13833</v>
      </c>
      <c r="O66" s="286">
        <v>37013</v>
      </c>
      <c r="P66" s="250"/>
    </row>
    <row r="67" spans="2:16" ht="18" hidden="1">
      <c r="B67" s="247">
        <v>2</v>
      </c>
      <c r="C67" s="636">
        <v>0</v>
      </c>
      <c r="D67" s="636">
        <v>338</v>
      </c>
      <c r="E67" s="195">
        <v>-402</v>
      </c>
      <c r="F67" s="195">
        <v>357</v>
      </c>
      <c r="G67" s="581">
        <v>293</v>
      </c>
      <c r="H67" s="797">
        <v>0</v>
      </c>
      <c r="I67" s="636">
        <v>556</v>
      </c>
      <c r="J67" s="199">
        <v>519</v>
      </c>
      <c r="K67" s="199">
        <v>-381</v>
      </c>
      <c r="L67" s="967">
        <v>694</v>
      </c>
      <c r="M67" s="636">
        <v>23615</v>
      </c>
      <c r="N67" s="636">
        <v>13661</v>
      </c>
      <c r="O67" s="286">
        <v>37276</v>
      </c>
      <c r="P67" s="250"/>
    </row>
    <row r="68" spans="2:16" ht="18" hidden="1">
      <c r="B68" s="247">
        <v>3</v>
      </c>
      <c r="C68" s="636">
        <v>0</v>
      </c>
      <c r="D68" s="636">
        <v>343</v>
      </c>
      <c r="E68" s="195">
        <v>-198</v>
      </c>
      <c r="F68" s="195">
        <v>375</v>
      </c>
      <c r="G68" s="581">
        <v>520</v>
      </c>
      <c r="H68" s="797">
        <v>0</v>
      </c>
      <c r="I68" s="636">
        <v>561</v>
      </c>
      <c r="J68" s="199">
        <v>210</v>
      </c>
      <c r="K68" s="199">
        <v>-204</v>
      </c>
      <c r="L68" s="967">
        <v>567</v>
      </c>
      <c r="M68" s="636">
        <v>22926</v>
      </c>
      <c r="N68" s="636">
        <v>14140</v>
      </c>
      <c r="O68" s="286">
        <v>37066</v>
      </c>
      <c r="P68" s="250"/>
    </row>
    <row r="69" spans="2:16" ht="18" hidden="1">
      <c r="B69" s="247">
        <v>4</v>
      </c>
      <c r="C69" s="636">
        <v>0</v>
      </c>
      <c r="D69" s="636">
        <v>615</v>
      </c>
      <c r="E69" s="195">
        <v>-293</v>
      </c>
      <c r="F69" s="195">
        <v>413</v>
      </c>
      <c r="G69" s="581">
        <v>735</v>
      </c>
      <c r="H69" s="797">
        <v>0</v>
      </c>
      <c r="I69" s="636">
        <v>622</v>
      </c>
      <c r="J69" s="199">
        <v>1135</v>
      </c>
      <c r="K69" s="199">
        <v>90</v>
      </c>
      <c r="L69" s="967">
        <v>1847</v>
      </c>
      <c r="M69" s="636">
        <v>22337</v>
      </c>
      <c r="N69" s="636">
        <v>12848</v>
      </c>
      <c r="O69" s="286">
        <v>35185</v>
      </c>
      <c r="P69" s="250"/>
    </row>
    <row r="70" spans="2:16" ht="18" hidden="1">
      <c r="B70" s="247">
        <v>5</v>
      </c>
      <c r="C70" s="636">
        <v>0</v>
      </c>
      <c r="D70" s="636">
        <v>977</v>
      </c>
      <c r="E70" s="195">
        <v>-467</v>
      </c>
      <c r="F70" s="195">
        <v>496</v>
      </c>
      <c r="G70" s="581">
        <v>1006</v>
      </c>
      <c r="H70" s="797">
        <v>0</v>
      </c>
      <c r="I70" s="636">
        <v>-142</v>
      </c>
      <c r="J70" s="199">
        <v>707</v>
      </c>
      <c r="K70" s="199">
        <v>-423</v>
      </c>
      <c r="L70" s="967">
        <v>142</v>
      </c>
      <c r="M70" s="636">
        <v>22621</v>
      </c>
      <c r="N70" s="636">
        <v>13009</v>
      </c>
      <c r="O70" s="286">
        <v>35630</v>
      </c>
      <c r="P70" s="250"/>
    </row>
    <row r="71" spans="2:16" ht="18" hidden="1">
      <c r="B71" s="247">
        <v>6</v>
      </c>
      <c r="C71" s="636">
        <v>0</v>
      </c>
      <c r="D71" s="636">
        <v>1043</v>
      </c>
      <c r="E71" s="195">
        <v>-504</v>
      </c>
      <c r="F71" s="195">
        <v>444</v>
      </c>
      <c r="G71" s="581">
        <v>983</v>
      </c>
      <c r="H71" s="797">
        <v>0</v>
      </c>
      <c r="I71" s="636">
        <v>1128</v>
      </c>
      <c r="J71" s="199">
        <v>1025</v>
      </c>
      <c r="K71" s="199">
        <v>-1320</v>
      </c>
      <c r="L71" s="967">
        <v>833</v>
      </c>
      <c r="M71" s="636">
        <v>24547</v>
      </c>
      <c r="N71" s="636">
        <v>13239</v>
      </c>
      <c r="O71" s="286">
        <v>37786</v>
      </c>
      <c r="P71" s="250"/>
    </row>
    <row r="72" spans="2:16" ht="18" hidden="1">
      <c r="B72" s="247">
        <v>7</v>
      </c>
      <c r="C72" s="636">
        <v>0</v>
      </c>
      <c r="D72" s="636">
        <v>1456</v>
      </c>
      <c r="E72" s="195">
        <v>-217</v>
      </c>
      <c r="F72" s="195">
        <v>464</v>
      </c>
      <c r="G72" s="581">
        <v>1703</v>
      </c>
      <c r="H72" s="797">
        <v>0</v>
      </c>
      <c r="I72" s="636">
        <v>2310</v>
      </c>
      <c r="J72" s="199">
        <v>-624</v>
      </c>
      <c r="K72" s="199">
        <v>-354</v>
      </c>
      <c r="L72" s="967">
        <v>1332</v>
      </c>
      <c r="M72" s="636">
        <v>24675</v>
      </c>
      <c r="N72" s="636">
        <v>14713</v>
      </c>
      <c r="O72" s="286">
        <v>39388</v>
      </c>
      <c r="P72" s="250"/>
    </row>
    <row r="73" spans="2:16" ht="18" hidden="1">
      <c r="B73" s="247">
        <v>8</v>
      </c>
      <c r="C73" s="636">
        <v>0</v>
      </c>
      <c r="D73" s="636">
        <v>1667</v>
      </c>
      <c r="E73" s="195">
        <v>-310</v>
      </c>
      <c r="F73" s="195">
        <v>414</v>
      </c>
      <c r="G73" s="581">
        <v>1771</v>
      </c>
      <c r="H73" s="797">
        <v>0</v>
      </c>
      <c r="I73" s="636">
        <v>-247</v>
      </c>
      <c r="J73" s="199">
        <v>2827</v>
      </c>
      <c r="K73" s="199">
        <v>-436</v>
      </c>
      <c r="L73" s="967">
        <v>2144</v>
      </c>
      <c r="M73" s="636">
        <v>24411</v>
      </c>
      <c r="N73" s="636">
        <v>14234</v>
      </c>
      <c r="O73" s="286">
        <v>38645</v>
      </c>
      <c r="P73" s="250"/>
    </row>
    <row r="74" spans="2:16" ht="18" hidden="1">
      <c r="B74" s="247">
        <v>9</v>
      </c>
      <c r="C74" s="636">
        <v>0</v>
      </c>
      <c r="D74" s="636">
        <v>1496</v>
      </c>
      <c r="E74" s="195">
        <v>-283</v>
      </c>
      <c r="F74" s="195">
        <v>372</v>
      </c>
      <c r="G74" s="581">
        <v>1585</v>
      </c>
      <c r="H74" s="797">
        <v>0</v>
      </c>
      <c r="I74" s="636">
        <v>270</v>
      </c>
      <c r="J74" s="199">
        <v>-745</v>
      </c>
      <c r="K74" s="199">
        <v>64</v>
      </c>
      <c r="L74" s="967">
        <v>-411</v>
      </c>
      <c r="M74" s="636">
        <v>24222</v>
      </c>
      <c r="N74" s="636">
        <v>15986</v>
      </c>
      <c r="O74" s="286">
        <v>40208</v>
      </c>
      <c r="P74" s="250"/>
    </row>
    <row r="75" spans="2:16" ht="18" hidden="1">
      <c r="B75" s="247">
        <v>10</v>
      </c>
      <c r="C75" s="636">
        <v>0</v>
      </c>
      <c r="D75" s="636">
        <v>1442</v>
      </c>
      <c r="E75" s="195">
        <v>-266</v>
      </c>
      <c r="F75" s="195">
        <v>442</v>
      </c>
      <c r="G75" s="581">
        <v>1618</v>
      </c>
      <c r="H75" s="797">
        <v>0</v>
      </c>
      <c r="I75" s="636">
        <v>27</v>
      </c>
      <c r="J75" s="199">
        <v>1474</v>
      </c>
      <c r="K75" s="199">
        <v>73</v>
      </c>
      <c r="L75" s="967">
        <v>1574</v>
      </c>
      <c r="M75" s="636">
        <v>23249</v>
      </c>
      <c r="N75" s="636">
        <v>16635</v>
      </c>
      <c r="O75" s="286">
        <v>39884</v>
      </c>
      <c r="P75" s="250"/>
    </row>
    <row r="76" spans="2:16" ht="18" hidden="1">
      <c r="B76" s="194">
        <v>11</v>
      </c>
      <c r="C76" s="636">
        <v>0</v>
      </c>
      <c r="D76" s="636">
        <v>817</v>
      </c>
      <c r="E76" s="195">
        <v>-392</v>
      </c>
      <c r="F76" s="195">
        <v>452</v>
      </c>
      <c r="G76" s="581">
        <v>877</v>
      </c>
      <c r="H76" s="797">
        <v>0</v>
      </c>
      <c r="I76" s="636">
        <v>-4799</v>
      </c>
      <c r="J76" s="199">
        <v>1556</v>
      </c>
      <c r="K76" s="199">
        <v>5003</v>
      </c>
      <c r="L76" s="967">
        <v>1760</v>
      </c>
      <c r="M76" s="636">
        <v>21583</v>
      </c>
      <c r="N76" s="636">
        <v>15996</v>
      </c>
      <c r="O76" s="286">
        <v>37579</v>
      </c>
      <c r="P76" s="250"/>
    </row>
    <row r="77" spans="2:16" ht="18" hidden="1">
      <c r="B77" s="194">
        <v>12</v>
      </c>
      <c r="C77" s="636">
        <v>0</v>
      </c>
      <c r="D77" s="636">
        <v>785</v>
      </c>
      <c r="E77" s="195">
        <v>-521</v>
      </c>
      <c r="F77" s="195">
        <v>527</v>
      </c>
      <c r="G77" s="581">
        <v>791</v>
      </c>
      <c r="H77" s="797">
        <v>0</v>
      </c>
      <c r="I77" s="636">
        <v>-238</v>
      </c>
      <c r="J77" s="199">
        <v>2980</v>
      </c>
      <c r="K77" s="199">
        <v>-2534</v>
      </c>
      <c r="L77" s="967">
        <v>208</v>
      </c>
      <c r="M77" s="636">
        <v>19635</v>
      </c>
      <c r="N77" s="636">
        <v>16717</v>
      </c>
      <c r="O77" s="286">
        <v>36352</v>
      </c>
      <c r="P77" s="250"/>
    </row>
    <row r="78" spans="2:16" ht="18" hidden="1">
      <c r="B78" s="207"/>
      <c r="C78" s="636">
        <v>0</v>
      </c>
      <c r="D78" s="636"/>
      <c r="E78" s="195"/>
      <c r="F78" s="195"/>
      <c r="G78" s="198"/>
      <c r="H78" s="797">
        <v>0</v>
      </c>
      <c r="I78" s="636"/>
      <c r="J78" s="199"/>
      <c r="K78" s="199"/>
      <c r="L78" s="967"/>
      <c r="M78" s="195"/>
      <c r="N78" s="195"/>
      <c r="O78" s="286">
        <v>0</v>
      </c>
      <c r="P78" s="250"/>
    </row>
    <row r="79" spans="2:16" ht="18" hidden="1">
      <c r="B79" s="247" t="s">
        <v>92</v>
      </c>
      <c r="C79" s="636">
        <v>0</v>
      </c>
      <c r="D79" s="636">
        <v>575</v>
      </c>
      <c r="E79" s="195">
        <v>-327</v>
      </c>
      <c r="F79" s="195">
        <v>499</v>
      </c>
      <c r="G79" s="581">
        <v>747</v>
      </c>
      <c r="H79" s="797">
        <v>0</v>
      </c>
      <c r="I79" s="636">
        <v>1180</v>
      </c>
      <c r="J79" s="199">
        <v>1725</v>
      </c>
      <c r="K79" s="199">
        <v>-2658</v>
      </c>
      <c r="L79" s="967">
        <v>247</v>
      </c>
      <c r="M79" s="636">
        <v>24764.2</v>
      </c>
      <c r="N79" s="636">
        <v>9189.5</v>
      </c>
      <c r="O79" s="286">
        <v>33953.699999999997</v>
      </c>
      <c r="P79" s="250"/>
    </row>
    <row r="80" spans="2:16" ht="18" hidden="1">
      <c r="B80" s="247">
        <v>2</v>
      </c>
      <c r="C80" s="636">
        <v>0</v>
      </c>
      <c r="D80" s="636">
        <v>657</v>
      </c>
      <c r="E80" s="195">
        <v>-536</v>
      </c>
      <c r="F80" s="195">
        <v>380</v>
      </c>
      <c r="G80" s="581">
        <v>501</v>
      </c>
      <c r="H80" s="797">
        <v>0</v>
      </c>
      <c r="I80" s="636">
        <v>-3578</v>
      </c>
      <c r="J80" s="199">
        <v>18</v>
      </c>
      <c r="K80" s="199">
        <v>3288</v>
      </c>
      <c r="L80" s="967">
        <v>-272</v>
      </c>
      <c r="M80" s="636">
        <v>21432.2</v>
      </c>
      <c r="N80" s="636">
        <v>9002.4</v>
      </c>
      <c r="O80" s="286">
        <v>30434.6</v>
      </c>
      <c r="P80" s="250"/>
    </row>
    <row r="81" spans="2:16" ht="18" hidden="1">
      <c r="B81" s="247">
        <v>3</v>
      </c>
      <c r="C81" s="636">
        <v>0</v>
      </c>
      <c r="D81" s="195">
        <v>399</v>
      </c>
      <c r="E81" s="195">
        <v>-328</v>
      </c>
      <c r="F81" s="195">
        <v>274</v>
      </c>
      <c r="G81" s="581">
        <v>345</v>
      </c>
      <c r="H81" s="797">
        <v>0</v>
      </c>
      <c r="I81" s="636">
        <v>-470</v>
      </c>
      <c r="J81" s="199">
        <v>-2139</v>
      </c>
      <c r="K81" s="199">
        <v>2508</v>
      </c>
      <c r="L81" s="967">
        <v>-101</v>
      </c>
      <c r="M81" s="636">
        <v>18445.2</v>
      </c>
      <c r="N81" s="636">
        <v>10074.799999999999</v>
      </c>
      <c r="O81" s="286">
        <v>28520</v>
      </c>
      <c r="P81" s="250"/>
    </row>
    <row r="82" spans="2:16" ht="18" hidden="1">
      <c r="B82" s="247">
        <v>4</v>
      </c>
      <c r="C82" s="636">
        <v>0</v>
      </c>
      <c r="D82" s="195">
        <v>654</v>
      </c>
      <c r="E82" s="195">
        <v>-339</v>
      </c>
      <c r="F82" s="195">
        <v>263</v>
      </c>
      <c r="G82" s="581">
        <v>578</v>
      </c>
      <c r="H82" s="797">
        <v>0</v>
      </c>
      <c r="I82" s="636">
        <v>-549</v>
      </c>
      <c r="J82" s="199">
        <v>-365</v>
      </c>
      <c r="K82" s="199">
        <v>392</v>
      </c>
      <c r="L82" s="967">
        <v>-522</v>
      </c>
      <c r="M82" s="636">
        <v>18340.8</v>
      </c>
      <c r="N82" s="636">
        <v>9545.7999999999993</v>
      </c>
      <c r="O82" s="286">
        <v>27886.6</v>
      </c>
      <c r="P82" s="250"/>
    </row>
    <row r="83" spans="2:16" ht="18" hidden="1">
      <c r="B83" s="247">
        <v>5</v>
      </c>
      <c r="C83" s="636">
        <v>0</v>
      </c>
      <c r="D83" s="195">
        <v>877</v>
      </c>
      <c r="E83" s="195">
        <v>-551</v>
      </c>
      <c r="F83" s="195">
        <v>291</v>
      </c>
      <c r="G83" s="581">
        <v>617</v>
      </c>
      <c r="H83" s="797">
        <v>0</v>
      </c>
      <c r="I83" s="636">
        <v>-145</v>
      </c>
      <c r="J83" s="199">
        <v>1132</v>
      </c>
      <c r="K83" s="199">
        <v>-2177</v>
      </c>
      <c r="L83" s="967">
        <v>-1190</v>
      </c>
      <c r="M83" s="636">
        <v>19905.400000000001</v>
      </c>
      <c r="N83" s="636">
        <v>10294.299999999999</v>
      </c>
      <c r="O83" s="286">
        <v>30199.7</v>
      </c>
      <c r="P83" s="250"/>
    </row>
    <row r="84" spans="2:16" ht="18" hidden="1">
      <c r="B84" s="247">
        <v>6</v>
      </c>
      <c r="C84" s="636">
        <v>0</v>
      </c>
      <c r="D84" s="195">
        <v>820</v>
      </c>
      <c r="E84" s="195">
        <v>-540</v>
      </c>
      <c r="F84" s="195">
        <v>306</v>
      </c>
      <c r="G84" s="581">
        <v>586</v>
      </c>
      <c r="H84" s="797">
        <v>0</v>
      </c>
      <c r="I84" s="636">
        <v>346</v>
      </c>
      <c r="J84" s="199">
        <v>-3221</v>
      </c>
      <c r="K84" s="199">
        <v>3341</v>
      </c>
      <c r="L84" s="967">
        <v>466</v>
      </c>
      <c r="M84" s="636">
        <v>16482</v>
      </c>
      <c r="N84" s="636">
        <v>11542.2</v>
      </c>
      <c r="O84" s="286">
        <v>28024.2</v>
      </c>
      <c r="P84" s="250"/>
    </row>
    <row r="85" spans="2:16" ht="18" hidden="1">
      <c r="B85" s="247">
        <v>7</v>
      </c>
      <c r="C85" s="636">
        <v>0</v>
      </c>
      <c r="D85" s="636">
        <v>997</v>
      </c>
      <c r="E85" s="195">
        <v>-330</v>
      </c>
      <c r="F85" s="195">
        <v>300</v>
      </c>
      <c r="G85" s="581">
        <v>967</v>
      </c>
      <c r="H85" s="797">
        <v>0</v>
      </c>
      <c r="I85" s="636">
        <v>-762</v>
      </c>
      <c r="J85" s="199">
        <v>1486</v>
      </c>
      <c r="K85" s="199">
        <v>-367</v>
      </c>
      <c r="L85" s="967">
        <v>357</v>
      </c>
      <c r="M85" s="636">
        <v>17099.8</v>
      </c>
      <c r="N85" s="636">
        <v>10241.200000000001</v>
      </c>
      <c r="O85" s="286">
        <v>27341</v>
      </c>
      <c r="P85" s="250"/>
    </row>
    <row r="86" spans="2:16" ht="18" hidden="1">
      <c r="B86" s="247">
        <v>8</v>
      </c>
      <c r="C86" s="636">
        <v>0</v>
      </c>
      <c r="D86" s="636">
        <v>1262</v>
      </c>
      <c r="E86" s="195">
        <v>-266</v>
      </c>
      <c r="F86" s="195">
        <v>268</v>
      </c>
      <c r="G86" s="581">
        <v>1264</v>
      </c>
      <c r="H86" s="797">
        <v>0</v>
      </c>
      <c r="I86" s="636">
        <v>-110</v>
      </c>
      <c r="J86" s="199">
        <v>736</v>
      </c>
      <c r="K86" s="199">
        <v>-1210</v>
      </c>
      <c r="L86" s="967">
        <v>-584</v>
      </c>
      <c r="M86" s="636">
        <v>18713.8</v>
      </c>
      <c r="N86" s="636">
        <v>10880</v>
      </c>
      <c r="O86" s="286">
        <v>29593.8</v>
      </c>
      <c r="P86" s="250"/>
    </row>
    <row r="87" spans="2:16" ht="18" hidden="1">
      <c r="B87" s="247">
        <v>9</v>
      </c>
      <c r="C87" s="636">
        <v>0</v>
      </c>
      <c r="D87" s="636">
        <v>1196</v>
      </c>
      <c r="E87" s="195">
        <v>-444</v>
      </c>
      <c r="F87" s="195">
        <v>295</v>
      </c>
      <c r="G87" s="581">
        <v>1047</v>
      </c>
      <c r="H87" s="797">
        <v>0</v>
      </c>
      <c r="I87" s="636">
        <v>131</v>
      </c>
      <c r="J87" s="199">
        <v>-46</v>
      </c>
      <c r="K87" s="199">
        <v>-111</v>
      </c>
      <c r="L87" s="967">
        <v>-26</v>
      </c>
      <c r="M87" s="636">
        <v>18924.7</v>
      </c>
      <c r="N87" s="636">
        <v>10183.6</v>
      </c>
      <c r="O87" s="286">
        <v>29108.300000000003</v>
      </c>
      <c r="P87" s="250"/>
    </row>
    <row r="88" spans="2:16" ht="18" hidden="1">
      <c r="B88" s="247">
        <v>10</v>
      </c>
      <c r="C88" s="636">
        <v>0</v>
      </c>
      <c r="D88" s="195">
        <v>889</v>
      </c>
      <c r="E88" s="195">
        <v>-485</v>
      </c>
      <c r="F88" s="195">
        <v>271</v>
      </c>
      <c r="G88" s="581">
        <v>675</v>
      </c>
      <c r="H88" s="797">
        <v>0</v>
      </c>
      <c r="I88" s="636">
        <v>-113</v>
      </c>
      <c r="J88" s="199">
        <v>-253</v>
      </c>
      <c r="K88" s="199">
        <v>236</v>
      </c>
      <c r="L88" s="967">
        <v>-130</v>
      </c>
      <c r="M88" s="636">
        <v>18531.8</v>
      </c>
      <c r="N88" s="636">
        <v>8649.2000000000007</v>
      </c>
      <c r="O88" s="286">
        <v>27181</v>
      </c>
      <c r="P88" s="250"/>
    </row>
    <row r="89" spans="2:16" ht="18" hidden="1">
      <c r="B89" s="194">
        <v>11</v>
      </c>
      <c r="C89" s="636">
        <v>0</v>
      </c>
      <c r="D89" s="195">
        <v>499</v>
      </c>
      <c r="E89" s="195">
        <v>-393</v>
      </c>
      <c r="F89" s="195">
        <v>342</v>
      </c>
      <c r="G89" s="581">
        <v>448</v>
      </c>
      <c r="H89" s="797">
        <v>0</v>
      </c>
      <c r="I89" s="636">
        <v>-468</v>
      </c>
      <c r="J89" s="199">
        <v>-2062</v>
      </c>
      <c r="K89" s="199">
        <v>1040</v>
      </c>
      <c r="L89" s="967">
        <v>-1490</v>
      </c>
      <c r="M89" s="636">
        <v>17267</v>
      </c>
      <c r="N89" s="636">
        <v>9863.6</v>
      </c>
      <c r="O89" s="286">
        <v>27130.6</v>
      </c>
      <c r="P89" s="250"/>
    </row>
    <row r="90" spans="2:16" ht="18" hidden="1">
      <c r="B90" s="194">
        <v>12</v>
      </c>
      <c r="C90" s="636">
        <v>0</v>
      </c>
      <c r="D90" s="195">
        <v>305</v>
      </c>
      <c r="E90" s="195">
        <v>-461</v>
      </c>
      <c r="F90" s="195">
        <v>314</v>
      </c>
      <c r="G90" s="581">
        <v>158</v>
      </c>
      <c r="H90" s="797">
        <v>0</v>
      </c>
      <c r="I90" s="636">
        <v>23</v>
      </c>
      <c r="J90" s="199">
        <v>322</v>
      </c>
      <c r="K90" s="199">
        <v>-1588</v>
      </c>
      <c r="L90" s="967">
        <v>-1243</v>
      </c>
      <c r="M90" s="636">
        <v>18787</v>
      </c>
      <c r="N90" s="636">
        <v>10392</v>
      </c>
      <c r="O90" s="286">
        <v>29179</v>
      </c>
      <c r="P90" s="250"/>
    </row>
    <row r="91" spans="2:16" ht="18" hidden="1">
      <c r="B91" s="207"/>
      <c r="C91" s="636">
        <v>0</v>
      </c>
      <c r="D91" s="195"/>
      <c r="E91" s="195"/>
      <c r="F91" s="195"/>
      <c r="G91" s="198"/>
      <c r="H91" s="797">
        <v>0</v>
      </c>
      <c r="I91" s="636"/>
      <c r="J91" s="199"/>
      <c r="K91" s="199"/>
      <c r="L91" s="967"/>
      <c r="M91" s="195"/>
      <c r="N91" s="195"/>
      <c r="O91" s="286">
        <v>0</v>
      </c>
      <c r="P91" s="250"/>
    </row>
    <row r="92" spans="2:16" ht="18" hidden="1">
      <c r="B92" s="247" t="s">
        <v>387</v>
      </c>
      <c r="C92" s="636">
        <v>0</v>
      </c>
      <c r="D92" s="195">
        <v>243</v>
      </c>
      <c r="E92" s="195">
        <v>-235</v>
      </c>
      <c r="F92" s="195">
        <v>376</v>
      </c>
      <c r="G92" s="582">
        <v>384</v>
      </c>
      <c r="H92" s="797">
        <v>0</v>
      </c>
      <c r="I92" s="636">
        <v>533</v>
      </c>
      <c r="J92" s="199">
        <v>452</v>
      </c>
      <c r="K92" s="199">
        <v>-404</v>
      </c>
      <c r="L92" s="967">
        <v>581</v>
      </c>
      <c r="M92" s="636">
        <v>18982</v>
      </c>
      <c r="N92" s="636">
        <v>8697.9</v>
      </c>
      <c r="O92" s="286">
        <v>27679.9</v>
      </c>
      <c r="P92" s="250"/>
    </row>
    <row r="93" spans="2:16" ht="18" hidden="1">
      <c r="B93" s="247">
        <v>2</v>
      </c>
      <c r="C93" s="636">
        <v>0</v>
      </c>
      <c r="D93" s="195">
        <v>196</v>
      </c>
      <c r="E93" s="195">
        <v>-662</v>
      </c>
      <c r="F93" s="195">
        <v>250</v>
      </c>
      <c r="G93" s="582">
        <v>-216</v>
      </c>
      <c r="H93" s="797">
        <v>0</v>
      </c>
      <c r="I93" s="636">
        <v>-572</v>
      </c>
      <c r="J93" s="199">
        <v>2720</v>
      </c>
      <c r="K93" s="199">
        <v>-1474</v>
      </c>
      <c r="L93" s="967">
        <v>674</v>
      </c>
      <c r="M93" s="636">
        <v>20454</v>
      </c>
      <c r="N93" s="636">
        <v>8628</v>
      </c>
      <c r="O93" s="286">
        <v>29082</v>
      </c>
      <c r="P93" s="250"/>
    </row>
    <row r="94" spans="2:16" ht="18" hidden="1">
      <c r="B94" s="194">
        <v>3</v>
      </c>
      <c r="C94" s="636">
        <v>0</v>
      </c>
      <c r="D94" s="195">
        <v>263</v>
      </c>
      <c r="E94" s="195">
        <v>-330</v>
      </c>
      <c r="F94" s="195">
        <v>218</v>
      </c>
      <c r="G94" s="582">
        <v>151</v>
      </c>
      <c r="H94" s="797">
        <v>0</v>
      </c>
      <c r="I94" s="636">
        <v>-20</v>
      </c>
      <c r="J94" s="199">
        <v>649</v>
      </c>
      <c r="K94" s="199">
        <v>178</v>
      </c>
      <c r="L94" s="967">
        <v>807</v>
      </c>
      <c r="M94" s="636">
        <v>20325</v>
      </c>
      <c r="N94" s="636">
        <v>8366</v>
      </c>
      <c r="O94" s="286">
        <v>28691</v>
      </c>
      <c r="P94" s="250"/>
    </row>
    <row r="95" spans="2:16" ht="18" hidden="1">
      <c r="B95" s="194">
        <v>4</v>
      </c>
      <c r="C95" s="636">
        <v>0</v>
      </c>
      <c r="D95" s="195">
        <v>256</v>
      </c>
      <c r="E95" s="195">
        <v>-328</v>
      </c>
      <c r="F95" s="195">
        <v>242</v>
      </c>
      <c r="G95" s="582">
        <v>170</v>
      </c>
      <c r="H95" s="797">
        <v>0</v>
      </c>
      <c r="I95" s="636">
        <v>601</v>
      </c>
      <c r="J95" s="199">
        <v>1247</v>
      </c>
      <c r="K95" s="199">
        <v>-1712</v>
      </c>
      <c r="L95" s="967">
        <v>136</v>
      </c>
      <c r="M95" s="636">
        <v>22369</v>
      </c>
      <c r="N95" s="636">
        <v>7332</v>
      </c>
      <c r="O95" s="286">
        <v>29701</v>
      </c>
      <c r="P95" s="250"/>
    </row>
    <row r="96" spans="2:16" ht="18" hidden="1">
      <c r="B96" s="194">
        <v>5</v>
      </c>
      <c r="C96" s="636">
        <v>0</v>
      </c>
      <c r="D96" s="636">
        <v>699</v>
      </c>
      <c r="E96" s="195">
        <v>-516</v>
      </c>
      <c r="F96" s="195">
        <v>279</v>
      </c>
      <c r="G96" s="582">
        <v>462</v>
      </c>
      <c r="H96" s="797">
        <v>0</v>
      </c>
      <c r="I96" s="636">
        <v>-714</v>
      </c>
      <c r="J96" s="199">
        <v>-451</v>
      </c>
      <c r="K96" s="199">
        <v>763</v>
      </c>
      <c r="L96" s="967">
        <v>-402</v>
      </c>
      <c r="M96" s="636">
        <v>21994</v>
      </c>
      <c r="N96" s="636">
        <v>8966</v>
      </c>
      <c r="O96" s="286">
        <v>30960</v>
      </c>
      <c r="P96" s="250"/>
    </row>
    <row r="97" spans="2:16" ht="18" hidden="1">
      <c r="B97" s="194">
        <v>6</v>
      </c>
      <c r="C97" s="636">
        <v>0</v>
      </c>
      <c r="D97" s="636">
        <v>743</v>
      </c>
      <c r="E97" s="195">
        <v>-172</v>
      </c>
      <c r="F97" s="195">
        <v>248</v>
      </c>
      <c r="G97" s="582">
        <v>819</v>
      </c>
      <c r="H97" s="797">
        <v>0</v>
      </c>
      <c r="I97" s="636">
        <v>-623</v>
      </c>
      <c r="J97" s="199">
        <v>553</v>
      </c>
      <c r="K97" s="199">
        <v>260</v>
      </c>
      <c r="L97" s="967">
        <v>190</v>
      </c>
      <c r="M97" s="636">
        <v>22247</v>
      </c>
      <c r="N97" s="636">
        <v>8713</v>
      </c>
      <c r="O97" s="286">
        <v>30960</v>
      </c>
      <c r="P97" s="250"/>
    </row>
    <row r="98" spans="2:16" ht="18" hidden="1">
      <c r="B98" s="194">
        <v>7</v>
      </c>
      <c r="C98" s="636">
        <v>0</v>
      </c>
      <c r="D98" s="636">
        <v>999</v>
      </c>
      <c r="E98" s="195">
        <v>-284</v>
      </c>
      <c r="F98" s="195">
        <v>302</v>
      </c>
      <c r="G98" s="582">
        <v>1017</v>
      </c>
      <c r="H98" s="797">
        <v>0</v>
      </c>
      <c r="I98" s="636">
        <v>23</v>
      </c>
      <c r="J98" s="199">
        <v>818</v>
      </c>
      <c r="K98" s="199">
        <v>-1027</v>
      </c>
      <c r="L98" s="967">
        <v>-186</v>
      </c>
      <c r="M98" s="636">
        <v>23270</v>
      </c>
      <c r="N98" s="636">
        <v>9415</v>
      </c>
      <c r="O98" s="286">
        <v>32685</v>
      </c>
      <c r="P98" s="250"/>
    </row>
    <row r="99" spans="2:16" ht="18" hidden="1">
      <c r="B99" s="194">
        <v>8</v>
      </c>
      <c r="C99" s="636">
        <v>0</v>
      </c>
      <c r="D99" s="636">
        <v>1347</v>
      </c>
      <c r="E99" s="195">
        <v>-445</v>
      </c>
      <c r="F99" s="195">
        <v>318</v>
      </c>
      <c r="G99" s="582">
        <v>1220</v>
      </c>
      <c r="H99" s="797">
        <v>0</v>
      </c>
      <c r="I99" s="636">
        <v>-150</v>
      </c>
      <c r="J99" s="199">
        <v>1124</v>
      </c>
      <c r="K99" s="199">
        <v>-1822</v>
      </c>
      <c r="L99" s="967">
        <v>-848</v>
      </c>
      <c r="M99" s="636">
        <v>25072</v>
      </c>
      <c r="N99" s="636">
        <v>8814</v>
      </c>
      <c r="O99" s="286">
        <v>33886</v>
      </c>
      <c r="P99" s="250"/>
    </row>
    <row r="100" spans="2:16" ht="18" hidden="1">
      <c r="B100" s="194">
        <v>9</v>
      </c>
      <c r="C100" s="636">
        <v>0</v>
      </c>
      <c r="D100" s="636">
        <v>1227</v>
      </c>
      <c r="E100" s="195">
        <v>-349</v>
      </c>
      <c r="F100" s="195">
        <v>244</v>
      </c>
      <c r="G100" s="582">
        <v>1122</v>
      </c>
      <c r="H100" s="797">
        <v>0</v>
      </c>
      <c r="I100" s="636">
        <v>-341</v>
      </c>
      <c r="J100" s="199">
        <v>-529</v>
      </c>
      <c r="K100" s="199">
        <v>35</v>
      </c>
      <c r="L100" s="967">
        <v>-835</v>
      </c>
      <c r="M100" s="636">
        <v>25063</v>
      </c>
      <c r="N100" s="636">
        <v>9171</v>
      </c>
      <c r="O100" s="286">
        <v>34234</v>
      </c>
      <c r="P100" s="250"/>
    </row>
    <row r="101" spans="2:16" ht="18" hidden="1">
      <c r="B101" s="194">
        <v>10</v>
      </c>
      <c r="C101" s="636">
        <v>0</v>
      </c>
      <c r="D101" s="636">
        <v>1000</v>
      </c>
      <c r="E101" s="195">
        <v>-240</v>
      </c>
      <c r="F101" s="195">
        <v>301</v>
      </c>
      <c r="G101" s="582">
        <v>1061</v>
      </c>
      <c r="H101" s="797">
        <v>0</v>
      </c>
      <c r="I101" s="636">
        <v>591</v>
      </c>
      <c r="J101" s="199">
        <v>-91</v>
      </c>
      <c r="K101" s="199">
        <v>-547</v>
      </c>
      <c r="L101" s="967">
        <v>-47</v>
      </c>
      <c r="M101" s="636">
        <v>25623</v>
      </c>
      <c r="N101" s="636">
        <v>9606</v>
      </c>
      <c r="O101" s="286">
        <v>35229</v>
      </c>
      <c r="P101" s="250"/>
    </row>
    <row r="102" spans="2:16" ht="18" hidden="1">
      <c r="B102" s="194">
        <v>11</v>
      </c>
      <c r="C102" s="636">
        <v>0</v>
      </c>
      <c r="D102" s="636">
        <v>546</v>
      </c>
      <c r="E102" s="195">
        <v>-569</v>
      </c>
      <c r="F102" s="195">
        <v>485</v>
      </c>
      <c r="G102" s="582">
        <v>462</v>
      </c>
      <c r="H102" s="797">
        <v>0</v>
      </c>
      <c r="I102" s="636">
        <v>-60</v>
      </c>
      <c r="J102" s="199">
        <v>524</v>
      </c>
      <c r="K102" s="199">
        <v>-295</v>
      </c>
      <c r="L102" s="967">
        <v>169</v>
      </c>
      <c r="M102" s="636">
        <v>26016</v>
      </c>
      <c r="N102" s="636">
        <v>9495</v>
      </c>
      <c r="O102" s="286">
        <v>35511</v>
      </c>
      <c r="P102" s="250"/>
    </row>
    <row r="103" spans="2:16" ht="18" hidden="1">
      <c r="B103" s="194">
        <v>12</v>
      </c>
      <c r="C103" s="636">
        <v>0</v>
      </c>
      <c r="D103" s="195">
        <v>360</v>
      </c>
      <c r="E103" s="195">
        <v>-424</v>
      </c>
      <c r="F103" s="195">
        <v>227</v>
      </c>
      <c r="G103" s="581">
        <v>163</v>
      </c>
      <c r="H103" s="797">
        <v>0</v>
      </c>
      <c r="I103" s="636">
        <v>139</v>
      </c>
      <c r="J103" s="199">
        <v>240</v>
      </c>
      <c r="K103" s="199">
        <v>-108</v>
      </c>
      <c r="L103" s="967">
        <v>271</v>
      </c>
      <c r="M103" s="636">
        <v>26807</v>
      </c>
      <c r="N103" s="636">
        <v>9980</v>
      </c>
      <c r="O103" s="286">
        <v>36787</v>
      </c>
      <c r="P103" s="250"/>
    </row>
    <row r="104" spans="2:16" ht="18" hidden="1">
      <c r="B104" s="194"/>
      <c r="C104" s="636">
        <v>0</v>
      </c>
      <c r="D104" s="195"/>
      <c r="E104" s="195"/>
      <c r="F104" s="195"/>
      <c r="G104" s="581"/>
      <c r="H104" s="797">
        <v>0</v>
      </c>
      <c r="I104" s="636"/>
      <c r="J104" s="199"/>
      <c r="K104" s="199"/>
      <c r="L104" s="967"/>
      <c r="M104" s="636"/>
      <c r="N104" s="636"/>
      <c r="O104" s="286">
        <v>0</v>
      </c>
      <c r="P104" s="250"/>
    </row>
    <row r="105" spans="2:16" ht="18" hidden="1">
      <c r="B105" s="247" t="s">
        <v>388</v>
      </c>
      <c r="C105" s="636">
        <v>0</v>
      </c>
      <c r="D105" s="195">
        <v>276</v>
      </c>
      <c r="E105" s="195">
        <v>-258</v>
      </c>
      <c r="F105" s="195">
        <v>143</v>
      </c>
      <c r="G105" s="581">
        <v>161</v>
      </c>
      <c r="H105" s="797">
        <v>0</v>
      </c>
      <c r="I105" s="636">
        <v>1108</v>
      </c>
      <c r="J105" s="199">
        <v>2042</v>
      </c>
      <c r="K105" s="199">
        <v>-2009</v>
      </c>
      <c r="L105" s="967">
        <v>1141</v>
      </c>
      <c r="M105" s="636">
        <v>29207</v>
      </c>
      <c r="N105" s="636">
        <v>8483.2000000000007</v>
      </c>
      <c r="O105" s="286">
        <v>37690.199999999997</v>
      </c>
      <c r="P105" s="250"/>
    </row>
    <row r="106" spans="2:16" ht="18" hidden="1">
      <c r="B106" s="247">
        <v>2</v>
      </c>
      <c r="C106" s="636">
        <v>0</v>
      </c>
      <c r="D106" s="195">
        <v>160</v>
      </c>
      <c r="E106" s="195">
        <v>-832</v>
      </c>
      <c r="F106" s="195">
        <v>52</v>
      </c>
      <c r="G106" s="581">
        <v>-620</v>
      </c>
      <c r="H106" s="797">
        <v>0</v>
      </c>
      <c r="I106" s="636">
        <v>-381</v>
      </c>
      <c r="J106" s="199">
        <v>996</v>
      </c>
      <c r="K106" s="199">
        <v>1606</v>
      </c>
      <c r="L106" s="967">
        <v>2221</v>
      </c>
      <c r="M106" s="636">
        <v>27698</v>
      </c>
      <c r="N106" s="636">
        <v>8041.3</v>
      </c>
      <c r="O106" s="286">
        <v>35739.300000000003</v>
      </c>
      <c r="P106" s="250"/>
    </row>
    <row r="107" spans="2:16" ht="18" hidden="1">
      <c r="B107" s="247">
        <v>3</v>
      </c>
      <c r="C107" s="636">
        <v>0</v>
      </c>
      <c r="D107" s="195">
        <v>247</v>
      </c>
      <c r="E107" s="195">
        <v>-474</v>
      </c>
      <c r="F107" s="195">
        <v>65</v>
      </c>
      <c r="G107" s="581">
        <v>-162</v>
      </c>
      <c r="H107" s="797">
        <v>0</v>
      </c>
      <c r="I107" s="636">
        <v>-802</v>
      </c>
      <c r="J107" s="199">
        <v>431</v>
      </c>
      <c r="K107" s="199">
        <v>1064</v>
      </c>
      <c r="L107" s="967">
        <v>693</v>
      </c>
      <c r="M107" s="636">
        <v>26548</v>
      </c>
      <c r="N107" s="636">
        <v>6032.6</v>
      </c>
      <c r="O107" s="286">
        <v>32580.6</v>
      </c>
      <c r="P107" s="250"/>
    </row>
    <row r="108" spans="2:16" ht="18" hidden="1">
      <c r="B108" s="247">
        <v>4</v>
      </c>
      <c r="C108" s="636">
        <v>0</v>
      </c>
      <c r="D108" s="195">
        <v>286</v>
      </c>
      <c r="E108" s="195">
        <v>-398</v>
      </c>
      <c r="F108" s="195">
        <v>71</v>
      </c>
      <c r="G108" s="581">
        <v>-41</v>
      </c>
      <c r="H108" s="797">
        <v>0</v>
      </c>
      <c r="I108" s="636">
        <v>-292</v>
      </c>
      <c r="J108" s="199">
        <v>495</v>
      </c>
      <c r="K108" s="199">
        <v>-80</v>
      </c>
      <c r="L108" s="967">
        <v>123</v>
      </c>
      <c r="M108" s="636">
        <v>26939</v>
      </c>
      <c r="N108" s="636">
        <v>6305.3</v>
      </c>
      <c r="O108" s="286">
        <v>33244.300000000003</v>
      </c>
      <c r="P108" s="250"/>
    </row>
    <row r="109" spans="2:16" ht="18" hidden="1">
      <c r="B109" s="247">
        <v>5</v>
      </c>
      <c r="C109" s="636">
        <v>0</v>
      </c>
      <c r="D109" s="195">
        <v>639</v>
      </c>
      <c r="E109" s="195">
        <v>-536</v>
      </c>
      <c r="F109" s="195">
        <v>58</v>
      </c>
      <c r="G109" s="581">
        <v>161</v>
      </c>
      <c r="H109" s="797">
        <v>0</v>
      </c>
      <c r="I109" s="636">
        <v>592</v>
      </c>
      <c r="J109" s="199">
        <v>-850</v>
      </c>
      <c r="K109" s="199">
        <v>-633</v>
      </c>
      <c r="L109" s="967">
        <v>-891</v>
      </c>
      <c r="M109" s="636">
        <v>28540</v>
      </c>
      <c r="N109" s="636">
        <v>6455</v>
      </c>
      <c r="O109" s="286">
        <v>34995</v>
      </c>
      <c r="P109" s="250"/>
    </row>
    <row r="110" spans="2:16" ht="18" hidden="1">
      <c r="B110" s="247">
        <v>6</v>
      </c>
      <c r="C110" s="636">
        <v>0</v>
      </c>
      <c r="D110" s="195">
        <v>737</v>
      </c>
      <c r="E110" s="195">
        <v>-347</v>
      </c>
      <c r="F110" s="195">
        <v>70</v>
      </c>
      <c r="G110" s="581">
        <v>460</v>
      </c>
      <c r="H110" s="797">
        <v>0</v>
      </c>
      <c r="I110" s="636">
        <v>634</v>
      </c>
      <c r="J110" s="199">
        <v>-712</v>
      </c>
      <c r="K110" s="199">
        <v>-481</v>
      </c>
      <c r="L110" s="967">
        <v>-559</v>
      </c>
      <c r="M110" s="636">
        <v>28663</v>
      </c>
      <c r="N110" s="636">
        <v>6938.2</v>
      </c>
      <c r="O110" s="286">
        <v>35601.199999999997</v>
      </c>
      <c r="P110" s="250"/>
    </row>
    <row r="111" spans="2:16" ht="18" hidden="1">
      <c r="B111" s="247">
        <v>7</v>
      </c>
      <c r="C111" s="636">
        <v>0</v>
      </c>
      <c r="D111" s="636">
        <v>1438</v>
      </c>
      <c r="E111" s="195">
        <v>-504</v>
      </c>
      <c r="F111" s="195">
        <v>101</v>
      </c>
      <c r="G111" s="581">
        <v>1035</v>
      </c>
      <c r="H111" s="797">
        <v>0</v>
      </c>
      <c r="I111" s="636">
        <v>-242</v>
      </c>
      <c r="J111" s="199">
        <v>645</v>
      </c>
      <c r="K111" s="199">
        <v>-483</v>
      </c>
      <c r="L111" s="967">
        <v>-80</v>
      </c>
      <c r="M111" s="636">
        <v>29121</v>
      </c>
      <c r="N111" s="636">
        <v>7800.1</v>
      </c>
      <c r="O111" s="286">
        <v>36921.1</v>
      </c>
      <c r="P111" s="250"/>
    </row>
    <row r="112" spans="2:16" ht="18" hidden="1">
      <c r="B112" s="247">
        <v>8</v>
      </c>
      <c r="C112" s="636">
        <v>0</v>
      </c>
      <c r="D112" s="636">
        <v>2623</v>
      </c>
      <c r="E112" s="195">
        <v>-516</v>
      </c>
      <c r="F112" s="195">
        <v>98</v>
      </c>
      <c r="G112" s="581">
        <v>2205</v>
      </c>
      <c r="H112" s="797">
        <v>0</v>
      </c>
      <c r="I112" s="636">
        <v>632</v>
      </c>
      <c r="J112" s="199">
        <v>152</v>
      </c>
      <c r="K112" s="199">
        <v>-1430</v>
      </c>
      <c r="L112" s="967">
        <v>-646</v>
      </c>
      <c r="M112" s="636">
        <v>29762</v>
      </c>
      <c r="N112" s="636">
        <v>8418.9</v>
      </c>
      <c r="O112" s="286">
        <v>38180.9</v>
      </c>
      <c r="P112" s="250"/>
    </row>
    <row r="113" spans="2:16" ht="18" hidden="1">
      <c r="B113" s="247">
        <v>9</v>
      </c>
      <c r="C113" s="636">
        <v>0</v>
      </c>
      <c r="D113" s="636">
        <v>2180</v>
      </c>
      <c r="E113" s="195">
        <v>-358</v>
      </c>
      <c r="F113" s="195">
        <v>99</v>
      </c>
      <c r="G113" s="581">
        <v>1921</v>
      </c>
      <c r="H113" s="797">
        <v>0</v>
      </c>
      <c r="I113" s="636">
        <v>1217</v>
      </c>
      <c r="J113" s="199">
        <v>1170</v>
      </c>
      <c r="K113" s="199">
        <v>-3387</v>
      </c>
      <c r="L113" s="967">
        <v>-1000</v>
      </c>
      <c r="M113" s="636">
        <v>33844</v>
      </c>
      <c r="N113" s="636">
        <v>7791.2</v>
      </c>
      <c r="O113" s="286">
        <v>41635.199999999997</v>
      </c>
      <c r="P113" s="250"/>
    </row>
    <row r="114" spans="2:16" ht="18" hidden="1">
      <c r="B114" s="247">
        <v>10</v>
      </c>
      <c r="C114" s="636">
        <v>0</v>
      </c>
      <c r="D114" s="636">
        <v>1185</v>
      </c>
      <c r="E114" s="195">
        <v>-371</v>
      </c>
      <c r="F114" s="195">
        <v>89</v>
      </c>
      <c r="G114" s="581">
        <v>903</v>
      </c>
      <c r="H114" s="797">
        <v>0</v>
      </c>
      <c r="I114" s="636">
        <v>253</v>
      </c>
      <c r="J114" s="199">
        <v>-1899</v>
      </c>
      <c r="K114" s="199">
        <v>1361</v>
      </c>
      <c r="L114" s="967">
        <v>-285</v>
      </c>
      <c r="M114" s="636">
        <v>32928</v>
      </c>
      <c r="N114" s="636">
        <v>9137.1</v>
      </c>
      <c r="O114" s="286">
        <v>42065.1</v>
      </c>
      <c r="P114" s="250"/>
    </row>
    <row r="115" spans="2:16" ht="18" hidden="1">
      <c r="B115" s="247">
        <v>11</v>
      </c>
      <c r="C115" s="636">
        <v>0</v>
      </c>
      <c r="D115" s="636">
        <v>612</v>
      </c>
      <c r="E115" s="195">
        <v>-593</v>
      </c>
      <c r="F115" s="195">
        <v>70</v>
      </c>
      <c r="G115" s="581">
        <v>89</v>
      </c>
      <c r="H115" s="797">
        <v>0</v>
      </c>
      <c r="I115" s="636">
        <v>-552</v>
      </c>
      <c r="J115" s="199">
        <v>-1086</v>
      </c>
      <c r="K115" s="199">
        <v>1842</v>
      </c>
      <c r="L115" s="967">
        <v>204</v>
      </c>
      <c r="M115" s="636">
        <v>31324</v>
      </c>
      <c r="N115" s="636">
        <v>9094.1</v>
      </c>
      <c r="O115" s="286">
        <v>40418.1</v>
      </c>
      <c r="P115" s="250"/>
    </row>
    <row r="116" spans="2:16" ht="18" hidden="1">
      <c r="B116" s="247">
        <v>12</v>
      </c>
      <c r="C116" s="636">
        <v>0</v>
      </c>
      <c r="D116" s="636">
        <v>122</v>
      </c>
      <c r="E116" s="195">
        <v>-372</v>
      </c>
      <c r="F116" s="195">
        <v>111</v>
      </c>
      <c r="G116" s="581">
        <v>-139</v>
      </c>
      <c r="H116" s="797">
        <v>0</v>
      </c>
      <c r="I116" s="636">
        <v>402</v>
      </c>
      <c r="J116" s="199">
        <v>1893</v>
      </c>
      <c r="K116" s="199">
        <v>-1417</v>
      </c>
      <c r="L116" s="967">
        <v>878</v>
      </c>
      <c r="M116" s="636">
        <v>33616</v>
      </c>
      <c r="N116" s="636">
        <v>9797.7999999999993</v>
      </c>
      <c r="O116" s="286">
        <v>43413.8</v>
      </c>
      <c r="P116" s="250"/>
    </row>
    <row r="117" spans="2:16" ht="18" hidden="1">
      <c r="B117" s="247"/>
      <c r="C117" s="636">
        <v>0</v>
      </c>
      <c r="D117" s="636"/>
      <c r="E117" s="195"/>
      <c r="F117" s="195"/>
      <c r="G117" s="581"/>
      <c r="H117" s="797">
        <v>0</v>
      </c>
      <c r="I117" s="636"/>
      <c r="J117" s="199"/>
      <c r="K117" s="199"/>
      <c r="L117" s="967"/>
      <c r="M117" s="636"/>
      <c r="N117" s="636"/>
      <c r="O117" s="286">
        <v>0</v>
      </c>
      <c r="P117" s="250"/>
    </row>
    <row r="118" spans="2:16" ht="18" hidden="1">
      <c r="B118" s="247" t="s">
        <v>98</v>
      </c>
      <c r="C118" s="636">
        <v>0</v>
      </c>
      <c r="D118" s="636">
        <v>389</v>
      </c>
      <c r="E118" s="195">
        <v>-468</v>
      </c>
      <c r="F118" s="195">
        <v>99</v>
      </c>
      <c r="G118" s="581">
        <v>20</v>
      </c>
      <c r="H118" s="797">
        <v>0</v>
      </c>
      <c r="I118" s="636">
        <v>1661</v>
      </c>
      <c r="J118" s="199">
        <v>1107</v>
      </c>
      <c r="K118" s="199">
        <v>-192</v>
      </c>
      <c r="L118" s="967">
        <v>2576</v>
      </c>
      <c r="M118" s="636">
        <v>33739.4</v>
      </c>
      <c r="N118" s="636">
        <v>9173.9</v>
      </c>
      <c r="O118" s="286">
        <v>42913.3</v>
      </c>
      <c r="P118" s="250"/>
    </row>
    <row r="119" spans="2:16" ht="18" hidden="1">
      <c r="B119" s="247">
        <v>2</v>
      </c>
      <c r="C119" s="636">
        <v>0</v>
      </c>
      <c r="D119" s="636">
        <v>158</v>
      </c>
      <c r="E119" s="195">
        <v>-648</v>
      </c>
      <c r="F119" s="195">
        <v>60</v>
      </c>
      <c r="G119" s="581">
        <v>-430</v>
      </c>
      <c r="H119" s="797">
        <v>0</v>
      </c>
      <c r="I119" s="636">
        <v>220</v>
      </c>
      <c r="J119" s="199">
        <v>2103</v>
      </c>
      <c r="K119" s="199">
        <v>296</v>
      </c>
      <c r="L119" s="967">
        <v>2619</v>
      </c>
      <c r="M119" s="636">
        <v>33381.1</v>
      </c>
      <c r="N119" s="636">
        <v>8109.5</v>
      </c>
      <c r="O119" s="286">
        <v>41490.6</v>
      </c>
      <c r="P119" s="250"/>
    </row>
    <row r="120" spans="2:16" ht="18" hidden="1">
      <c r="B120" s="247">
        <v>3</v>
      </c>
      <c r="C120" s="636">
        <v>0</v>
      </c>
      <c r="D120" s="636">
        <v>400</v>
      </c>
      <c r="E120" s="195">
        <v>-399</v>
      </c>
      <c r="F120" s="195">
        <v>67</v>
      </c>
      <c r="G120" s="581">
        <v>68</v>
      </c>
      <c r="H120" s="797">
        <v>0</v>
      </c>
      <c r="I120" s="636">
        <v>918</v>
      </c>
      <c r="J120" s="199">
        <v>-301</v>
      </c>
      <c r="K120" s="199">
        <v>110</v>
      </c>
      <c r="L120" s="967">
        <v>727</v>
      </c>
      <c r="M120" s="636">
        <v>32921.5</v>
      </c>
      <c r="N120" s="636">
        <v>8674.7000000000007</v>
      </c>
      <c r="O120" s="286">
        <v>41596.199999999997</v>
      </c>
      <c r="P120" s="250"/>
    </row>
    <row r="121" spans="2:16" ht="18" hidden="1">
      <c r="B121" s="247">
        <v>4</v>
      </c>
      <c r="C121" s="636">
        <v>0</v>
      </c>
      <c r="D121" s="636">
        <v>561</v>
      </c>
      <c r="E121" s="195">
        <v>-436</v>
      </c>
      <c r="F121" s="195">
        <v>77</v>
      </c>
      <c r="G121" s="581">
        <v>202</v>
      </c>
      <c r="H121" s="797">
        <v>0</v>
      </c>
      <c r="I121" s="636">
        <v>-155</v>
      </c>
      <c r="J121" s="199">
        <v>2182</v>
      </c>
      <c r="K121" s="199">
        <v>-1402</v>
      </c>
      <c r="L121" s="967">
        <v>625</v>
      </c>
      <c r="M121" s="636">
        <v>33717</v>
      </c>
      <c r="N121" s="636">
        <v>8497</v>
      </c>
      <c r="O121" s="286">
        <v>42214</v>
      </c>
      <c r="P121" s="250"/>
    </row>
    <row r="122" spans="2:16" ht="18" hidden="1">
      <c r="B122" s="247">
        <v>5</v>
      </c>
      <c r="C122" s="636">
        <v>0</v>
      </c>
      <c r="D122" s="636">
        <v>1011</v>
      </c>
      <c r="E122" s="195">
        <v>-567</v>
      </c>
      <c r="F122" s="195">
        <v>77</v>
      </c>
      <c r="G122" s="581">
        <v>521</v>
      </c>
      <c r="H122" s="797">
        <v>0</v>
      </c>
      <c r="I122" s="636">
        <v>226</v>
      </c>
      <c r="J122" s="199">
        <v>-53</v>
      </c>
      <c r="K122" s="199">
        <v>1108</v>
      </c>
      <c r="L122" s="967">
        <v>1281</v>
      </c>
      <c r="M122" s="636">
        <v>33211.9</v>
      </c>
      <c r="N122" s="636">
        <v>9216.2000000000007</v>
      </c>
      <c r="O122" s="286">
        <v>42428.100000000006</v>
      </c>
      <c r="P122" s="250"/>
    </row>
    <row r="123" spans="2:16" ht="18" hidden="1">
      <c r="B123" s="247">
        <v>6</v>
      </c>
      <c r="C123" s="636">
        <v>0</v>
      </c>
      <c r="D123" s="636">
        <v>1007</v>
      </c>
      <c r="E123" s="195">
        <v>-401</v>
      </c>
      <c r="F123" s="195">
        <v>142</v>
      </c>
      <c r="G123" s="581">
        <v>748</v>
      </c>
      <c r="H123" s="797">
        <v>0</v>
      </c>
      <c r="I123" s="636">
        <v>1136</v>
      </c>
      <c r="J123" s="199">
        <v>-543</v>
      </c>
      <c r="K123" s="199">
        <v>-767</v>
      </c>
      <c r="L123" s="967">
        <v>-174</v>
      </c>
      <c r="M123" s="636">
        <v>33816.800000000003</v>
      </c>
      <c r="N123" s="636">
        <v>10154.9</v>
      </c>
      <c r="O123" s="286">
        <v>43971.700000000004</v>
      </c>
      <c r="P123" s="250"/>
    </row>
    <row r="124" spans="2:16" ht="18" hidden="1">
      <c r="B124" s="247">
        <v>7</v>
      </c>
      <c r="C124" s="636">
        <v>0</v>
      </c>
      <c r="D124" s="636">
        <v>1750</v>
      </c>
      <c r="E124" s="195">
        <v>-453</v>
      </c>
      <c r="F124" s="195">
        <v>127</v>
      </c>
      <c r="G124" s="581">
        <v>1424</v>
      </c>
      <c r="H124" s="797">
        <v>0</v>
      </c>
      <c r="I124" s="636">
        <v>-59</v>
      </c>
      <c r="J124" s="199">
        <v>222</v>
      </c>
      <c r="K124" s="199">
        <v>1307</v>
      </c>
      <c r="L124" s="967">
        <v>1470</v>
      </c>
      <c r="M124" s="636">
        <v>32344.1</v>
      </c>
      <c r="N124" s="636">
        <v>11468.5</v>
      </c>
      <c r="O124" s="286">
        <v>43812.6</v>
      </c>
      <c r="P124" s="250"/>
    </row>
    <row r="125" spans="2:16" ht="18" hidden="1">
      <c r="B125" s="247">
        <v>8</v>
      </c>
      <c r="C125" s="636">
        <v>0</v>
      </c>
      <c r="D125" s="636">
        <v>2757</v>
      </c>
      <c r="E125" s="195">
        <v>-588</v>
      </c>
      <c r="F125" s="195">
        <v>107</v>
      </c>
      <c r="G125" s="581">
        <v>2276</v>
      </c>
      <c r="H125" s="797">
        <v>0</v>
      </c>
      <c r="I125" s="636">
        <v>12</v>
      </c>
      <c r="J125" s="199">
        <v>1453</v>
      </c>
      <c r="K125" s="199">
        <v>-1225</v>
      </c>
      <c r="L125" s="967">
        <v>240</v>
      </c>
      <c r="M125" s="636">
        <v>33675.699999999997</v>
      </c>
      <c r="N125" s="636">
        <v>13716.1</v>
      </c>
      <c r="O125" s="286">
        <v>47391.799999999996</v>
      </c>
      <c r="P125" s="250"/>
    </row>
    <row r="126" spans="2:16" ht="18" hidden="1">
      <c r="B126" s="247">
        <v>9</v>
      </c>
      <c r="C126" s="636">
        <v>0</v>
      </c>
      <c r="D126" s="636">
        <v>2233</v>
      </c>
      <c r="E126" s="195">
        <v>-292</v>
      </c>
      <c r="F126" s="195">
        <v>114</v>
      </c>
      <c r="G126" s="581">
        <v>2055</v>
      </c>
      <c r="H126" s="797">
        <v>0</v>
      </c>
      <c r="I126" s="636">
        <v>496</v>
      </c>
      <c r="J126" s="199">
        <v>-100</v>
      </c>
      <c r="K126" s="199">
        <v>-700</v>
      </c>
      <c r="L126" s="967">
        <v>-304</v>
      </c>
      <c r="M126" s="636">
        <v>34690.699999999997</v>
      </c>
      <c r="N126" s="636">
        <v>13521.6</v>
      </c>
      <c r="O126" s="286">
        <v>48212.299999999996</v>
      </c>
      <c r="P126" s="250"/>
    </row>
    <row r="127" spans="2:16" ht="18" hidden="1">
      <c r="B127" s="247">
        <v>10</v>
      </c>
      <c r="C127" s="636">
        <v>0</v>
      </c>
      <c r="D127" s="636">
        <v>1475</v>
      </c>
      <c r="E127" s="195">
        <v>-343</v>
      </c>
      <c r="F127" s="195">
        <v>69</v>
      </c>
      <c r="G127" s="581">
        <v>1201</v>
      </c>
      <c r="H127" s="797">
        <v>0</v>
      </c>
      <c r="I127" s="636">
        <v>1168</v>
      </c>
      <c r="J127" s="199">
        <v>-927</v>
      </c>
      <c r="K127" s="199">
        <v>-573</v>
      </c>
      <c r="L127" s="967">
        <v>-332</v>
      </c>
      <c r="M127" s="636">
        <v>35938.800000000003</v>
      </c>
      <c r="N127" s="636">
        <v>14015.6</v>
      </c>
      <c r="O127" s="286">
        <v>49954.400000000001</v>
      </c>
      <c r="P127" s="250"/>
    </row>
    <row r="128" spans="2:16" ht="18" hidden="1">
      <c r="B128" s="247">
        <v>11</v>
      </c>
      <c r="C128" s="636">
        <v>0</v>
      </c>
      <c r="D128" s="636">
        <v>577</v>
      </c>
      <c r="E128" s="195">
        <v>-577</v>
      </c>
      <c r="F128" s="195">
        <v>86</v>
      </c>
      <c r="G128" s="581">
        <v>86</v>
      </c>
      <c r="H128" s="797">
        <v>0</v>
      </c>
      <c r="I128" s="636">
        <v>323</v>
      </c>
      <c r="J128" s="199">
        <v>-1048</v>
      </c>
      <c r="K128" s="199">
        <v>1379</v>
      </c>
      <c r="L128" s="967">
        <v>654</v>
      </c>
      <c r="M128" s="636">
        <v>35274</v>
      </c>
      <c r="N128" s="636">
        <v>15758.4</v>
      </c>
      <c r="O128" s="286">
        <v>51032.4</v>
      </c>
      <c r="P128" s="250"/>
    </row>
    <row r="129" spans="2:16" ht="18" hidden="1">
      <c r="B129" s="247">
        <v>12</v>
      </c>
      <c r="C129" s="636">
        <v>0</v>
      </c>
      <c r="D129" s="636">
        <v>466</v>
      </c>
      <c r="E129" s="195">
        <v>-465</v>
      </c>
      <c r="F129" s="195">
        <v>102</v>
      </c>
      <c r="G129" s="581">
        <v>103</v>
      </c>
      <c r="H129" s="797">
        <v>0</v>
      </c>
      <c r="I129" s="636">
        <v>2077</v>
      </c>
      <c r="J129" s="199">
        <v>99</v>
      </c>
      <c r="K129" s="199">
        <v>-165</v>
      </c>
      <c r="L129" s="967">
        <v>2011</v>
      </c>
      <c r="M129" s="636">
        <v>36008.800000000003</v>
      </c>
      <c r="N129" s="636">
        <v>16142.5</v>
      </c>
      <c r="O129" s="286">
        <v>52151.3</v>
      </c>
      <c r="P129" s="250"/>
    </row>
    <row r="130" spans="2:16" ht="18" hidden="1">
      <c r="B130" s="247"/>
      <c r="C130" s="636">
        <v>0</v>
      </c>
      <c r="D130" s="636"/>
      <c r="E130" s="195"/>
      <c r="F130" s="195"/>
      <c r="G130" s="581"/>
      <c r="H130" s="797">
        <v>0</v>
      </c>
      <c r="I130" s="636"/>
      <c r="J130" s="199"/>
      <c r="K130" s="199"/>
      <c r="L130" s="967"/>
      <c r="M130" s="636"/>
      <c r="N130" s="636"/>
      <c r="O130" s="286">
        <v>0</v>
      </c>
      <c r="P130" s="250"/>
    </row>
    <row r="131" spans="2:16" ht="18" hidden="1">
      <c r="B131" s="247" t="s">
        <v>100</v>
      </c>
      <c r="C131" s="636">
        <v>0</v>
      </c>
      <c r="D131" s="636">
        <v>453</v>
      </c>
      <c r="E131" s="195">
        <v>-421</v>
      </c>
      <c r="F131" s="195">
        <v>89</v>
      </c>
      <c r="G131" s="581">
        <v>121</v>
      </c>
      <c r="H131" s="797">
        <v>0</v>
      </c>
      <c r="I131" s="636">
        <v>3068</v>
      </c>
      <c r="J131" s="199">
        <v>1342</v>
      </c>
      <c r="K131" s="199">
        <v>-2090</v>
      </c>
      <c r="L131" s="967">
        <v>2320</v>
      </c>
      <c r="M131" s="636">
        <v>37128.699999999997</v>
      </c>
      <c r="N131" s="636">
        <v>15293.7</v>
      </c>
      <c r="O131" s="286">
        <v>52422.399999999994</v>
      </c>
      <c r="P131" s="250"/>
    </row>
    <row r="132" spans="2:16" ht="18" hidden="1">
      <c r="B132" s="247">
        <v>2</v>
      </c>
      <c r="C132" s="636">
        <v>0</v>
      </c>
      <c r="D132" s="636">
        <v>200</v>
      </c>
      <c r="E132" s="195">
        <v>-594</v>
      </c>
      <c r="F132" s="195">
        <v>70</v>
      </c>
      <c r="G132" s="581">
        <v>-324</v>
      </c>
      <c r="H132" s="797">
        <v>0</v>
      </c>
      <c r="I132" s="636">
        <v>1479</v>
      </c>
      <c r="J132" s="199">
        <v>-639</v>
      </c>
      <c r="K132" s="199">
        <v>585</v>
      </c>
      <c r="L132" s="967">
        <v>1425</v>
      </c>
      <c r="M132" s="636">
        <v>36672.699999999997</v>
      </c>
      <c r="N132" s="636">
        <v>15218.8</v>
      </c>
      <c r="O132" s="286">
        <v>51891.5</v>
      </c>
      <c r="P132" s="250"/>
    </row>
    <row r="133" spans="2:16" ht="18" hidden="1">
      <c r="B133" s="247">
        <v>3</v>
      </c>
      <c r="C133" s="636">
        <v>0</v>
      </c>
      <c r="D133" s="636">
        <v>542</v>
      </c>
      <c r="E133" s="195">
        <v>-365</v>
      </c>
      <c r="F133" s="195">
        <v>88</v>
      </c>
      <c r="G133" s="581">
        <v>265</v>
      </c>
      <c r="H133" s="797">
        <v>0</v>
      </c>
      <c r="I133" s="636">
        <v>-751</v>
      </c>
      <c r="J133" s="199">
        <v>3888</v>
      </c>
      <c r="K133" s="199">
        <v>-1770</v>
      </c>
      <c r="L133" s="967">
        <v>1367</v>
      </c>
      <c r="M133" s="636">
        <v>38024.800000000003</v>
      </c>
      <c r="N133" s="636">
        <v>12807.6</v>
      </c>
      <c r="O133" s="286">
        <v>50832.4</v>
      </c>
      <c r="P133" s="250"/>
    </row>
    <row r="134" spans="2:16" ht="18" hidden="1">
      <c r="B134" s="247">
        <v>4</v>
      </c>
      <c r="C134" s="636">
        <v>0</v>
      </c>
      <c r="D134" s="636">
        <v>547</v>
      </c>
      <c r="E134" s="195">
        <v>-595</v>
      </c>
      <c r="F134" s="195">
        <v>77</v>
      </c>
      <c r="G134" s="581">
        <v>29</v>
      </c>
      <c r="H134" s="797">
        <v>0</v>
      </c>
      <c r="I134" s="636">
        <v>-125</v>
      </c>
      <c r="J134" s="199">
        <v>1744</v>
      </c>
      <c r="K134" s="199">
        <v>766</v>
      </c>
      <c r="L134" s="967">
        <v>2385</v>
      </c>
      <c r="M134" s="636">
        <v>37319.9</v>
      </c>
      <c r="N134" s="636">
        <v>13467.5</v>
      </c>
      <c r="O134" s="286">
        <v>50787.4</v>
      </c>
      <c r="P134" s="250"/>
    </row>
    <row r="135" spans="2:16" ht="18" hidden="1">
      <c r="B135" s="247">
        <v>5</v>
      </c>
      <c r="C135" s="636">
        <v>0</v>
      </c>
      <c r="D135" s="636">
        <v>1037</v>
      </c>
      <c r="E135" s="195">
        <v>-604</v>
      </c>
      <c r="F135" s="195">
        <v>207</v>
      </c>
      <c r="G135" s="581">
        <v>640</v>
      </c>
      <c r="H135" s="797">
        <v>0</v>
      </c>
      <c r="I135" s="636">
        <v>978</v>
      </c>
      <c r="J135" s="199">
        <v>-319</v>
      </c>
      <c r="K135" s="199">
        <v>750</v>
      </c>
      <c r="L135" s="967">
        <v>1409</v>
      </c>
      <c r="M135" s="636">
        <v>35834.699999999997</v>
      </c>
      <c r="N135" s="636">
        <v>14957.5</v>
      </c>
      <c r="O135" s="286">
        <v>50792.2</v>
      </c>
      <c r="P135" s="250"/>
    </row>
    <row r="136" spans="2:16" ht="18" hidden="1">
      <c r="B136" s="247">
        <v>6</v>
      </c>
      <c r="C136" s="636">
        <v>0</v>
      </c>
      <c r="D136" s="636">
        <v>1171</v>
      </c>
      <c r="E136" s="195">
        <v>-423</v>
      </c>
      <c r="F136" s="195">
        <v>93</v>
      </c>
      <c r="G136" s="581">
        <v>841</v>
      </c>
      <c r="H136" s="797">
        <v>0</v>
      </c>
      <c r="I136" s="636">
        <v>2209</v>
      </c>
      <c r="J136" s="199">
        <v>2949</v>
      </c>
      <c r="K136" s="199">
        <v>-4895</v>
      </c>
      <c r="L136" s="967">
        <v>263</v>
      </c>
      <c r="M136" s="636">
        <v>39962.199999999997</v>
      </c>
      <c r="N136" s="636">
        <v>15352.4</v>
      </c>
      <c r="O136" s="286">
        <v>55314.6</v>
      </c>
      <c r="P136" s="250"/>
    </row>
    <row r="137" spans="2:16" ht="18" hidden="1">
      <c r="B137" s="247">
        <v>7</v>
      </c>
      <c r="C137" s="636">
        <v>0</v>
      </c>
      <c r="D137" s="636">
        <v>2143</v>
      </c>
      <c r="E137" s="195">
        <v>-373</v>
      </c>
      <c r="F137" s="195">
        <v>169</v>
      </c>
      <c r="G137" s="581">
        <v>1939</v>
      </c>
      <c r="H137" s="797">
        <v>0</v>
      </c>
      <c r="I137" s="636">
        <v>1025</v>
      </c>
      <c r="J137" s="199">
        <v>2218</v>
      </c>
      <c r="K137" s="199">
        <v>-3018</v>
      </c>
      <c r="L137" s="967">
        <v>225</v>
      </c>
      <c r="M137" s="636">
        <v>42895.199999999997</v>
      </c>
      <c r="N137" s="636">
        <v>15659.6</v>
      </c>
      <c r="O137" s="286">
        <v>58554.799999999996</v>
      </c>
      <c r="P137" s="250"/>
    </row>
    <row r="138" spans="2:16" ht="18" hidden="1">
      <c r="B138" s="247">
        <v>8</v>
      </c>
      <c r="C138" s="636">
        <v>0</v>
      </c>
      <c r="D138" s="636">
        <v>3033</v>
      </c>
      <c r="E138" s="195">
        <v>-587</v>
      </c>
      <c r="F138" s="195">
        <v>152</v>
      </c>
      <c r="G138" s="581">
        <v>2598</v>
      </c>
      <c r="H138" s="797">
        <v>0</v>
      </c>
      <c r="I138" s="636">
        <v>-619</v>
      </c>
      <c r="J138" s="199">
        <v>-1526</v>
      </c>
      <c r="K138" s="199">
        <v>2255</v>
      </c>
      <c r="L138" s="967">
        <v>110</v>
      </c>
      <c r="M138" s="636">
        <v>41174.400000000001</v>
      </c>
      <c r="N138" s="636">
        <v>18070.7</v>
      </c>
      <c r="O138" s="286">
        <v>59245.100000000006</v>
      </c>
      <c r="P138" s="250"/>
    </row>
    <row r="139" spans="2:16" ht="18" hidden="1">
      <c r="B139" s="247">
        <v>9</v>
      </c>
      <c r="C139" s="636">
        <v>0</v>
      </c>
      <c r="D139" s="636">
        <v>2506</v>
      </c>
      <c r="E139" s="195">
        <v>-364</v>
      </c>
      <c r="F139" s="195">
        <v>133</v>
      </c>
      <c r="G139" s="581">
        <v>2275</v>
      </c>
      <c r="H139" s="797">
        <v>0</v>
      </c>
      <c r="I139" s="636">
        <v>1656</v>
      </c>
      <c r="J139" s="199">
        <v>80</v>
      </c>
      <c r="K139" s="199">
        <v>-1144</v>
      </c>
      <c r="L139" s="967">
        <v>592</v>
      </c>
      <c r="M139" s="636">
        <v>41768.9</v>
      </c>
      <c r="N139" s="636">
        <v>18838</v>
      </c>
      <c r="O139" s="286">
        <v>60606.9</v>
      </c>
      <c r="P139" s="250"/>
    </row>
    <row r="140" spans="2:16" ht="18" hidden="1">
      <c r="B140" s="247">
        <v>10</v>
      </c>
      <c r="C140" s="636">
        <v>0</v>
      </c>
      <c r="D140" s="636">
        <v>1649</v>
      </c>
      <c r="E140" s="195">
        <v>-321</v>
      </c>
      <c r="F140" s="195">
        <v>138</v>
      </c>
      <c r="G140" s="581">
        <v>1466</v>
      </c>
      <c r="H140" s="797">
        <v>0</v>
      </c>
      <c r="I140" s="636">
        <v>-244</v>
      </c>
      <c r="J140" s="199">
        <v>3910</v>
      </c>
      <c r="K140" s="199">
        <v>-2985</v>
      </c>
      <c r="L140" s="967">
        <v>681</v>
      </c>
      <c r="M140" s="636">
        <v>44829.9</v>
      </c>
      <c r="N140" s="636">
        <v>14094.6</v>
      </c>
      <c r="O140" s="286">
        <v>58924.5</v>
      </c>
      <c r="P140" s="250"/>
    </row>
    <row r="141" spans="2:16" ht="18" hidden="1">
      <c r="B141" s="247">
        <v>11</v>
      </c>
      <c r="C141" s="636">
        <v>0</v>
      </c>
      <c r="D141" s="636">
        <v>631</v>
      </c>
      <c r="E141" s="195">
        <v>-503</v>
      </c>
      <c r="F141" s="195">
        <v>97</v>
      </c>
      <c r="G141" s="581">
        <v>225</v>
      </c>
      <c r="H141" s="797">
        <v>0</v>
      </c>
      <c r="I141" s="636">
        <v>2471</v>
      </c>
      <c r="J141" s="199">
        <v>-696</v>
      </c>
      <c r="K141" s="199">
        <v>-3804</v>
      </c>
      <c r="L141" s="967">
        <v>-2029</v>
      </c>
      <c r="M141" s="636">
        <v>47883.6</v>
      </c>
      <c r="N141" s="636">
        <v>15083.9</v>
      </c>
      <c r="O141" s="286">
        <v>62967.5</v>
      </c>
      <c r="P141" s="250"/>
    </row>
    <row r="142" spans="2:16" ht="18" hidden="1">
      <c r="B142" s="247">
        <v>12</v>
      </c>
      <c r="C142" s="636">
        <v>0</v>
      </c>
      <c r="D142" s="636">
        <v>54</v>
      </c>
      <c r="E142" s="195">
        <v>-513</v>
      </c>
      <c r="F142" s="195">
        <v>155</v>
      </c>
      <c r="G142" s="581">
        <v>-304</v>
      </c>
      <c r="H142" s="797">
        <v>0</v>
      </c>
      <c r="I142" s="636">
        <v>2290</v>
      </c>
      <c r="J142" s="199">
        <v>3660</v>
      </c>
      <c r="K142" s="199">
        <v>-2497</v>
      </c>
      <c r="L142" s="967">
        <v>3453</v>
      </c>
      <c r="M142" s="636">
        <v>50515.199999999997</v>
      </c>
      <c r="N142" s="636">
        <v>16314</v>
      </c>
      <c r="O142" s="286">
        <v>66829.2</v>
      </c>
      <c r="P142" s="250"/>
    </row>
    <row r="143" spans="2:16" ht="18" hidden="1">
      <c r="B143" s="247"/>
      <c r="C143" s="636">
        <v>0</v>
      </c>
      <c r="D143" s="636"/>
      <c r="E143" s="195"/>
      <c r="F143" s="195"/>
      <c r="G143" s="581"/>
      <c r="H143" s="797">
        <v>0</v>
      </c>
      <c r="I143" s="636"/>
      <c r="J143" s="199"/>
      <c r="K143" s="199"/>
      <c r="L143" s="967"/>
      <c r="M143" s="636"/>
      <c r="N143" s="636"/>
      <c r="O143" s="286">
        <v>0</v>
      </c>
      <c r="P143" s="250"/>
    </row>
    <row r="144" spans="2:16" ht="18" hidden="1">
      <c r="B144" s="247" t="s">
        <v>139</v>
      </c>
      <c r="C144" s="636">
        <v>0</v>
      </c>
      <c r="D144" s="636">
        <v>431</v>
      </c>
      <c r="E144" s="195">
        <v>-383</v>
      </c>
      <c r="F144" s="195">
        <v>119</v>
      </c>
      <c r="G144" s="581">
        <v>167</v>
      </c>
      <c r="H144" s="797">
        <v>0</v>
      </c>
      <c r="I144" s="636">
        <v>2069</v>
      </c>
      <c r="J144" s="199">
        <v>2067</v>
      </c>
      <c r="K144" s="199">
        <v>-1948</v>
      </c>
      <c r="L144" s="967">
        <v>2188</v>
      </c>
      <c r="M144" s="636">
        <v>52929.2</v>
      </c>
      <c r="N144" s="636">
        <v>18744.2</v>
      </c>
      <c r="O144" s="286">
        <v>71673.399999999994</v>
      </c>
      <c r="P144" s="250"/>
    </row>
    <row r="145" spans="2:16" ht="18" hidden="1">
      <c r="B145" s="247">
        <v>2</v>
      </c>
      <c r="C145" s="636">
        <v>0</v>
      </c>
      <c r="D145" s="636">
        <v>242</v>
      </c>
      <c r="E145" s="195">
        <v>-649</v>
      </c>
      <c r="F145" s="195">
        <v>90</v>
      </c>
      <c r="G145" s="581">
        <v>-317</v>
      </c>
      <c r="H145" s="797">
        <v>0</v>
      </c>
      <c r="I145" s="636">
        <v>1211</v>
      </c>
      <c r="J145" s="199">
        <v>7173</v>
      </c>
      <c r="K145" s="199">
        <v>-4011</v>
      </c>
      <c r="L145" s="967">
        <v>4373</v>
      </c>
      <c r="M145" s="636">
        <v>56533.8</v>
      </c>
      <c r="N145" s="636">
        <v>16810.099999999999</v>
      </c>
      <c r="O145" s="286">
        <v>73343.899999999994</v>
      </c>
      <c r="P145" s="250"/>
    </row>
    <row r="146" spans="2:16" ht="18" hidden="1">
      <c r="B146" s="247">
        <v>3</v>
      </c>
      <c r="C146" s="636">
        <v>0</v>
      </c>
      <c r="D146" s="636">
        <v>489</v>
      </c>
      <c r="E146" s="195">
        <v>-456</v>
      </c>
      <c r="F146" s="195">
        <v>107</v>
      </c>
      <c r="G146" s="581">
        <v>140</v>
      </c>
      <c r="H146" s="797">
        <v>0</v>
      </c>
      <c r="I146" s="636">
        <v>298</v>
      </c>
      <c r="J146" s="199">
        <v>2419</v>
      </c>
      <c r="K146" s="199">
        <v>-1149</v>
      </c>
      <c r="L146" s="967">
        <v>1568</v>
      </c>
      <c r="M146" s="636">
        <v>58283.1</v>
      </c>
      <c r="N146" s="636">
        <v>15406</v>
      </c>
      <c r="O146" s="286">
        <v>73689.100000000006</v>
      </c>
      <c r="P146" s="250"/>
    </row>
    <row r="147" spans="2:16" ht="18" hidden="1">
      <c r="B147" s="247">
        <v>4</v>
      </c>
      <c r="C147" s="636">
        <v>0</v>
      </c>
      <c r="D147" s="636">
        <v>603</v>
      </c>
      <c r="E147" s="195">
        <v>-439</v>
      </c>
      <c r="F147" s="195">
        <v>71</v>
      </c>
      <c r="G147" s="581">
        <v>235</v>
      </c>
      <c r="H147" s="797">
        <v>0</v>
      </c>
      <c r="I147" s="636">
        <v>-585</v>
      </c>
      <c r="J147" s="199">
        <v>3437</v>
      </c>
      <c r="K147" s="199">
        <v>-392</v>
      </c>
      <c r="L147" s="967">
        <v>2460</v>
      </c>
      <c r="M147" s="636">
        <v>59752.7</v>
      </c>
      <c r="N147" s="636">
        <v>14392.3</v>
      </c>
      <c r="O147" s="286">
        <v>74145</v>
      </c>
      <c r="P147" s="250"/>
    </row>
    <row r="148" spans="2:16" ht="18" hidden="1">
      <c r="B148" s="247">
        <v>5</v>
      </c>
      <c r="C148" s="636">
        <v>0</v>
      </c>
      <c r="D148" s="636">
        <v>1012</v>
      </c>
      <c r="E148" s="195">
        <v>-650</v>
      </c>
      <c r="F148" s="195">
        <v>155</v>
      </c>
      <c r="G148" s="581">
        <v>517</v>
      </c>
      <c r="H148" s="797">
        <v>0</v>
      </c>
      <c r="I148" s="636">
        <v>-3107</v>
      </c>
      <c r="J148" s="199">
        <v>-1702</v>
      </c>
      <c r="K148" s="199">
        <v>1331</v>
      </c>
      <c r="L148" s="967">
        <v>-3478</v>
      </c>
      <c r="M148" s="636">
        <v>59713.8</v>
      </c>
      <c r="N148" s="636">
        <v>16839.400000000001</v>
      </c>
      <c r="O148" s="286">
        <v>76553.200000000012</v>
      </c>
      <c r="P148" s="250"/>
    </row>
    <row r="149" spans="2:16" ht="18" hidden="1">
      <c r="B149" s="247">
        <v>6</v>
      </c>
      <c r="C149" s="636">
        <v>0</v>
      </c>
      <c r="D149" s="636">
        <v>1232</v>
      </c>
      <c r="E149" s="195">
        <v>-543</v>
      </c>
      <c r="F149" s="195">
        <v>113</v>
      </c>
      <c r="G149" s="581">
        <v>802</v>
      </c>
      <c r="H149" s="797">
        <v>0</v>
      </c>
      <c r="I149" s="636">
        <v>-836</v>
      </c>
      <c r="J149" s="199">
        <v>958</v>
      </c>
      <c r="K149" s="199">
        <v>2044</v>
      </c>
      <c r="L149" s="967">
        <v>2166</v>
      </c>
      <c r="M149" s="636">
        <v>56732.4</v>
      </c>
      <c r="N149" s="636">
        <v>18991</v>
      </c>
      <c r="O149" s="286">
        <v>75723.399999999994</v>
      </c>
      <c r="P149" s="250"/>
    </row>
    <row r="150" spans="2:16" ht="18" hidden="1">
      <c r="B150" s="247">
        <v>7</v>
      </c>
      <c r="C150" s="636">
        <v>0</v>
      </c>
      <c r="D150" s="636">
        <v>2064</v>
      </c>
      <c r="E150" s="195">
        <v>-401</v>
      </c>
      <c r="F150" s="195">
        <v>128</v>
      </c>
      <c r="G150" s="581">
        <v>1791</v>
      </c>
      <c r="H150" s="797">
        <v>0</v>
      </c>
      <c r="I150" s="636">
        <v>1716</v>
      </c>
      <c r="J150" s="199">
        <v>-682</v>
      </c>
      <c r="K150" s="199">
        <v>248</v>
      </c>
      <c r="L150" s="967">
        <v>1282</v>
      </c>
      <c r="M150" s="636">
        <v>57014.1</v>
      </c>
      <c r="N150" s="636">
        <v>20422.3</v>
      </c>
      <c r="O150" s="286">
        <v>77436.399999999994</v>
      </c>
      <c r="P150" s="250"/>
    </row>
    <row r="151" spans="2:16" ht="18" hidden="1">
      <c r="B151" s="247">
        <v>8</v>
      </c>
      <c r="C151" s="636">
        <v>0</v>
      </c>
      <c r="D151" s="636">
        <v>2924</v>
      </c>
      <c r="E151" s="195">
        <v>-599</v>
      </c>
      <c r="F151" s="195">
        <v>253</v>
      </c>
      <c r="G151" s="581">
        <v>2578</v>
      </c>
      <c r="H151" s="797">
        <v>0</v>
      </c>
      <c r="I151" s="636">
        <v>1616</v>
      </c>
      <c r="J151" s="199">
        <v>-603</v>
      </c>
      <c r="K151" s="199">
        <v>-368</v>
      </c>
      <c r="L151" s="967">
        <v>645</v>
      </c>
      <c r="M151" s="636">
        <v>57984.4</v>
      </c>
      <c r="N151" s="636">
        <v>22090</v>
      </c>
      <c r="O151" s="286">
        <v>80074.399999999994</v>
      </c>
      <c r="P151" s="275"/>
    </row>
    <row r="152" spans="2:16" ht="18" hidden="1">
      <c r="B152" s="247">
        <v>9</v>
      </c>
      <c r="C152" s="636">
        <v>0</v>
      </c>
      <c r="D152" s="636">
        <v>2289</v>
      </c>
      <c r="E152" s="195">
        <v>-684</v>
      </c>
      <c r="F152" s="195">
        <v>151</v>
      </c>
      <c r="G152" s="581">
        <v>1756</v>
      </c>
      <c r="H152" s="797">
        <v>0</v>
      </c>
      <c r="I152" s="636">
        <v>746</v>
      </c>
      <c r="J152" s="199">
        <v>1547</v>
      </c>
      <c r="K152" s="199">
        <v>-682</v>
      </c>
      <c r="L152" s="967">
        <v>1611</v>
      </c>
      <c r="M152" s="636">
        <v>58525.9</v>
      </c>
      <c r="N152" s="636">
        <v>21947.4</v>
      </c>
      <c r="O152" s="286">
        <v>80473.3</v>
      </c>
      <c r="P152" s="275"/>
    </row>
    <row r="153" spans="2:16" ht="18" hidden="1">
      <c r="B153" s="247">
        <v>10</v>
      </c>
      <c r="C153" s="636">
        <v>0</v>
      </c>
      <c r="D153" s="636">
        <v>1170</v>
      </c>
      <c r="E153" s="195">
        <v>-391</v>
      </c>
      <c r="F153" s="195">
        <v>151</v>
      </c>
      <c r="G153" s="581">
        <v>930</v>
      </c>
      <c r="H153" s="797">
        <v>0</v>
      </c>
      <c r="I153" s="636">
        <v>4013</v>
      </c>
      <c r="J153" s="199">
        <v>-4418</v>
      </c>
      <c r="K153" s="199">
        <v>1055</v>
      </c>
      <c r="L153" s="967">
        <v>650</v>
      </c>
      <c r="M153" s="636">
        <v>57479.93537687057</v>
      </c>
      <c r="N153" s="636">
        <v>26608</v>
      </c>
      <c r="O153" s="286">
        <v>84087.935376870562</v>
      </c>
      <c r="P153" s="275"/>
    </row>
    <row r="154" spans="2:16" ht="18" hidden="1">
      <c r="B154" s="247">
        <v>11</v>
      </c>
      <c r="C154" s="636">
        <v>0</v>
      </c>
      <c r="D154" s="636">
        <v>473</v>
      </c>
      <c r="E154" s="195">
        <v>-835</v>
      </c>
      <c r="F154" s="195">
        <v>175</v>
      </c>
      <c r="G154" s="581">
        <v>-187</v>
      </c>
      <c r="H154" s="797">
        <v>0</v>
      </c>
      <c r="I154" s="636">
        <v>1093</v>
      </c>
      <c r="J154" s="199">
        <v>-2061</v>
      </c>
      <c r="K154" s="199">
        <v>427</v>
      </c>
      <c r="L154" s="967">
        <v>-541</v>
      </c>
      <c r="M154" s="636">
        <v>58207</v>
      </c>
      <c r="N154" s="636">
        <v>27050</v>
      </c>
      <c r="O154" s="286">
        <v>85257</v>
      </c>
      <c r="P154" s="275"/>
    </row>
    <row r="155" spans="2:16" ht="18" hidden="1">
      <c r="B155" s="247">
        <v>12</v>
      </c>
      <c r="C155" s="636">
        <v>0</v>
      </c>
      <c r="D155" s="636">
        <v>432</v>
      </c>
      <c r="E155" s="195">
        <v>-554</v>
      </c>
      <c r="F155" s="195">
        <v>174</v>
      </c>
      <c r="G155" s="581">
        <v>52</v>
      </c>
      <c r="H155" s="797">
        <v>0</v>
      </c>
      <c r="I155" s="636">
        <v>-885</v>
      </c>
      <c r="J155" s="199">
        <v>6015</v>
      </c>
      <c r="K155" s="199">
        <v>-2669</v>
      </c>
      <c r="L155" s="967">
        <v>2461</v>
      </c>
      <c r="M155" s="636">
        <v>60845</v>
      </c>
      <c r="N155" s="636">
        <v>27523</v>
      </c>
      <c r="O155" s="286">
        <v>88368</v>
      </c>
      <c r="P155" s="275"/>
    </row>
    <row r="156" spans="2:16" ht="18" hidden="1">
      <c r="B156" s="247"/>
      <c r="C156" s="636">
        <v>0</v>
      </c>
      <c r="D156" s="636"/>
      <c r="E156" s="195"/>
      <c r="F156" s="195"/>
      <c r="G156" s="581"/>
      <c r="H156" s="797">
        <v>0</v>
      </c>
      <c r="I156" s="636"/>
      <c r="J156" s="199"/>
      <c r="K156" s="199"/>
      <c r="L156" s="967"/>
      <c r="M156" s="636"/>
      <c r="N156" s="636"/>
      <c r="O156" s="286">
        <v>0</v>
      </c>
      <c r="P156" s="275"/>
    </row>
    <row r="157" spans="2:16" ht="18" hidden="1">
      <c r="B157" s="247" t="s">
        <v>140</v>
      </c>
      <c r="C157" s="636">
        <v>0</v>
      </c>
      <c r="D157" s="636">
        <v>302</v>
      </c>
      <c r="E157" s="636">
        <v>-438</v>
      </c>
      <c r="F157" s="636">
        <v>105</v>
      </c>
      <c r="G157" s="581">
        <v>-31</v>
      </c>
      <c r="H157" s="797">
        <v>0</v>
      </c>
      <c r="I157" s="636">
        <v>3124</v>
      </c>
      <c r="J157" s="199">
        <v>-3033</v>
      </c>
      <c r="K157" s="199">
        <v>-2583</v>
      </c>
      <c r="L157" s="967">
        <v>-2492</v>
      </c>
      <c r="M157" s="636">
        <v>65408</v>
      </c>
      <c r="N157" s="636">
        <v>27694.570813244885</v>
      </c>
      <c r="O157" s="286">
        <v>93102.570813244878</v>
      </c>
      <c r="P157" s="275"/>
    </row>
    <row r="158" spans="2:16" ht="18" hidden="1">
      <c r="B158" s="247">
        <v>2</v>
      </c>
      <c r="C158" s="636">
        <v>0</v>
      </c>
      <c r="D158" s="636">
        <v>252</v>
      </c>
      <c r="E158" s="636">
        <v>-868</v>
      </c>
      <c r="F158" s="636">
        <v>128</v>
      </c>
      <c r="G158" s="581">
        <v>-488</v>
      </c>
      <c r="H158" s="797">
        <v>0</v>
      </c>
      <c r="I158" s="636">
        <v>3280</v>
      </c>
      <c r="J158" s="199">
        <v>-663</v>
      </c>
      <c r="K158" s="199">
        <v>-1564</v>
      </c>
      <c r="L158" s="967">
        <v>1053</v>
      </c>
      <c r="M158" s="636">
        <v>67033</v>
      </c>
      <c r="N158" s="636">
        <v>27592.811618378888</v>
      </c>
      <c r="O158" s="286">
        <v>94625.811618378881</v>
      </c>
      <c r="P158" s="275"/>
    </row>
    <row r="159" spans="2:16" ht="18" hidden="1">
      <c r="B159" s="247">
        <v>3</v>
      </c>
      <c r="C159" s="636">
        <v>0</v>
      </c>
      <c r="D159" s="636">
        <v>520</v>
      </c>
      <c r="E159" s="636">
        <v>-653</v>
      </c>
      <c r="F159" s="636">
        <v>143</v>
      </c>
      <c r="G159" s="581">
        <v>10</v>
      </c>
      <c r="H159" s="797">
        <v>0</v>
      </c>
      <c r="I159" s="636">
        <v>-1902</v>
      </c>
      <c r="J159" s="199">
        <v>5659</v>
      </c>
      <c r="K159" s="199">
        <v>-2267</v>
      </c>
      <c r="L159" s="967">
        <v>1490</v>
      </c>
      <c r="M159" s="636">
        <v>69970.3</v>
      </c>
      <c r="N159" s="636">
        <v>27681.633992320272</v>
      </c>
      <c r="O159" s="286">
        <v>97651.933992320279</v>
      </c>
      <c r="P159" s="275"/>
    </row>
    <row r="160" spans="2:16" ht="18" hidden="1">
      <c r="B160" s="247">
        <v>4</v>
      </c>
      <c r="C160" s="636">
        <v>0</v>
      </c>
      <c r="D160" s="636">
        <v>599</v>
      </c>
      <c r="E160" s="636">
        <v>-630</v>
      </c>
      <c r="F160" s="636">
        <v>109</v>
      </c>
      <c r="G160" s="581">
        <v>78</v>
      </c>
      <c r="H160" s="797">
        <v>0</v>
      </c>
      <c r="I160" s="636">
        <v>2504</v>
      </c>
      <c r="J160" s="199">
        <v>-2701</v>
      </c>
      <c r="K160" s="199">
        <v>870</v>
      </c>
      <c r="L160" s="967">
        <v>673</v>
      </c>
      <c r="M160" s="636">
        <v>69788.100000000006</v>
      </c>
      <c r="N160" s="636">
        <v>30363.483476511563</v>
      </c>
      <c r="O160" s="286">
        <v>100151.58347651157</v>
      </c>
      <c r="P160" s="275"/>
    </row>
    <row r="161" spans="2:16" ht="18" hidden="1">
      <c r="B161" s="247">
        <v>5</v>
      </c>
      <c r="C161" s="636">
        <v>0</v>
      </c>
      <c r="D161" s="636">
        <v>812</v>
      </c>
      <c r="E161" s="636">
        <v>-410</v>
      </c>
      <c r="F161" s="636">
        <v>168</v>
      </c>
      <c r="G161" s="581">
        <v>570</v>
      </c>
      <c r="H161" s="797">
        <v>0</v>
      </c>
      <c r="I161" s="636">
        <v>8</v>
      </c>
      <c r="J161" s="199">
        <v>498</v>
      </c>
      <c r="K161" s="199">
        <v>450</v>
      </c>
      <c r="L161" s="967">
        <v>956</v>
      </c>
      <c r="M161" s="636">
        <v>68753.7</v>
      </c>
      <c r="N161" s="636">
        <v>34823.553607812573</v>
      </c>
      <c r="O161" s="286">
        <v>103577.25360781257</v>
      </c>
      <c r="P161" s="275"/>
    </row>
    <row r="162" spans="2:16" ht="18" hidden="1">
      <c r="B162" s="247">
        <v>6</v>
      </c>
      <c r="C162" s="636">
        <v>0</v>
      </c>
      <c r="D162" s="636">
        <v>1157</v>
      </c>
      <c r="E162" s="636">
        <v>-599</v>
      </c>
      <c r="F162" s="636">
        <v>170</v>
      </c>
      <c r="G162" s="581">
        <v>728</v>
      </c>
      <c r="H162" s="797">
        <v>0</v>
      </c>
      <c r="I162" s="636">
        <v>-1021</v>
      </c>
      <c r="J162" s="199">
        <v>5555</v>
      </c>
      <c r="K162" s="199">
        <v>-1796</v>
      </c>
      <c r="L162" s="967">
        <v>2738</v>
      </c>
      <c r="M162" s="636">
        <v>70675.5</v>
      </c>
      <c r="N162" s="636">
        <v>34077.020359048016</v>
      </c>
      <c r="O162" s="286">
        <v>104752.52035904801</v>
      </c>
      <c r="P162" s="275"/>
    </row>
    <row r="163" spans="2:16" ht="18" hidden="1">
      <c r="B163" s="247">
        <v>7</v>
      </c>
      <c r="C163" s="636">
        <v>0</v>
      </c>
      <c r="D163" s="636">
        <v>2068</v>
      </c>
      <c r="E163" s="636">
        <v>-430</v>
      </c>
      <c r="F163" s="636">
        <v>373</v>
      </c>
      <c r="G163" s="581">
        <v>2011</v>
      </c>
      <c r="H163" s="797">
        <v>0</v>
      </c>
      <c r="I163" s="636">
        <v>2537</v>
      </c>
      <c r="J163" s="199">
        <v>1264</v>
      </c>
      <c r="K163" s="199">
        <v>-973</v>
      </c>
      <c r="L163" s="967">
        <v>2828</v>
      </c>
      <c r="M163" s="636">
        <v>72398.2</v>
      </c>
      <c r="N163" s="636">
        <v>32767.314620435278</v>
      </c>
      <c r="O163" s="286">
        <v>105165.51462043528</v>
      </c>
      <c r="P163" s="275"/>
    </row>
    <row r="164" spans="2:16" ht="18" hidden="1">
      <c r="B164" s="247">
        <v>8</v>
      </c>
      <c r="C164" s="636">
        <v>0</v>
      </c>
      <c r="D164" s="636">
        <v>3147</v>
      </c>
      <c r="E164" s="636">
        <v>-508</v>
      </c>
      <c r="F164" s="636">
        <v>222</v>
      </c>
      <c r="G164" s="581">
        <v>2861</v>
      </c>
      <c r="H164" s="797">
        <v>0</v>
      </c>
      <c r="I164" s="636">
        <v>-4208</v>
      </c>
      <c r="J164" s="199">
        <v>5892</v>
      </c>
      <c r="K164" s="199">
        <v>-1786</v>
      </c>
      <c r="L164" s="967">
        <v>-102</v>
      </c>
      <c r="M164" s="636">
        <v>74298.8</v>
      </c>
      <c r="N164" s="636">
        <v>30325.393810082438</v>
      </c>
      <c r="O164" s="286">
        <v>104624.19381008245</v>
      </c>
      <c r="P164" s="275"/>
    </row>
    <row r="165" spans="2:16" ht="18" hidden="1">
      <c r="B165" s="247">
        <v>9</v>
      </c>
      <c r="C165" s="636">
        <v>0</v>
      </c>
      <c r="D165" s="636">
        <v>2413</v>
      </c>
      <c r="E165" s="636">
        <v>-910</v>
      </c>
      <c r="F165" s="636">
        <v>186</v>
      </c>
      <c r="G165" s="581">
        <v>1689</v>
      </c>
      <c r="H165" s="797">
        <v>0</v>
      </c>
      <c r="I165" s="636">
        <v>-240</v>
      </c>
      <c r="J165" s="199">
        <v>1934</v>
      </c>
      <c r="K165" s="199">
        <v>1715</v>
      </c>
      <c r="L165" s="967">
        <v>3409</v>
      </c>
      <c r="M165" s="636">
        <v>74488</v>
      </c>
      <c r="N165" s="636">
        <v>30993.954721189719</v>
      </c>
      <c r="O165" s="286">
        <v>105481.95472118972</v>
      </c>
      <c r="P165" s="275"/>
    </row>
    <row r="166" spans="2:16" ht="18" hidden="1">
      <c r="B166" s="247">
        <v>10</v>
      </c>
      <c r="C166" s="636">
        <v>0</v>
      </c>
      <c r="D166" s="636">
        <v>1416</v>
      </c>
      <c r="E166" s="636">
        <v>-571</v>
      </c>
      <c r="F166" s="636">
        <v>164</v>
      </c>
      <c r="G166" s="581">
        <v>1009</v>
      </c>
      <c r="H166" s="797">
        <v>0</v>
      </c>
      <c r="I166" s="636">
        <v>-277</v>
      </c>
      <c r="J166" s="199">
        <v>3400</v>
      </c>
      <c r="K166" s="199">
        <v>124</v>
      </c>
      <c r="L166" s="967">
        <v>3247</v>
      </c>
      <c r="M166" s="636">
        <v>75041.399999999994</v>
      </c>
      <c r="N166" s="636">
        <v>28521.137086359908</v>
      </c>
      <c r="O166" s="286">
        <v>103562.53708635989</v>
      </c>
      <c r="P166" s="275"/>
    </row>
    <row r="167" spans="2:16" ht="18" hidden="1">
      <c r="B167" s="247">
        <v>11</v>
      </c>
      <c r="C167" s="636">
        <v>0</v>
      </c>
      <c r="D167" s="636">
        <v>594</v>
      </c>
      <c r="E167" s="636">
        <v>-347</v>
      </c>
      <c r="F167" s="636">
        <v>179</v>
      </c>
      <c r="G167" s="581">
        <v>426</v>
      </c>
      <c r="H167" s="797">
        <v>0</v>
      </c>
      <c r="I167" s="636">
        <v>-3695</v>
      </c>
      <c r="J167" s="199">
        <v>2987</v>
      </c>
      <c r="K167" s="199">
        <v>1031</v>
      </c>
      <c r="L167" s="967">
        <v>323</v>
      </c>
      <c r="M167" s="636">
        <v>75175.600000000006</v>
      </c>
      <c r="N167" s="636">
        <v>28052.14858097793</v>
      </c>
      <c r="O167" s="286">
        <v>103227.74858097793</v>
      </c>
      <c r="P167" s="275"/>
    </row>
    <row r="168" spans="2:16" ht="19.5" hidden="1" customHeight="1">
      <c r="B168" s="247">
        <v>12</v>
      </c>
      <c r="C168" s="636">
        <v>0</v>
      </c>
      <c r="D168" s="636">
        <v>43</v>
      </c>
      <c r="E168" s="636">
        <v>-744</v>
      </c>
      <c r="F168" s="636">
        <v>296</v>
      </c>
      <c r="G168" s="581">
        <v>-405</v>
      </c>
      <c r="H168" s="797">
        <v>0</v>
      </c>
      <c r="I168" s="636">
        <v>607</v>
      </c>
      <c r="J168" s="199">
        <v>3205</v>
      </c>
      <c r="K168" s="199">
        <v>-1253</v>
      </c>
      <c r="L168" s="967">
        <v>2559</v>
      </c>
      <c r="M168" s="636">
        <v>76439</v>
      </c>
      <c r="N168" s="636">
        <v>31807</v>
      </c>
      <c r="O168" s="286">
        <v>108246</v>
      </c>
      <c r="P168" s="275"/>
    </row>
    <row r="169" spans="2:16" ht="18" hidden="1">
      <c r="B169" s="247" t="s">
        <v>105</v>
      </c>
      <c r="C169" s="636">
        <v>0</v>
      </c>
      <c r="D169" s="636">
        <v>473</v>
      </c>
      <c r="E169" s="636">
        <v>-202</v>
      </c>
      <c r="F169" s="636">
        <v>154</v>
      </c>
      <c r="G169" s="581">
        <v>425</v>
      </c>
      <c r="H169" s="797">
        <v>0</v>
      </c>
      <c r="I169" s="636">
        <v>242</v>
      </c>
      <c r="J169" s="199">
        <v>4976</v>
      </c>
      <c r="K169" s="199">
        <v>-607</v>
      </c>
      <c r="L169" s="967">
        <v>4611</v>
      </c>
      <c r="M169" s="636">
        <v>74347.5</v>
      </c>
      <c r="N169" s="636">
        <v>28795.8</v>
      </c>
      <c r="O169" s="286">
        <v>103143.3</v>
      </c>
      <c r="P169" s="275"/>
    </row>
    <row r="170" spans="2:16" ht="18" hidden="1">
      <c r="B170" s="247">
        <v>2</v>
      </c>
      <c r="C170" s="636">
        <v>0</v>
      </c>
      <c r="D170" s="636">
        <v>107</v>
      </c>
      <c r="E170" s="636">
        <v>-714</v>
      </c>
      <c r="F170" s="636">
        <v>152</v>
      </c>
      <c r="G170" s="581">
        <v>-455</v>
      </c>
      <c r="H170" s="797">
        <v>0</v>
      </c>
      <c r="I170" s="636">
        <v>368</v>
      </c>
      <c r="J170" s="199">
        <v>2059</v>
      </c>
      <c r="K170" s="199">
        <v>371</v>
      </c>
      <c r="L170" s="967">
        <v>2798</v>
      </c>
      <c r="M170" s="636">
        <v>74909.7</v>
      </c>
      <c r="N170" s="636">
        <v>30793.5</v>
      </c>
      <c r="O170" s="286">
        <v>105703.2</v>
      </c>
      <c r="P170" s="275"/>
    </row>
    <row r="171" spans="2:16" ht="18" hidden="1">
      <c r="B171" s="247">
        <v>3</v>
      </c>
      <c r="C171" s="636">
        <v>0</v>
      </c>
      <c r="D171" s="636">
        <v>680</v>
      </c>
      <c r="E171" s="636">
        <v>-1057</v>
      </c>
      <c r="F171" s="636">
        <v>183</v>
      </c>
      <c r="G171" s="581">
        <v>-194</v>
      </c>
      <c r="H171" s="797">
        <v>0</v>
      </c>
      <c r="I171" s="636">
        <v>-1926</v>
      </c>
      <c r="J171" s="199">
        <v>1587</v>
      </c>
      <c r="K171" s="199">
        <v>177</v>
      </c>
      <c r="L171" s="967">
        <v>-162</v>
      </c>
      <c r="M171" s="636">
        <v>76476.399999999994</v>
      </c>
      <c r="N171" s="636">
        <v>31780.5</v>
      </c>
      <c r="O171" s="286">
        <v>108256.9</v>
      </c>
      <c r="P171" s="275"/>
    </row>
    <row r="172" spans="2:16" ht="18" hidden="1">
      <c r="B172" s="247">
        <v>4</v>
      </c>
      <c r="C172" s="636">
        <v>0</v>
      </c>
      <c r="D172" s="636">
        <v>400</v>
      </c>
      <c r="E172" s="636">
        <v>-664</v>
      </c>
      <c r="F172" s="636">
        <v>110</v>
      </c>
      <c r="G172" s="581">
        <v>-154</v>
      </c>
      <c r="H172" s="797">
        <v>0</v>
      </c>
      <c r="I172" s="636">
        <v>-2135</v>
      </c>
      <c r="J172" s="199">
        <v>4069</v>
      </c>
      <c r="K172" s="199">
        <v>885</v>
      </c>
      <c r="L172" s="967">
        <v>2819</v>
      </c>
      <c r="M172" s="636">
        <v>74660.2</v>
      </c>
      <c r="N172" s="636">
        <v>31091.8</v>
      </c>
      <c r="O172" s="286">
        <v>105752</v>
      </c>
      <c r="P172" s="275"/>
    </row>
    <row r="173" spans="2:16" ht="18" hidden="1">
      <c r="B173" s="247">
        <v>5</v>
      </c>
      <c r="C173" s="636">
        <v>0</v>
      </c>
      <c r="D173" s="636">
        <v>1265</v>
      </c>
      <c r="E173" s="636">
        <v>-868</v>
      </c>
      <c r="F173" s="636">
        <v>161</v>
      </c>
      <c r="G173" s="581">
        <v>558</v>
      </c>
      <c r="H173" s="797">
        <v>0</v>
      </c>
      <c r="I173" s="636">
        <v>2355</v>
      </c>
      <c r="J173" s="199">
        <v>1791</v>
      </c>
      <c r="K173" s="199">
        <v>263</v>
      </c>
      <c r="L173" s="967">
        <v>4409</v>
      </c>
      <c r="M173" s="636">
        <v>74052.2</v>
      </c>
      <c r="N173" s="636">
        <v>36746</v>
      </c>
      <c r="O173" s="286">
        <v>110798.2</v>
      </c>
      <c r="P173" s="275"/>
    </row>
    <row r="174" spans="2:16" ht="18" hidden="1">
      <c r="B174" s="247">
        <v>6</v>
      </c>
      <c r="C174" s="636">
        <v>0</v>
      </c>
      <c r="D174" s="636">
        <v>1625</v>
      </c>
      <c r="E174" s="636">
        <v>-1011</v>
      </c>
      <c r="F174" s="636">
        <v>147</v>
      </c>
      <c r="G174" s="581">
        <v>761</v>
      </c>
      <c r="H174" s="797">
        <v>0</v>
      </c>
      <c r="I174" s="636">
        <v>2746</v>
      </c>
      <c r="J174" s="199">
        <v>5183</v>
      </c>
      <c r="K174" s="199">
        <v>-1451</v>
      </c>
      <c r="L174" s="967">
        <v>6478</v>
      </c>
      <c r="M174" s="636">
        <v>75908.2</v>
      </c>
      <c r="N174" s="636">
        <v>38231.199999999997</v>
      </c>
      <c r="O174" s="286">
        <v>114139.4</v>
      </c>
      <c r="P174" s="275"/>
    </row>
    <row r="175" spans="2:16" ht="18" hidden="1">
      <c r="B175" s="247">
        <v>7</v>
      </c>
      <c r="C175" s="636">
        <v>0</v>
      </c>
      <c r="D175" s="636">
        <v>2597</v>
      </c>
      <c r="E175" s="636">
        <v>-499</v>
      </c>
      <c r="F175" s="636">
        <v>238</v>
      </c>
      <c r="G175" s="581">
        <v>2336</v>
      </c>
      <c r="H175" s="797">
        <v>0</v>
      </c>
      <c r="I175" s="636">
        <v>885</v>
      </c>
      <c r="J175" s="199">
        <v>2849</v>
      </c>
      <c r="K175" s="199">
        <v>-297</v>
      </c>
      <c r="L175" s="967">
        <v>3437</v>
      </c>
      <c r="M175" s="636">
        <v>75827.8</v>
      </c>
      <c r="N175" s="636">
        <v>40680.199999999997</v>
      </c>
      <c r="O175" s="286">
        <v>116508</v>
      </c>
      <c r="P175" s="275"/>
    </row>
    <row r="176" spans="2:16" ht="18" hidden="1">
      <c r="B176" s="247">
        <v>8</v>
      </c>
      <c r="C176" s="636">
        <v>0</v>
      </c>
      <c r="D176" s="636">
        <v>3788</v>
      </c>
      <c r="E176" s="636">
        <v>-639</v>
      </c>
      <c r="F176" s="636">
        <v>178</v>
      </c>
      <c r="G176" s="581">
        <v>3327</v>
      </c>
      <c r="H176" s="797">
        <v>0</v>
      </c>
      <c r="I176" s="636">
        <v>-1218</v>
      </c>
      <c r="J176" s="199">
        <v>4803</v>
      </c>
      <c r="K176" s="199">
        <v>-2009</v>
      </c>
      <c r="L176" s="967">
        <v>1576</v>
      </c>
      <c r="M176" s="636">
        <v>75933.8</v>
      </c>
      <c r="N176" s="636">
        <v>39207.1</v>
      </c>
      <c r="O176" s="286">
        <v>115140.9</v>
      </c>
      <c r="P176" s="275"/>
    </row>
    <row r="177" spans="2:26" ht="18" hidden="1">
      <c r="B177" s="247">
        <v>9</v>
      </c>
      <c r="C177" s="636">
        <v>0</v>
      </c>
      <c r="D177" s="636">
        <v>2813</v>
      </c>
      <c r="E177" s="636">
        <v>-692</v>
      </c>
      <c r="F177" s="636">
        <v>359</v>
      </c>
      <c r="G177" s="581">
        <v>2480</v>
      </c>
      <c r="H177" s="797">
        <v>0</v>
      </c>
      <c r="I177" s="636">
        <v>-853</v>
      </c>
      <c r="J177" s="199">
        <v>1913</v>
      </c>
      <c r="K177" s="199">
        <v>-1528</v>
      </c>
      <c r="L177" s="967">
        <v>-468</v>
      </c>
      <c r="M177" s="636">
        <v>77520.800000000003</v>
      </c>
      <c r="N177" s="636">
        <v>36351.199999999997</v>
      </c>
      <c r="O177" s="286">
        <v>113872</v>
      </c>
      <c r="P177" s="275"/>
    </row>
    <row r="178" spans="2:26" ht="18" hidden="1">
      <c r="B178" s="247">
        <v>10</v>
      </c>
      <c r="C178" s="636">
        <v>0</v>
      </c>
      <c r="D178" s="636">
        <v>2071</v>
      </c>
      <c r="E178" s="636">
        <v>-624</v>
      </c>
      <c r="F178" s="636">
        <v>157</v>
      </c>
      <c r="G178" s="581">
        <v>1604</v>
      </c>
      <c r="H178" s="797">
        <v>0</v>
      </c>
      <c r="I178" s="636">
        <v>-4781</v>
      </c>
      <c r="J178" s="199">
        <v>157</v>
      </c>
      <c r="K178" s="199">
        <v>1504</v>
      </c>
      <c r="L178" s="967">
        <v>-3120</v>
      </c>
      <c r="M178" s="636">
        <v>72005.100000000006</v>
      </c>
      <c r="N178" s="636">
        <v>38475.199999999997</v>
      </c>
      <c r="O178" s="286">
        <v>110480.3</v>
      </c>
      <c r="P178" s="275"/>
    </row>
    <row r="179" spans="2:26" ht="18" hidden="1">
      <c r="B179" s="247">
        <v>11</v>
      </c>
      <c r="C179" s="636">
        <v>0</v>
      </c>
      <c r="D179" s="636">
        <v>961</v>
      </c>
      <c r="E179" s="636">
        <v>-274</v>
      </c>
      <c r="F179" s="636">
        <v>141</v>
      </c>
      <c r="G179" s="581">
        <v>828</v>
      </c>
      <c r="H179" s="797">
        <v>0</v>
      </c>
      <c r="I179" s="636">
        <v>-896</v>
      </c>
      <c r="J179" s="199">
        <v>-1007</v>
      </c>
      <c r="K179" s="199">
        <v>352</v>
      </c>
      <c r="L179" s="967">
        <v>-1551</v>
      </c>
      <c r="M179" s="636">
        <v>71204.800000000003</v>
      </c>
      <c r="N179" s="636">
        <v>36203.5</v>
      </c>
      <c r="O179" s="286">
        <v>107408.3</v>
      </c>
      <c r="P179" s="275"/>
    </row>
    <row r="180" spans="2:26" ht="18" hidden="1">
      <c r="B180" s="247">
        <v>12</v>
      </c>
      <c r="C180" s="636">
        <v>0</v>
      </c>
      <c r="D180" s="636">
        <v>106</v>
      </c>
      <c r="E180" s="636">
        <v>-454</v>
      </c>
      <c r="F180" s="636">
        <v>235</v>
      </c>
      <c r="G180" s="581">
        <v>-113</v>
      </c>
      <c r="H180" s="797">
        <v>0</v>
      </c>
      <c r="I180" s="636">
        <v>-841</v>
      </c>
      <c r="J180" s="199">
        <v>-864</v>
      </c>
      <c r="K180" s="199">
        <v>372</v>
      </c>
      <c r="L180" s="967">
        <v>-1333</v>
      </c>
      <c r="M180" s="636">
        <v>71007.600000000006</v>
      </c>
      <c r="N180" s="636">
        <v>40366.400000000001</v>
      </c>
      <c r="O180" s="286">
        <v>111374</v>
      </c>
      <c r="P180" s="275"/>
    </row>
    <row r="181" spans="2:26" ht="18" hidden="1">
      <c r="B181" s="247"/>
      <c r="C181" s="636">
        <v>0</v>
      </c>
      <c r="D181" s="636"/>
      <c r="E181" s="636"/>
      <c r="F181" s="636"/>
      <c r="G181" s="581"/>
      <c r="H181" s="797">
        <v>0</v>
      </c>
      <c r="I181" s="636"/>
      <c r="J181" s="199"/>
      <c r="K181" s="199"/>
      <c r="L181" s="967"/>
      <c r="M181" s="636"/>
      <c r="N181" s="636"/>
      <c r="O181" s="286">
        <v>0</v>
      </c>
      <c r="P181" s="275"/>
    </row>
    <row r="182" spans="2:26" ht="18">
      <c r="B182" s="247">
        <v>2012</v>
      </c>
      <c r="C182" s="636">
        <v>-65367</v>
      </c>
      <c r="D182" s="636">
        <v>22427</v>
      </c>
      <c r="E182" s="636">
        <v>-7163</v>
      </c>
      <c r="F182" s="636">
        <v>1568</v>
      </c>
      <c r="G182" s="284">
        <v>-48497</v>
      </c>
      <c r="H182" s="797">
        <v>-9177</v>
      </c>
      <c r="I182" s="636">
        <v>-41012</v>
      </c>
      <c r="J182" s="636">
        <v>-18872</v>
      </c>
      <c r="K182" s="636">
        <v>20814</v>
      </c>
      <c r="L182" s="967">
        <v>-47463</v>
      </c>
      <c r="M182" s="636">
        <v>99922.6</v>
      </c>
      <c r="N182" s="636">
        <v>18323.599999999999</v>
      </c>
      <c r="O182" s="286">
        <v>118246.20000000001</v>
      </c>
      <c r="P182" s="275"/>
    </row>
    <row r="183" spans="2:26" ht="18">
      <c r="B183" s="247">
        <v>2013</v>
      </c>
      <c r="C183" s="636">
        <v>-79907</v>
      </c>
      <c r="D183" s="636">
        <v>22844</v>
      </c>
      <c r="E183" s="636">
        <v>-8986</v>
      </c>
      <c r="F183" s="636">
        <v>1391</v>
      </c>
      <c r="G183" s="284">
        <v>-64658</v>
      </c>
      <c r="H183" s="797">
        <v>-8830</v>
      </c>
      <c r="I183" s="636">
        <v>-23986</v>
      </c>
      <c r="J183" s="636">
        <v>-39053</v>
      </c>
      <c r="K183" s="636">
        <v>9911</v>
      </c>
      <c r="L183" s="967">
        <v>-61958</v>
      </c>
      <c r="M183" s="636">
        <v>110927.5</v>
      </c>
      <c r="N183" s="636">
        <v>16851.7</v>
      </c>
      <c r="O183" s="286">
        <v>127779.2</v>
      </c>
      <c r="P183" s="275"/>
    </row>
    <row r="184" spans="2:26" ht="18">
      <c r="B184" s="247">
        <v>2014</v>
      </c>
      <c r="C184" s="636">
        <v>-63572</v>
      </c>
      <c r="D184" s="636">
        <v>25224</v>
      </c>
      <c r="E184" s="636">
        <v>-8722</v>
      </c>
      <c r="F184" s="636">
        <v>1123</v>
      </c>
      <c r="G184" s="284">
        <v>-46525</v>
      </c>
      <c r="H184" s="797">
        <v>-5488</v>
      </c>
      <c r="I184" s="636">
        <v>-19980</v>
      </c>
      <c r="J184" s="636">
        <v>-17590</v>
      </c>
      <c r="K184" s="636">
        <v>-468</v>
      </c>
      <c r="L184" s="967">
        <v>-43275</v>
      </c>
      <c r="M184" s="636">
        <v>106907.2</v>
      </c>
      <c r="N184" s="636">
        <v>14502.1</v>
      </c>
      <c r="O184" s="286">
        <v>121409.3</v>
      </c>
      <c r="P184" s="275"/>
    </row>
    <row r="185" spans="2:26" ht="18">
      <c r="B185" s="247"/>
      <c r="C185" s="636"/>
      <c r="D185" s="636"/>
      <c r="E185" s="636"/>
      <c r="F185" s="636"/>
      <c r="G185" s="581"/>
      <c r="H185" s="797"/>
      <c r="I185" s="636"/>
      <c r="J185" s="199"/>
      <c r="K185" s="199"/>
      <c r="L185" s="967"/>
      <c r="M185" s="636"/>
      <c r="N185" s="636"/>
      <c r="O185" s="286"/>
      <c r="P185" s="275"/>
    </row>
    <row r="186" spans="2:26" ht="18.75">
      <c r="B186" s="247" t="s">
        <v>106</v>
      </c>
      <c r="C186" s="636">
        <v>-377</v>
      </c>
      <c r="D186" s="636">
        <v>238</v>
      </c>
      <c r="E186" s="636">
        <v>-504</v>
      </c>
      <c r="F186" s="636">
        <v>246</v>
      </c>
      <c r="G186" s="284">
        <v>-397</v>
      </c>
      <c r="H186" s="797">
        <v>-1110</v>
      </c>
      <c r="I186" s="636">
        <v>841</v>
      </c>
      <c r="J186" s="199">
        <v>1412</v>
      </c>
      <c r="K186" s="199">
        <v>-372</v>
      </c>
      <c r="L186" s="967">
        <v>771</v>
      </c>
      <c r="M186" s="636">
        <v>67961.600000000006</v>
      </c>
      <c r="N186" s="636">
        <v>39660.199999999997</v>
      </c>
      <c r="O186" s="286">
        <v>107621.8</v>
      </c>
      <c r="P186" s="250"/>
      <c r="S186" s="288"/>
    </row>
    <row r="187" spans="2:26" ht="18">
      <c r="B187" s="247">
        <v>2</v>
      </c>
      <c r="C187" s="636">
        <v>347</v>
      </c>
      <c r="D187" s="636">
        <v>466</v>
      </c>
      <c r="E187" s="636">
        <v>-1127</v>
      </c>
      <c r="F187" s="636">
        <v>101</v>
      </c>
      <c r="G187" s="284">
        <v>-213</v>
      </c>
      <c r="H187" s="797">
        <v>-504</v>
      </c>
      <c r="I187" s="636">
        <v>1899</v>
      </c>
      <c r="J187" s="199">
        <v>252</v>
      </c>
      <c r="K187" s="199">
        <v>552</v>
      </c>
      <c r="L187" s="967">
        <v>2199</v>
      </c>
      <c r="M187" s="636">
        <v>67547.199999999997</v>
      </c>
      <c r="N187" s="636">
        <v>37885.1</v>
      </c>
      <c r="O187" s="286">
        <v>105432.29999999999</v>
      </c>
      <c r="P187" s="250"/>
      <c r="Q187" s="289"/>
      <c r="S187" s="446"/>
    </row>
    <row r="188" spans="2:26" ht="18.75">
      <c r="B188" s="247">
        <v>3</v>
      </c>
      <c r="C188" s="636">
        <v>-1225</v>
      </c>
      <c r="D188" s="636">
        <v>593</v>
      </c>
      <c r="E188" s="636">
        <v>-651</v>
      </c>
      <c r="F188" s="636">
        <v>134</v>
      </c>
      <c r="G188" s="284">
        <v>-1149</v>
      </c>
      <c r="H188" s="797">
        <v>-631</v>
      </c>
      <c r="I188" s="636">
        <v>402</v>
      </c>
      <c r="J188" s="199">
        <v>2399</v>
      </c>
      <c r="K188" s="199">
        <v>-1457</v>
      </c>
      <c r="L188" s="967">
        <v>713</v>
      </c>
      <c r="M188" s="636">
        <v>67120.7</v>
      </c>
      <c r="N188" s="636">
        <v>38648.699999999997</v>
      </c>
      <c r="O188" s="286">
        <v>105769.4</v>
      </c>
      <c r="P188" s="250"/>
      <c r="S188" s="290"/>
      <c r="T188" s="291"/>
      <c r="U188" s="291"/>
      <c r="V188" s="291"/>
      <c r="W188" s="291"/>
      <c r="X188" s="291"/>
      <c r="Y188" s="291"/>
      <c r="Z188" s="291"/>
    </row>
    <row r="189" spans="2:26" ht="18.75">
      <c r="B189" s="247">
        <v>4</v>
      </c>
      <c r="C189" s="636">
        <v>-1466</v>
      </c>
      <c r="D189" s="636">
        <v>765</v>
      </c>
      <c r="E189" s="636">
        <v>-854</v>
      </c>
      <c r="F189" s="636">
        <v>107</v>
      </c>
      <c r="G189" s="284">
        <v>-1448</v>
      </c>
      <c r="H189" s="797">
        <v>-800</v>
      </c>
      <c r="I189" s="636">
        <v>-876</v>
      </c>
      <c r="J189" s="199">
        <v>2141</v>
      </c>
      <c r="K189" s="199">
        <v>-2792</v>
      </c>
      <c r="L189" s="967">
        <v>-2327</v>
      </c>
      <c r="M189" s="636">
        <v>64329.5</v>
      </c>
      <c r="N189" s="636">
        <v>39111.4</v>
      </c>
      <c r="O189" s="286">
        <v>103440.9</v>
      </c>
      <c r="P189" s="250"/>
      <c r="S189" s="290"/>
      <c r="T189" s="291"/>
      <c r="U189" s="291"/>
      <c r="V189" s="291"/>
      <c r="W189" s="291"/>
      <c r="X189" s="291"/>
      <c r="Y189" s="291"/>
      <c r="Z189" s="291"/>
    </row>
    <row r="190" spans="2:26" ht="18.75">
      <c r="B190" s="247">
        <v>5</v>
      </c>
      <c r="C190" s="636">
        <v>-2438</v>
      </c>
      <c r="D190" s="636">
        <v>1392</v>
      </c>
      <c r="E190" s="636">
        <v>-547</v>
      </c>
      <c r="F190" s="636">
        <v>170</v>
      </c>
      <c r="G190" s="284">
        <v>-1423</v>
      </c>
      <c r="H190" s="797">
        <v>-528</v>
      </c>
      <c r="I190" s="636">
        <v>-2737</v>
      </c>
      <c r="J190" s="199">
        <v>728</v>
      </c>
      <c r="K190" s="199">
        <v>1557</v>
      </c>
      <c r="L190" s="967">
        <v>-980</v>
      </c>
      <c r="M190" s="636">
        <v>67378</v>
      </c>
      <c r="N190" s="636">
        <v>38826.199999999997</v>
      </c>
      <c r="O190" s="286">
        <v>106204.2</v>
      </c>
      <c r="P190" s="250"/>
      <c r="S190" s="290"/>
      <c r="T190" s="291"/>
      <c r="U190" s="291"/>
      <c r="V190" s="291"/>
      <c r="W190" s="291"/>
      <c r="X190" s="291"/>
      <c r="Y190" s="291"/>
      <c r="Z190" s="291"/>
    </row>
    <row r="191" spans="2:26" ht="18.75">
      <c r="B191" s="247">
        <v>6</v>
      </c>
      <c r="C191" s="636">
        <v>-2905</v>
      </c>
      <c r="D191" s="636">
        <v>1667</v>
      </c>
      <c r="E191" s="636">
        <v>-954</v>
      </c>
      <c r="F191" s="636">
        <v>215</v>
      </c>
      <c r="G191" s="284">
        <v>-1977</v>
      </c>
      <c r="H191" s="797">
        <v>-235</v>
      </c>
      <c r="I191" s="636">
        <v>872</v>
      </c>
      <c r="J191" s="199">
        <v>263</v>
      </c>
      <c r="K191" s="199">
        <v>-1916</v>
      </c>
      <c r="L191" s="967">
        <v>-1016</v>
      </c>
      <c r="M191" s="636">
        <v>65861.100000000006</v>
      </c>
      <c r="N191" s="636">
        <v>40103.199999999997</v>
      </c>
      <c r="O191" s="286">
        <v>105964.3</v>
      </c>
      <c r="P191" s="250"/>
      <c r="S191" s="290"/>
      <c r="T191" s="291"/>
      <c r="U191" s="291"/>
      <c r="V191" s="291"/>
      <c r="W191" s="291"/>
      <c r="X191" s="291"/>
      <c r="Y191" s="291"/>
      <c r="Z191" s="291"/>
    </row>
    <row r="192" spans="2:26" ht="18.75">
      <c r="B192" s="247">
        <v>7</v>
      </c>
      <c r="C192" s="636">
        <v>-2769</v>
      </c>
      <c r="D192" s="636">
        <v>2924</v>
      </c>
      <c r="E192" s="636">
        <v>-532</v>
      </c>
      <c r="F192" s="636">
        <v>145</v>
      </c>
      <c r="G192" s="284">
        <v>-232</v>
      </c>
      <c r="H192" s="797">
        <v>-717</v>
      </c>
      <c r="I192" s="636">
        <v>-1279</v>
      </c>
      <c r="J192" s="199">
        <v>-70</v>
      </c>
      <c r="K192" s="199">
        <v>1051</v>
      </c>
      <c r="L192" s="967">
        <v>-1015</v>
      </c>
      <c r="M192" s="636">
        <v>66970.2</v>
      </c>
      <c r="N192" s="636">
        <v>40277.9</v>
      </c>
      <c r="O192" s="286">
        <v>107248.1</v>
      </c>
      <c r="P192" s="250"/>
      <c r="S192" s="290"/>
      <c r="T192" s="291"/>
      <c r="U192" s="291"/>
      <c r="V192" s="291"/>
      <c r="W192" s="291"/>
      <c r="X192" s="291"/>
      <c r="Y192" s="291"/>
      <c r="Z192" s="291"/>
    </row>
    <row r="193" spans="2:26" ht="18.75">
      <c r="B193" s="247">
        <v>8</v>
      </c>
      <c r="C193" s="636">
        <v>-3869</v>
      </c>
      <c r="D193" s="636">
        <v>4030</v>
      </c>
      <c r="E193" s="636">
        <v>-573</v>
      </c>
      <c r="F193" s="636">
        <v>172</v>
      </c>
      <c r="G193" s="284">
        <v>-240</v>
      </c>
      <c r="H193" s="797">
        <v>-940</v>
      </c>
      <c r="I193" s="636">
        <v>-725</v>
      </c>
      <c r="J193" s="199">
        <v>-1805</v>
      </c>
      <c r="K193" s="199">
        <v>2740</v>
      </c>
      <c r="L193" s="967">
        <v>-730</v>
      </c>
      <c r="M193" s="636">
        <v>70368.600000000006</v>
      </c>
      <c r="N193" s="636">
        <v>38684.6</v>
      </c>
      <c r="O193" s="286">
        <v>109053.20000000001</v>
      </c>
      <c r="P193" s="250"/>
      <c r="S193" s="290"/>
      <c r="T193" s="291"/>
      <c r="U193" s="291"/>
      <c r="V193" s="291"/>
      <c r="W193" s="291"/>
      <c r="X193" s="291"/>
      <c r="Y193" s="291"/>
      <c r="Z193" s="291"/>
    </row>
    <row r="194" spans="2:26" ht="18.75">
      <c r="B194" s="247">
        <v>9</v>
      </c>
      <c r="C194" s="636">
        <v>-2767</v>
      </c>
      <c r="D194" s="636">
        <v>2719</v>
      </c>
      <c r="E194" s="636">
        <v>-867</v>
      </c>
      <c r="F194" s="636">
        <v>193</v>
      </c>
      <c r="G194" s="284">
        <v>-722</v>
      </c>
      <c r="H194" s="797">
        <v>-472</v>
      </c>
      <c r="I194" s="636">
        <v>796</v>
      </c>
      <c r="J194" s="199">
        <v>-1402</v>
      </c>
      <c r="K194" s="199">
        <v>-28</v>
      </c>
      <c r="L194" s="967">
        <v>-1106</v>
      </c>
      <c r="M194" s="636">
        <v>70917.7</v>
      </c>
      <c r="N194" s="636">
        <v>37006.6</v>
      </c>
      <c r="O194" s="286">
        <v>107924.29999999999</v>
      </c>
      <c r="P194" s="250"/>
      <c r="S194" s="290"/>
      <c r="T194" s="291"/>
      <c r="U194" s="291"/>
      <c r="V194" s="291"/>
      <c r="W194" s="291"/>
      <c r="X194" s="291"/>
      <c r="Y194" s="291"/>
      <c r="Z194" s="291"/>
    </row>
    <row r="195" spans="2:26" ht="18.75">
      <c r="B195" s="247">
        <v>10</v>
      </c>
      <c r="C195" s="636">
        <v>-1307</v>
      </c>
      <c r="D195" s="636">
        <v>2299</v>
      </c>
      <c r="E195" s="636">
        <v>-512</v>
      </c>
      <c r="F195" s="636">
        <v>139</v>
      </c>
      <c r="G195" s="284">
        <v>619</v>
      </c>
      <c r="H195" s="797">
        <v>-613</v>
      </c>
      <c r="I195" s="636">
        <v>50</v>
      </c>
      <c r="J195" s="199">
        <v>-459</v>
      </c>
      <c r="K195" s="199">
        <v>24</v>
      </c>
      <c r="L195" s="967">
        <v>-998</v>
      </c>
      <c r="M195" s="636">
        <v>71540.2</v>
      </c>
      <c r="N195" s="636">
        <v>35449.199999999997</v>
      </c>
      <c r="O195" s="286">
        <v>106989.4</v>
      </c>
      <c r="P195" s="250"/>
      <c r="S195" s="290"/>
      <c r="T195" s="291"/>
      <c r="U195" s="291"/>
      <c r="V195" s="291"/>
      <c r="W195" s="291"/>
      <c r="X195" s="291"/>
      <c r="Y195" s="291"/>
      <c r="Z195" s="291"/>
    </row>
    <row r="196" spans="2:26" ht="18.75">
      <c r="B196" s="247">
        <v>11</v>
      </c>
      <c r="C196" s="636">
        <v>-2603</v>
      </c>
      <c r="D196" s="636">
        <v>999</v>
      </c>
      <c r="E196" s="636">
        <v>-479</v>
      </c>
      <c r="F196" s="636">
        <v>335</v>
      </c>
      <c r="G196" s="284">
        <v>-1748</v>
      </c>
      <c r="H196" s="797">
        <v>-355</v>
      </c>
      <c r="I196" s="636">
        <v>-124</v>
      </c>
      <c r="J196" s="199">
        <v>-1101</v>
      </c>
      <c r="K196" s="199">
        <v>-519</v>
      </c>
      <c r="L196" s="967">
        <v>-2099</v>
      </c>
      <c r="M196" s="636">
        <v>71510.2</v>
      </c>
      <c r="N196" s="636">
        <v>36039.9</v>
      </c>
      <c r="O196" s="286">
        <v>107550.1</v>
      </c>
      <c r="P196" s="292"/>
      <c r="S196" s="290"/>
      <c r="T196" s="291"/>
      <c r="U196" s="291"/>
      <c r="V196" s="291"/>
      <c r="W196" s="291"/>
      <c r="X196" s="291"/>
      <c r="Y196" s="291"/>
      <c r="Z196" s="291"/>
    </row>
    <row r="197" spans="2:26" ht="18.75">
      <c r="B197" s="247">
        <v>12</v>
      </c>
      <c r="C197" s="636">
        <v>-3471</v>
      </c>
      <c r="D197" s="636">
        <v>489</v>
      </c>
      <c r="E197" s="636">
        <v>-708</v>
      </c>
      <c r="F197" s="636">
        <v>452</v>
      </c>
      <c r="G197" s="284">
        <v>-3238</v>
      </c>
      <c r="H197" s="797">
        <v>-127</v>
      </c>
      <c r="I197" s="636">
        <v>654</v>
      </c>
      <c r="J197" s="199">
        <v>-4298</v>
      </c>
      <c r="K197" s="199">
        <v>1272</v>
      </c>
      <c r="L197" s="967">
        <v>-2499</v>
      </c>
      <c r="M197" s="636">
        <v>70715.899999999994</v>
      </c>
      <c r="N197" s="636">
        <v>34375.699999999997</v>
      </c>
      <c r="O197" s="286">
        <v>105091.59999999999</v>
      </c>
      <c r="P197" s="250"/>
      <c r="S197" s="290"/>
      <c r="T197" s="291"/>
      <c r="U197" s="291"/>
      <c r="V197" s="291"/>
      <c r="W197" s="291"/>
      <c r="X197" s="291"/>
      <c r="Y197" s="291"/>
      <c r="Z197" s="291"/>
    </row>
    <row r="198" spans="2:26" ht="18.75">
      <c r="B198" s="247"/>
      <c r="C198" s="294"/>
      <c r="D198" s="294"/>
      <c r="E198" s="294"/>
      <c r="F198" s="294"/>
      <c r="G198" s="284"/>
      <c r="H198" s="798"/>
      <c r="I198" s="294"/>
      <c r="J198" s="294"/>
      <c r="K198" s="294"/>
      <c r="L198" s="967"/>
      <c r="M198" s="636"/>
      <c r="N198" s="636"/>
      <c r="O198" s="286"/>
      <c r="P198" s="250"/>
      <c r="S198" s="290"/>
      <c r="T198" s="291"/>
      <c r="U198" s="291"/>
      <c r="V198" s="291"/>
      <c r="W198" s="291"/>
      <c r="X198" s="291"/>
      <c r="Y198" s="291"/>
      <c r="Z198" s="291"/>
    </row>
    <row r="199" spans="2:26" ht="18.75">
      <c r="B199" s="247" t="s">
        <v>434</v>
      </c>
      <c r="C199" s="636">
        <v>-2812</v>
      </c>
      <c r="D199" s="636">
        <v>329</v>
      </c>
      <c r="E199" s="636">
        <v>-608</v>
      </c>
      <c r="F199" s="636">
        <v>110</v>
      </c>
      <c r="G199" s="284">
        <v>-2981</v>
      </c>
      <c r="H199" s="797">
        <v>-393</v>
      </c>
      <c r="I199" s="636">
        <v>-1715</v>
      </c>
      <c r="J199" s="199">
        <v>-127</v>
      </c>
      <c r="K199" s="199">
        <v>744</v>
      </c>
      <c r="L199" s="967">
        <v>-1491</v>
      </c>
      <c r="M199" s="636">
        <v>70778.5</v>
      </c>
      <c r="N199" s="636">
        <v>35670.6</v>
      </c>
      <c r="O199" s="286">
        <v>106449.1</v>
      </c>
      <c r="P199" s="250"/>
      <c r="S199" s="290"/>
      <c r="T199" s="291"/>
      <c r="U199" s="291"/>
      <c r="V199" s="291"/>
      <c r="W199" s="291"/>
      <c r="X199" s="291"/>
      <c r="Y199" s="291"/>
      <c r="Z199" s="291"/>
    </row>
    <row r="200" spans="2:26" ht="18.75">
      <c r="B200" s="247">
        <v>2</v>
      </c>
      <c r="C200" s="636">
        <v>-2367</v>
      </c>
      <c r="D200" s="636">
        <v>291</v>
      </c>
      <c r="E200" s="636">
        <v>-112</v>
      </c>
      <c r="F200" s="636">
        <v>99</v>
      </c>
      <c r="G200" s="284">
        <v>-2089</v>
      </c>
      <c r="H200" s="797">
        <v>-418</v>
      </c>
      <c r="I200" s="636">
        <v>1858</v>
      </c>
      <c r="J200" s="199">
        <v>-2592</v>
      </c>
      <c r="K200" s="199">
        <v>-1717</v>
      </c>
      <c r="L200" s="967">
        <v>-2869</v>
      </c>
      <c r="M200" s="636">
        <v>67721.100000000006</v>
      </c>
      <c r="N200" s="636">
        <v>35148.199999999997</v>
      </c>
      <c r="O200" s="286">
        <v>102869.3</v>
      </c>
      <c r="P200" s="250"/>
      <c r="S200" s="290"/>
      <c r="T200" s="291"/>
      <c r="U200" s="291"/>
      <c r="V200" s="291"/>
      <c r="W200" s="291"/>
      <c r="X200" s="291"/>
      <c r="Y200" s="291"/>
      <c r="Z200" s="291"/>
    </row>
    <row r="201" spans="2:26" ht="18.75">
      <c r="B201" s="247">
        <v>3</v>
      </c>
      <c r="C201" s="636">
        <v>-3672</v>
      </c>
      <c r="D201" s="636">
        <v>488</v>
      </c>
      <c r="E201" s="636">
        <v>-1065</v>
      </c>
      <c r="F201" s="636">
        <v>108</v>
      </c>
      <c r="G201" s="284">
        <v>-4141</v>
      </c>
      <c r="H201" s="797">
        <v>-277</v>
      </c>
      <c r="I201" s="636">
        <v>-2938</v>
      </c>
      <c r="J201" s="199">
        <v>-3586</v>
      </c>
      <c r="K201" s="199">
        <v>1864</v>
      </c>
      <c r="L201" s="967">
        <v>-4937</v>
      </c>
      <c r="M201" s="636">
        <v>69444.2</v>
      </c>
      <c r="N201" s="636">
        <v>34052.5</v>
      </c>
      <c r="O201" s="286">
        <v>103496.7</v>
      </c>
      <c r="P201" s="275"/>
      <c r="S201" s="290"/>
      <c r="T201" s="291"/>
      <c r="U201" s="291"/>
      <c r="V201" s="291"/>
      <c r="W201" s="291"/>
      <c r="X201" s="291"/>
      <c r="Y201" s="291"/>
      <c r="Z201" s="291"/>
    </row>
    <row r="202" spans="2:26" ht="18.75">
      <c r="B202" s="247">
        <v>4</v>
      </c>
      <c r="C202" s="636">
        <v>-4096</v>
      </c>
      <c r="D202" s="636">
        <v>382</v>
      </c>
      <c r="E202" s="636">
        <v>-572</v>
      </c>
      <c r="F202" s="636">
        <v>93</v>
      </c>
      <c r="G202" s="284">
        <v>-4193</v>
      </c>
      <c r="H202" s="797">
        <v>-407</v>
      </c>
      <c r="I202" s="636">
        <v>-5258</v>
      </c>
      <c r="J202" s="199">
        <v>-5793</v>
      </c>
      <c r="K202" s="199">
        <v>4201</v>
      </c>
      <c r="L202" s="967">
        <v>-7257</v>
      </c>
      <c r="M202" s="636">
        <v>72950.600000000006</v>
      </c>
      <c r="N202" s="636">
        <v>29967.5</v>
      </c>
      <c r="O202" s="286">
        <v>102918.1</v>
      </c>
      <c r="P202" s="275"/>
      <c r="S202" s="290"/>
      <c r="T202" s="291"/>
      <c r="U202" s="291"/>
      <c r="V202" s="291"/>
      <c r="W202" s="291"/>
      <c r="X202" s="291"/>
      <c r="Y202" s="291"/>
      <c r="Z202" s="291"/>
    </row>
    <row r="203" spans="2:26" ht="18.75">
      <c r="B203" s="247">
        <v>5</v>
      </c>
      <c r="C203" s="636">
        <v>-3636</v>
      </c>
      <c r="D203" s="636">
        <v>1291</v>
      </c>
      <c r="E203" s="636">
        <v>-483</v>
      </c>
      <c r="F203" s="636">
        <v>105</v>
      </c>
      <c r="G203" s="284">
        <v>-2723</v>
      </c>
      <c r="H203" s="797">
        <v>-226</v>
      </c>
      <c r="I203" s="636">
        <v>-578</v>
      </c>
      <c r="J203" s="199">
        <v>-2189</v>
      </c>
      <c r="K203" s="199">
        <v>1777</v>
      </c>
      <c r="L203" s="967">
        <v>-1216</v>
      </c>
      <c r="M203" s="636">
        <v>72298.899999999994</v>
      </c>
      <c r="N203" s="636">
        <v>28667.9</v>
      </c>
      <c r="O203" s="286">
        <v>100966.79999999999</v>
      </c>
      <c r="P203" s="275"/>
      <c r="S203" s="290"/>
      <c r="T203" s="291"/>
      <c r="U203" s="291"/>
      <c r="V203" s="291"/>
      <c r="W203" s="291"/>
      <c r="X203" s="291"/>
      <c r="Y203" s="291"/>
      <c r="Z203" s="291"/>
    </row>
    <row r="204" spans="2:26" ht="18.75">
      <c r="B204" s="247">
        <v>6</v>
      </c>
      <c r="C204" s="636">
        <v>-4398</v>
      </c>
      <c r="D204" s="636">
        <v>1732</v>
      </c>
      <c r="E204" s="636">
        <v>-608</v>
      </c>
      <c r="F204" s="636">
        <v>125</v>
      </c>
      <c r="G204" s="284">
        <v>-3149</v>
      </c>
      <c r="H204" s="797">
        <v>-577</v>
      </c>
      <c r="I204" s="636">
        <v>709</v>
      </c>
      <c r="J204" s="199">
        <v>-3537</v>
      </c>
      <c r="K204" s="199">
        <v>-771</v>
      </c>
      <c r="L204" s="967">
        <v>-4176</v>
      </c>
      <c r="M204" s="636">
        <v>71012.3</v>
      </c>
      <c r="N204" s="636">
        <v>28611.9</v>
      </c>
      <c r="O204" s="286">
        <v>99624.200000000012</v>
      </c>
      <c r="P204" s="275"/>
      <c r="S204" s="290"/>
      <c r="T204" s="291"/>
      <c r="U204" s="291"/>
      <c r="V204" s="291"/>
      <c r="W204" s="291"/>
      <c r="X204" s="291"/>
      <c r="Y204" s="291"/>
      <c r="Z204" s="291"/>
    </row>
    <row r="205" spans="2:26" ht="18.75">
      <c r="B205" s="247">
        <v>7</v>
      </c>
      <c r="C205" s="636">
        <v>-5342</v>
      </c>
      <c r="D205" s="636">
        <v>2584</v>
      </c>
      <c r="E205" s="636">
        <v>-632</v>
      </c>
      <c r="F205" s="636">
        <v>109</v>
      </c>
      <c r="G205" s="284">
        <v>-3281</v>
      </c>
      <c r="H205" s="797">
        <v>-1141</v>
      </c>
      <c r="I205" s="636">
        <v>-3531</v>
      </c>
      <c r="J205" s="199">
        <v>1721</v>
      </c>
      <c r="K205" s="199">
        <v>583</v>
      </c>
      <c r="L205" s="967">
        <v>-2368</v>
      </c>
      <c r="M205" s="636">
        <v>74215.199999999997</v>
      </c>
      <c r="N205" s="636">
        <v>33047.199999999997</v>
      </c>
      <c r="O205" s="286">
        <v>107262.39999999999</v>
      </c>
      <c r="P205" s="275"/>
      <c r="S205" s="290"/>
      <c r="T205" s="291"/>
      <c r="U205" s="291"/>
      <c r="V205" s="291"/>
      <c r="W205" s="291"/>
      <c r="X205" s="291"/>
      <c r="Y205" s="291"/>
      <c r="Z205" s="291"/>
    </row>
    <row r="206" spans="2:26" ht="18.75">
      <c r="B206" s="247">
        <v>8</v>
      </c>
      <c r="C206" s="636">
        <v>-5659</v>
      </c>
      <c r="D206" s="636">
        <v>3137</v>
      </c>
      <c r="E206" s="636">
        <v>-339</v>
      </c>
      <c r="F206" s="636">
        <v>146</v>
      </c>
      <c r="G206" s="284">
        <v>-2715</v>
      </c>
      <c r="H206" s="797">
        <v>-545</v>
      </c>
      <c r="I206" s="636">
        <v>-2622</v>
      </c>
      <c r="J206" s="199">
        <v>-1268</v>
      </c>
      <c r="K206" s="199">
        <v>3352</v>
      </c>
      <c r="L206" s="967">
        <v>-1083</v>
      </c>
      <c r="M206" s="636">
        <v>76573.899999999994</v>
      </c>
      <c r="N206" s="636">
        <v>31685.599999999999</v>
      </c>
      <c r="O206" s="286">
        <v>108259.5</v>
      </c>
      <c r="P206" s="275"/>
      <c r="S206" s="290"/>
      <c r="T206" s="291"/>
      <c r="U206" s="291"/>
      <c r="V206" s="291"/>
      <c r="W206" s="291"/>
      <c r="X206" s="291"/>
      <c r="Y206" s="291"/>
      <c r="Z206" s="291"/>
    </row>
    <row r="207" spans="2:26" ht="18.75">
      <c r="B207" s="247">
        <v>9</v>
      </c>
      <c r="C207" s="636">
        <v>-5642</v>
      </c>
      <c r="D207" s="636">
        <v>2624</v>
      </c>
      <c r="E207" s="636">
        <v>-679</v>
      </c>
      <c r="F207" s="636">
        <v>151</v>
      </c>
      <c r="G207" s="284">
        <v>-3546</v>
      </c>
      <c r="H207" s="797">
        <v>-308</v>
      </c>
      <c r="I207" s="636">
        <v>999</v>
      </c>
      <c r="J207" s="199">
        <v>-2929</v>
      </c>
      <c r="K207" s="199">
        <v>-1553</v>
      </c>
      <c r="L207" s="967">
        <v>-3791</v>
      </c>
      <c r="M207" s="636">
        <v>77664.800000000003</v>
      </c>
      <c r="N207" s="636">
        <v>29361.3</v>
      </c>
      <c r="O207" s="286">
        <v>107026.1</v>
      </c>
      <c r="P207" s="275"/>
      <c r="S207" s="290"/>
      <c r="T207" s="291"/>
      <c r="U207" s="291"/>
      <c r="V207" s="291"/>
      <c r="W207" s="291"/>
      <c r="X207" s="291"/>
      <c r="Y207" s="291"/>
      <c r="Z207" s="291"/>
    </row>
    <row r="208" spans="2:26" ht="18.75">
      <c r="B208" s="247">
        <v>10</v>
      </c>
      <c r="C208" s="636">
        <v>-5019</v>
      </c>
      <c r="D208" s="636">
        <v>2549</v>
      </c>
      <c r="E208" s="636">
        <v>-830</v>
      </c>
      <c r="F208" s="636">
        <v>177</v>
      </c>
      <c r="G208" s="284">
        <v>-3123</v>
      </c>
      <c r="H208" s="797">
        <v>-771</v>
      </c>
      <c r="I208" s="636">
        <v>-1972</v>
      </c>
      <c r="J208" s="199">
        <v>-1951</v>
      </c>
      <c r="K208" s="199">
        <v>923</v>
      </c>
      <c r="L208" s="967">
        <v>-3771</v>
      </c>
      <c r="M208" s="636">
        <v>79071.600000000006</v>
      </c>
      <c r="N208" s="636">
        <v>28272.9</v>
      </c>
      <c r="O208" s="286">
        <v>107344.5</v>
      </c>
      <c r="P208" s="275"/>
      <c r="S208" s="290"/>
      <c r="T208" s="291"/>
      <c r="U208" s="291"/>
      <c r="V208" s="291"/>
      <c r="W208" s="291"/>
      <c r="X208" s="291"/>
      <c r="Y208" s="291"/>
      <c r="Z208" s="291"/>
    </row>
    <row r="209" spans="2:26" ht="18.75">
      <c r="B209" s="247">
        <v>11</v>
      </c>
      <c r="C209" s="636">
        <v>-6514</v>
      </c>
      <c r="D209" s="636">
        <v>923</v>
      </c>
      <c r="E209" s="636">
        <v>-456</v>
      </c>
      <c r="F209" s="636">
        <v>105</v>
      </c>
      <c r="G209" s="284">
        <v>-5942</v>
      </c>
      <c r="H209" s="797">
        <v>-729</v>
      </c>
      <c r="I209" s="636">
        <v>-1054</v>
      </c>
      <c r="J209" s="199">
        <v>-3904</v>
      </c>
      <c r="K209" s="199">
        <v>1948</v>
      </c>
      <c r="L209" s="967">
        <v>-3739</v>
      </c>
      <c r="M209" s="636">
        <v>79108.800000000003</v>
      </c>
      <c r="N209" s="636">
        <v>26177.200000000001</v>
      </c>
      <c r="O209" s="286">
        <v>105286</v>
      </c>
      <c r="P209" s="275"/>
      <c r="S209" s="290"/>
      <c r="T209" s="291"/>
      <c r="U209" s="291"/>
      <c r="V209" s="291"/>
      <c r="W209" s="291"/>
      <c r="X209" s="291"/>
      <c r="Y209" s="291"/>
      <c r="Z209" s="291"/>
    </row>
    <row r="210" spans="2:26" ht="18.75">
      <c r="B210" s="247">
        <v>12</v>
      </c>
      <c r="C210" s="636">
        <v>-7256</v>
      </c>
      <c r="D210" s="636">
        <v>328</v>
      </c>
      <c r="E210" s="636">
        <v>-831</v>
      </c>
      <c r="F210" s="636">
        <v>195</v>
      </c>
      <c r="G210" s="284">
        <v>-7564</v>
      </c>
      <c r="H210" s="797">
        <v>-1834</v>
      </c>
      <c r="I210" s="636">
        <v>19</v>
      </c>
      <c r="J210" s="199">
        <v>-7473</v>
      </c>
      <c r="K210" s="199">
        <v>1458</v>
      </c>
      <c r="L210" s="967">
        <v>-7830</v>
      </c>
      <c r="M210" s="636">
        <v>80720.7</v>
      </c>
      <c r="N210" s="636">
        <v>24063.599999999999</v>
      </c>
      <c r="O210" s="286">
        <v>104784.29999999999</v>
      </c>
      <c r="P210" s="275"/>
      <c r="S210" s="290"/>
      <c r="T210" s="291"/>
      <c r="U210" s="291"/>
      <c r="V210" s="291"/>
      <c r="W210" s="291"/>
      <c r="X210" s="291"/>
      <c r="Y210" s="291"/>
      <c r="Z210" s="291"/>
    </row>
    <row r="211" spans="2:26" ht="18.75">
      <c r="B211" s="247"/>
      <c r="C211" s="636"/>
      <c r="D211" s="636"/>
      <c r="E211" s="636"/>
      <c r="F211" s="636"/>
      <c r="G211" s="284"/>
      <c r="H211" s="797"/>
      <c r="I211" s="636"/>
      <c r="J211" s="199"/>
      <c r="K211" s="199"/>
      <c r="L211" s="967"/>
      <c r="M211" s="636"/>
      <c r="N211" s="636"/>
      <c r="O211" s="286"/>
      <c r="P211" s="275"/>
      <c r="S211" s="290"/>
      <c r="T211" s="291"/>
      <c r="U211" s="291"/>
      <c r="V211" s="291"/>
      <c r="W211" s="291"/>
      <c r="X211" s="291"/>
      <c r="Y211" s="291"/>
      <c r="Z211" s="291"/>
    </row>
    <row r="212" spans="2:26" ht="18.75">
      <c r="B212" s="247" t="s">
        <v>457</v>
      </c>
      <c r="C212" s="636">
        <v>-6041</v>
      </c>
      <c r="D212" s="636">
        <v>455</v>
      </c>
      <c r="E212" s="636">
        <v>-575</v>
      </c>
      <c r="F212" s="636">
        <v>222</v>
      </c>
      <c r="G212" s="284">
        <v>-5939</v>
      </c>
      <c r="H212" s="797">
        <v>160</v>
      </c>
      <c r="I212" s="636">
        <v>-2240</v>
      </c>
      <c r="J212" s="199">
        <v>-3362</v>
      </c>
      <c r="K212" s="199">
        <v>863</v>
      </c>
      <c r="L212" s="967">
        <v>-4579</v>
      </c>
      <c r="M212" s="636">
        <v>82888.399999999994</v>
      </c>
      <c r="N212" s="636">
        <v>23554</v>
      </c>
      <c r="O212" s="286">
        <v>106442.4</v>
      </c>
      <c r="P212" s="275"/>
      <c r="S212" s="290"/>
      <c r="T212" s="291"/>
      <c r="U212" s="291"/>
      <c r="V212" s="291"/>
      <c r="W212" s="291"/>
      <c r="X212" s="291"/>
      <c r="Y212" s="291"/>
      <c r="Z212" s="291"/>
    </row>
    <row r="213" spans="2:26" ht="18.75">
      <c r="B213" s="247">
        <v>2</v>
      </c>
      <c r="C213" s="636">
        <v>-6195</v>
      </c>
      <c r="D213" s="636">
        <v>510</v>
      </c>
      <c r="E213" s="636">
        <v>-362</v>
      </c>
      <c r="F213" s="636">
        <v>87</v>
      </c>
      <c r="G213" s="284">
        <v>-5960</v>
      </c>
      <c r="H213" s="797">
        <v>-816</v>
      </c>
      <c r="I213" s="636">
        <v>-2279</v>
      </c>
      <c r="J213" s="199">
        <v>-2108</v>
      </c>
      <c r="K213" s="199">
        <v>-41</v>
      </c>
      <c r="L213" s="967">
        <v>-5244</v>
      </c>
      <c r="M213" s="636">
        <v>83068</v>
      </c>
      <c r="N213" s="636">
        <v>24983</v>
      </c>
      <c r="O213" s="286">
        <v>108051</v>
      </c>
      <c r="S213" s="290"/>
      <c r="T213" s="291"/>
      <c r="U213" s="291"/>
      <c r="V213" s="291"/>
      <c r="W213" s="291"/>
      <c r="X213" s="291"/>
      <c r="Y213" s="291"/>
      <c r="Z213" s="291"/>
    </row>
    <row r="214" spans="2:26" ht="18.75">
      <c r="B214" s="247">
        <v>3</v>
      </c>
      <c r="C214" s="636">
        <v>-8303</v>
      </c>
      <c r="D214" s="636">
        <v>622</v>
      </c>
      <c r="E214" s="636">
        <v>-1877</v>
      </c>
      <c r="F214" s="636">
        <v>97</v>
      </c>
      <c r="G214" s="284">
        <v>-9461</v>
      </c>
      <c r="H214" s="797">
        <v>-2713</v>
      </c>
      <c r="I214" s="636">
        <v>-4816</v>
      </c>
      <c r="J214" s="199">
        <v>-4685</v>
      </c>
      <c r="K214" s="199">
        <v>3100</v>
      </c>
      <c r="L214" s="967">
        <v>-9114</v>
      </c>
      <c r="M214" s="636">
        <v>86796</v>
      </c>
      <c r="N214" s="636">
        <v>25569.4</v>
      </c>
      <c r="O214" s="286">
        <v>112365.4</v>
      </c>
      <c r="S214" s="290"/>
      <c r="T214" s="291"/>
      <c r="U214" s="291"/>
      <c r="V214" s="291"/>
      <c r="W214" s="291"/>
      <c r="X214" s="291"/>
      <c r="Y214" s="291"/>
      <c r="Z214" s="291"/>
    </row>
    <row r="215" spans="2:26" ht="18.75">
      <c r="B215" s="247">
        <v>4</v>
      </c>
      <c r="C215" s="636">
        <v>-7848</v>
      </c>
      <c r="D215" s="636">
        <v>858</v>
      </c>
      <c r="E215" s="636">
        <v>-614</v>
      </c>
      <c r="F215" s="636">
        <v>66</v>
      </c>
      <c r="G215" s="284">
        <v>-7538</v>
      </c>
      <c r="H215" s="797">
        <v>-573</v>
      </c>
      <c r="I215" s="636">
        <v>-5333</v>
      </c>
      <c r="J215" s="199">
        <v>-3324</v>
      </c>
      <c r="K215" s="199">
        <v>1214</v>
      </c>
      <c r="L215" s="967">
        <v>-8016</v>
      </c>
      <c r="M215" s="636">
        <v>90221.1</v>
      </c>
      <c r="N215" s="636">
        <v>23363.5</v>
      </c>
      <c r="O215" s="286">
        <v>113584.6</v>
      </c>
      <c r="S215" s="290"/>
      <c r="T215" s="291"/>
      <c r="U215" s="291"/>
      <c r="V215" s="291"/>
      <c r="W215" s="291"/>
      <c r="X215" s="291"/>
      <c r="Y215" s="291"/>
      <c r="Z215" s="291"/>
    </row>
    <row r="216" spans="2:26" ht="18.75">
      <c r="B216" s="247">
        <v>5</v>
      </c>
      <c r="C216" s="636">
        <v>-8912</v>
      </c>
      <c r="D216" s="636">
        <v>1574</v>
      </c>
      <c r="E216" s="636">
        <v>-505</v>
      </c>
      <c r="F216" s="636">
        <v>148</v>
      </c>
      <c r="G216" s="284">
        <v>-7695</v>
      </c>
      <c r="H216" s="797">
        <v>-869</v>
      </c>
      <c r="I216" s="636">
        <v>-372</v>
      </c>
      <c r="J216" s="199">
        <v>-5957</v>
      </c>
      <c r="K216" s="199">
        <v>3033</v>
      </c>
      <c r="L216" s="967">
        <v>-4165</v>
      </c>
      <c r="M216" s="636">
        <v>91861.5</v>
      </c>
      <c r="N216" s="636">
        <v>23143.7</v>
      </c>
      <c r="O216" s="286">
        <v>115005.2</v>
      </c>
      <c r="S216" s="290"/>
      <c r="T216" s="291"/>
      <c r="U216" s="291"/>
      <c r="V216" s="291"/>
      <c r="W216" s="291"/>
      <c r="X216" s="291"/>
      <c r="Y216" s="291"/>
      <c r="Z216" s="291"/>
    </row>
    <row r="217" spans="2:26" ht="18.75">
      <c r="B217" s="247">
        <v>6</v>
      </c>
      <c r="C217" s="636">
        <v>-9187</v>
      </c>
      <c r="D217" s="636">
        <v>2077</v>
      </c>
      <c r="E217" s="636">
        <v>-602</v>
      </c>
      <c r="F217" s="636">
        <v>100</v>
      </c>
      <c r="G217" s="284">
        <v>-7612</v>
      </c>
      <c r="H217" s="797">
        <v>-869</v>
      </c>
      <c r="I217" s="636">
        <v>-2060</v>
      </c>
      <c r="J217" s="199">
        <v>-4386</v>
      </c>
      <c r="K217" s="199">
        <v>1587</v>
      </c>
      <c r="L217" s="967">
        <v>-5728</v>
      </c>
      <c r="M217" s="636">
        <v>93737.600000000006</v>
      </c>
      <c r="N217" s="636">
        <v>20651.7</v>
      </c>
      <c r="O217" s="286">
        <v>114389.3</v>
      </c>
      <c r="S217" s="290"/>
      <c r="T217" s="291"/>
      <c r="U217" s="291"/>
      <c r="V217" s="291"/>
      <c r="W217" s="291"/>
      <c r="X217" s="291"/>
      <c r="Y217" s="291"/>
      <c r="Z217" s="291"/>
    </row>
    <row r="218" spans="2:26" ht="18.75">
      <c r="B218" s="247">
        <v>7</v>
      </c>
      <c r="C218" s="636">
        <v>-7975</v>
      </c>
      <c r="D218" s="636">
        <v>3326</v>
      </c>
      <c r="E218" s="636">
        <v>-602</v>
      </c>
      <c r="F218" s="636">
        <v>101</v>
      </c>
      <c r="G218" s="284">
        <v>-5150</v>
      </c>
      <c r="H218" s="797">
        <v>-2533</v>
      </c>
      <c r="I218" s="636">
        <v>-1934</v>
      </c>
      <c r="J218" s="199">
        <v>1205</v>
      </c>
      <c r="K218" s="199">
        <v>-665</v>
      </c>
      <c r="L218" s="967">
        <v>-3927</v>
      </c>
      <c r="M218" s="636">
        <v>93013.9</v>
      </c>
      <c r="N218" s="636">
        <v>24191.1</v>
      </c>
      <c r="O218" s="286">
        <v>117205</v>
      </c>
      <c r="S218" s="290"/>
      <c r="T218" s="291"/>
      <c r="U218" s="291"/>
      <c r="V218" s="291"/>
      <c r="W218" s="291"/>
      <c r="X218" s="291"/>
      <c r="Y218" s="291"/>
      <c r="Z218" s="291"/>
    </row>
    <row r="219" spans="2:26" ht="18.75">
      <c r="B219" s="247">
        <v>8</v>
      </c>
      <c r="C219" s="636">
        <v>-6909</v>
      </c>
      <c r="D219" s="636">
        <v>3443</v>
      </c>
      <c r="E219" s="636">
        <v>-507</v>
      </c>
      <c r="F219" s="636">
        <v>232</v>
      </c>
      <c r="G219" s="284">
        <v>-3741</v>
      </c>
      <c r="H219" s="797">
        <v>-840</v>
      </c>
      <c r="I219" s="636">
        <v>1576</v>
      </c>
      <c r="J219" s="199">
        <v>-801</v>
      </c>
      <c r="K219" s="199">
        <v>-4429</v>
      </c>
      <c r="L219" s="967">
        <v>-4494</v>
      </c>
      <c r="M219" s="636">
        <v>89071.4</v>
      </c>
      <c r="N219" s="636">
        <v>26062.9</v>
      </c>
      <c r="O219" s="286">
        <v>115134.29999999999</v>
      </c>
      <c r="S219" s="290"/>
      <c r="T219" s="291"/>
      <c r="U219" s="291"/>
      <c r="V219" s="291"/>
      <c r="W219" s="291"/>
      <c r="X219" s="291"/>
      <c r="Y219" s="291"/>
      <c r="Z219" s="291"/>
    </row>
    <row r="220" spans="2:26" ht="18.75">
      <c r="B220" s="247">
        <v>9</v>
      </c>
      <c r="C220" s="636">
        <v>-8409</v>
      </c>
      <c r="D220" s="636">
        <v>2895</v>
      </c>
      <c r="E220" s="636">
        <v>-736</v>
      </c>
      <c r="F220" s="636">
        <v>140</v>
      </c>
      <c r="G220" s="284">
        <v>-6110</v>
      </c>
      <c r="H220" s="797">
        <v>-872</v>
      </c>
      <c r="I220" s="636">
        <v>2194</v>
      </c>
      <c r="J220" s="199">
        <v>-7132</v>
      </c>
      <c r="K220" s="199">
        <v>731</v>
      </c>
      <c r="L220" s="967">
        <v>-5079</v>
      </c>
      <c r="M220" s="636">
        <v>87537</v>
      </c>
      <c r="N220" s="636">
        <v>21511.3</v>
      </c>
      <c r="O220" s="286">
        <v>109048.3</v>
      </c>
      <c r="S220" s="290"/>
      <c r="T220" s="291"/>
      <c r="U220" s="291"/>
      <c r="V220" s="291"/>
      <c r="W220" s="291"/>
      <c r="X220" s="291"/>
      <c r="Y220" s="291"/>
      <c r="Z220" s="291"/>
    </row>
    <row r="221" spans="2:26" ht="18.75">
      <c r="B221" s="247">
        <v>10</v>
      </c>
      <c r="C221" s="636">
        <v>-6392</v>
      </c>
      <c r="D221" s="636">
        <v>2666</v>
      </c>
      <c r="E221" s="636">
        <v>-475</v>
      </c>
      <c r="F221" s="636">
        <v>58</v>
      </c>
      <c r="G221" s="284">
        <v>-4143</v>
      </c>
      <c r="H221" s="797">
        <v>-488</v>
      </c>
      <c r="I221" s="636">
        <v>-1238</v>
      </c>
      <c r="J221" s="199">
        <v>1982</v>
      </c>
      <c r="K221" s="199">
        <v>-3686</v>
      </c>
      <c r="L221" s="967">
        <v>-3430</v>
      </c>
      <c r="M221" s="636">
        <v>84778.6</v>
      </c>
      <c r="N221" s="636">
        <v>22595.599999999999</v>
      </c>
      <c r="O221" s="286">
        <v>107374.20000000001</v>
      </c>
      <c r="S221" s="290"/>
      <c r="T221" s="291"/>
      <c r="U221" s="291"/>
      <c r="V221" s="291"/>
      <c r="W221" s="291"/>
      <c r="X221" s="291"/>
      <c r="Y221" s="291"/>
      <c r="Z221" s="291"/>
    </row>
    <row r="222" spans="2:26" ht="18.75">
      <c r="B222" s="247">
        <v>11</v>
      </c>
      <c r="C222" s="636">
        <v>-6239</v>
      </c>
      <c r="D222" s="636">
        <v>1263</v>
      </c>
      <c r="E222" s="636">
        <v>-360</v>
      </c>
      <c r="F222" s="636">
        <v>100</v>
      </c>
      <c r="G222" s="284">
        <v>-5236</v>
      </c>
      <c r="H222" s="797">
        <v>-117</v>
      </c>
      <c r="I222" s="636">
        <v>-2727</v>
      </c>
      <c r="J222" s="199">
        <v>-4104</v>
      </c>
      <c r="K222" s="199">
        <v>1938</v>
      </c>
      <c r="L222" s="967">
        <v>-5010</v>
      </c>
      <c r="M222" s="636">
        <v>85067.3</v>
      </c>
      <c r="N222" s="636">
        <v>19316.2</v>
      </c>
      <c r="O222" s="286">
        <v>104383.5</v>
      </c>
      <c r="S222" s="290"/>
      <c r="T222" s="291"/>
      <c r="U222" s="291"/>
      <c r="V222" s="291"/>
      <c r="W222" s="291"/>
      <c r="X222" s="291"/>
      <c r="Y222" s="291"/>
      <c r="Z222" s="291"/>
    </row>
    <row r="223" spans="2:26" ht="18.75">
      <c r="B223" s="247">
        <v>12</v>
      </c>
      <c r="C223" s="636">
        <v>-6729</v>
      </c>
      <c r="D223" s="636">
        <v>441</v>
      </c>
      <c r="E223" s="636">
        <v>-626</v>
      </c>
      <c r="F223" s="636">
        <v>407</v>
      </c>
      <c r="G223" s="284">
        <v>-6507</v>
      </c>
      <c r="H223" s="797">
        <v>-3254</v>
      </c>
      <c r="I223" s="636">
        <v>-2758</v>
      </c>
      <c r="J223" s="636">
        <v>4305</v>
      </c>
      <c r="K223" s="636">
        <v>-5458</v>
      </c>
      <c r="L223" s="967">
        <v>-7165</v>
      </c>
      <c r="M223" s="636">
        <v>78458.2</v>
      </c>
      <c r="N223" s="636">
        <v>22211.5</v>
      </c>
      <c r="O223" s="286">
        <v>100669.7</v>
      </c>
      <c r="S223" s="290"/>
      <c r="T223" s="291"/>
      <c r="U223" s="291"/>
      <c r="V223" s="291"/>
      <c r="W223" s="291"/>
      <c r="X223" s="291"/>
      <c r="Y223" s="291"/>
      <c r="Z223" s="291"/>
    </row>
    <row r="224" spans="2:26" ht="18.75">
      <c r="B224" s="247"/>
      <c r="C224" s="636"/>
      <c r="D224" s="636"/>
      <c r="E224" s="636"/>
      <c r="F224" s="636"/>
      <c r="G224" s="284"/>
      <c r="H224" s="797"/>
      <c r="I224" s="636"/>
      <c r="J224" s="636"/>
      <c r="K224" s="636"/>
      <c r="L224" s="967"/>
      <c r="M224" s="294"/>
      <c r="N224" s="294"/>
      <c r="O224" s="286"/>
      <c r="S224" s="290"/>
      <c r="T224" s="291"/>
      <c r="U224" s="291"/>
      <c r="V224" s="291"/>
      <c r="W224" s="291"/>
      <c r="X224" s="291"/>
      <c r="Y224" s="291"/>
      <c r="Z224" s="291"/>
    </row>
    <row r="225" spans="2:19" ht="18.75">
      <c r="B225" s="247" t="s">
        <v>546</v>
      </c>
      <c r="C225" s="636">
        <v>-5873</v>
      </c>
      <c r="D225" s="636">
        <v>606</v>
      </c>
      <c r="E225" s="636">
        <v>-610</v>
      </c>
      <c r="F225" s="636">
        <v>61</v>
      </c>
      <c r="G225" s="284">
        <v>-5816</v>
      </c>
      <c r="H225" s="797">
        <v>-913</v>
      </c>
      <c r="I225" s="636">
        <v>-1349</v>
      </c>
      <c r="J225" s="636">
        <v>981</v>
      </c>
      <c r="K225" s="636">
        <v>-2671</v>
      </c>
      <c r="L225" s="967">
        <v>-3952</v>
      </c>
      <c r="M225" s="636">
        <v>76423.899999999994</v>
      </c>
      <c r="N225" s="636">
        <v>23819.9</v>
      </c>
      <c r="O225" s="286">
        <v>100243.79999999999</v>
      </c>
      <c r="P225" s="294"/>
      <c r="S225" s="288"/>
    </row>
    <row r="226" spans="2:19" ht="18.75">
      <c r="B226" s="247">
        <v>2</v>
      </c>
      <c r="C226" s="636">
        <v>-4751</v>
      </c>
      <c r="D226" s="636">
        <v>718</v>
      </c>
      <c r="E226" s="636">
        <v>-467</v>
      </c>
      <c r="F226" s="636">
        <v>230</v>
      </c>
      <c r="G226" s="284">
        <v>-4270</v>
      </c>
      <c r="H226" s="797">
        <v>-590</v>
      </c>
      <c r="I226" s="636">
        <v>-812</v>
      </c>
      <c r="J226" s="636">
        <v>-2636</v>
      </c>
      <c r="K226" s="636">
        <v>1114</v>
      </c>
      <c r="L226" s="967">
        <v>-2924</v>
      </c>
      <c r="M226" s="636">
        <v>78349.100000000006</v>
      </c>
      <c r="N226" s="636">
        <v>22092.9</v>
      </c>
      <c r="O226" s="286">
        <v>100442</v>
      </c>
      <c r="P226" s="294"/>
      <c r="S226" s="288"/>
    </row>
    <row r="227" spans="2:19" ht="18.75">
      <c r="B227" s="247">
        <v>3</v>
      </c>
      <c r="C227" s="636">
        <v>-6077</v>
      </c>
      <c r="D227" s="636">
        <v>710</v>
      </c>
      <c r="E227" s="636">
        <v>-966</v>
      </c>
      <c r="F227" s="636">
        <v>69</v>
      </c>
      <c r="G227" s="284">
        <v>-6264</v>
      </c>
      <c r="H227" s="797">
        <v>-899</v>
      </c>
      <c r="I227" s="636">
        <v>-3024</v>
      </c>
      <c r="J227" s="636">
        <v>-2512</v>
      </c>
      <c r="K227" s="636">
        <v>2247</v>
      </c>
      <c r="L227" s="967">
        <v>-4188</v>
      </c>
      <c r="M227" s="636">
        <v>80148.7</v>
      </c>
      <c r="N227" s="636">
        <v>19508</v>
      </c>
      <c r="O227" s="286">
        <v>99656.7</v>
      </c>
      <c r="P227" s="294"/>
      <c r="S227" s="288"/>
    </row>
    <row r="228" spans="2:19" ht="18.75">
      <c r="B228" s="247">
        <v>4</v>
      </c>
      <c r="C228" s="636">
        <v>-5231</v>
      </c>
      <c r="D228" s="636">
        <v>1320</v>
      </c>
      <c r="E228" s="636">
        <v>-822</v>
      </c>
      <c r="F228" s="636">
        <v>138</v>
      </c>
      <c r="G228" s="284">
        <v>-4595</v>
      </c>
      <c r="H228" s="797">
        <v>-400</v>
      </c>
      <c r="I228" s="636">
        <v>-1038</v>
      </c>
      <c r="J228" s="636">
        <v>-4676</v>
      </c>
      <c r="K228" s="636">
        <v>314</v>
      </c>
      <c r="L228" s="967">
        <v>-5800</v>
      </c>
      <c r="M228" s="636">
        <v>80297.100000000006</v>
      </c>
      <c r="N228" s="636">
        <v>19613.599999999999</v>
      </c>
      <c r="O228" s="286">
        <v>99910.700000000012</v>
      </c>
      <c r="P228" s="294"/>
      <c r="S228" s="288"/>
    </row>
    <row r="229" spans="2:19" ht="18.75">
      <c r="B229" s="247">
        <v>5</v>
      </c>
      <c r="C229" s="636">
        <v>-6931</v>
      </c>
      <c r="D229" s="636">
        <v>2101</v>
      </c>
      <c r="E229" s="636">
        <v>-600</v>
      </c>
      <c r="F229" s="636">
        <v>84</v>
      </c>
      <c r="G229" s="284">
        <v>-5346</v>
      </c>
      <c r="H229" s="797">
        <v>-1352</v>
      </c>
      <c r="I229" s="636">
        <v>-382</v>
      </c>
      <c r="J229" s="636">
        <v>-6838</v>
      </c>
      <c r="K229" s="636">
        <v>912</v>
      </c>
      <c r="L229" s="967">
        <v>-7660</v>
      </c>
      <c r="M229" s="636">
        <v>78755.199999999997</v>
      </c>
      <c r="N229" s="636">
        <v>17811</v>
      </c>
      <c r="O229" s="286">
        <v>96566.2</v>
      </c>
      <c r="P229" s="294"/>
      <c r="S229" s="288"/>
    </row>
    <row r="230" spans="2:19" ht="18.75">
      <c r="B230" s="247">
        <v>6</v>
      </c>
      <c r="C230" s="636">
        <v>-5730</v>
      </c>
      <c r="D230" s="636">
        <v>2128</v>
      </c>
      <c r="E230" s="636">
        <v>-468</v>
      </c>
      <c r="F230" s="636">
        <v>74</v>
      </c>
      <c r="G230" s="967">
        <v>-3996</v>
      </c>
      <c r="H230" s="636">
        <v>-1907</v>
      </c>
      <c r="I230" s="636">
        <v>-3772</v>
      </c>
      <c r="J230" s="636">
        <v>-3182</v>
      </c>
      <c r="K230" s="636">
        <v>4404</v>
      </c>
      <c r="L230" s="967">
        <v>-4457</v>
      </c>
      <c r="M230" s="636">
        <v>83049.8</v>
      </c>
      <c r="N230" s="636">
        <v>17706.900000000001</v>
      </c>
      <c r="O230" s="286">
        <v>100756.70000000001</v>
      </c>
      <c r="P230" s="294"/>
      <c r="S230" s="288"/>
    </row>
    <row r="231" spans="2:19" ht="18.75">
      <c r="B231" s="247">
        <v>7</v>
      </c>
      <c r="C231" s="636">
        <v>-6367</v>
      </c>
      <c r="D231" s="636">
        <v>2870</v>
      </c>
      <c r="E231" s="636">
        <v>-698</v>
      </c>
      <c r="F231" s="636">
        <v>66</v>
      </c>
      <c r="G231" s="967">
        <v>-4129</v>
      </c>
      <c r="H231" s="636">
        <v>-585</v>
      </c>
      <c r="I231" s="636">
        <v>-6945</v>
      </c>
      <c r="J231" s="636">
        <v>782</v>
      </c>
      <c r="K231" s="636">
        <v>2520</v>
      </c>
      <c r="L231" s="967">
        <v>-4228</v>
      </c>
      <c r="M231" s="636">
        <v>85037.4</v>
      </c>
      <c r="N231" s="636">
        <v>17529.3</v>
      </c>
      <c r="O231" s="284">
        <v>102566.7</v>
      </c>
      <c r="P231" s="294"/>
      <c r="S231" s="288"/>
    </row>
    <row r="232" spans="2:19" ht="18.75">
      <c r="B232" s="247">
        <v>8</v>
      </c>
      <c r="C232" s="636">
        <v>-4469</v>
      </c>
      <c r="D232" s="636">
        <v>3479</v>
      </c>
      <c r="E232" s="636">
        <v>-472</v>
      </c>
      <c r="F232" s="636">
        <v>140</v>
      </c>
      <c r="G232" s="967">
        <v>-1322</v>
      </c>
      <c r="H232" s="636">
        <v>-709</v>
      </c>
      <c r="I232" s="636">
        <v>-2220</v>
      </c>
      <c r="J232" s="636">
        <v>-3942</v>
      </c>
      <c r="K232" s="636">
        <v>6895</v>
      </c>
      <c r="L232" s="967">
        <v>24</v>
      </c>
      <c r="M232" s="636">
        <v>92996.1</v>
      </c>
      <c r="N232" s="636">
        <v>16194.1</v>
      </c>
      <c r="O232" s="284">
        <v>109190.20000000001</v>
      </c>
      <c r="P232" s="294"/>
      <c r="S232" s="288"/>
    </row>
    <row r="233" spans="2:19" ht="18.75">
      <c r="B233" s="247">
        <v>9</v>
      </c>
      <c r="C233" s="636">
        <v>-5410</v>
      </c>
      <c r="D233" s="636">
        <v>3265</v>
      </c>
      <c r="E233" s="636">
        <v>-618</v>
      </c>
      <c r="F233" s="636">
        <v>112</v>
      </c>
      <c r="G233" s="967">
        <v>-2651</v>
      </c>
      <c r="H233" s="636">
        <v>-188</v>
      </c>
      <c r="I233" s="636">
        <v>-4803</v>
      </c>
      <c r="J233" s="636">
        <v>3372</v>
      </c>
      <c r="K233" s="636">
        <v>768</v>
      </c>
      <c r="L233" s="967">
        <v>-851</v>
      </c>
      <c r="M233" s="636">
        <v>94800.2</v>
      </c>
      <c r="N233" s="636">
        <v>16109.7</v>
      </c>
      <c r="O233" s="284">
        <v>110909.9</v>
      </c>
      <c r="P233" s="294"/>
      <c r="S233" s="288"/>
    </row>
    <row r="234" spans="2:19" ht="18">
      <c r="B234" s="247">
        <v>10</v>
      </c>
      <c r="C234" s="636">
        <v>-3841</v>
      </c>
      <c r="D234" s="636">
        <v>3220</v>
      </c>
      <c r="E234" s="636">
        <v>-622</v>
      </c>
      <c r="F234" s="636">
        <v>72</v>
      </c>
      <c r="G234" s="967">
        <v>-1171</v>
      </c>
      <c r="H234" s="636">
        <v>-435</v>
      </c>
      <c r="I234" s="636">
        <v>-5933</v>
      </c>
      <c r="J234" s="636">
        <v>-99</v>
      </c>
      <c r="K234" s="636">
        <v>4489</v>
      </c>
      <c r="L234" s="967">
        <v>-1978</v>
      </c>
      <c r="M234" s="636">
        <v>99527.9</v>
      </c>
      <c r="N234" s="636">
        <v>14578.6</v>
      </c>
      <c r="O234" s="284">
        <v>114106.5</v>
      </c>
    </row>
    <row r="235" spans="2:19" ht="18.75">
      <c r="B235" s="247">
        <v>11</v>
      </c>
      <c r="C235" s="636">
        <v>-5272</v>
      </c>
      <c r="D235" s="636">
        <v>1465</v>
      </c>
      <c r="E235" s="636">
        <v>-370</v>
      </c>
      <c r="F235" s="636">
        <v>100</v>
      </c>
      <c r="G235" s="967">
        <v>-4077</v>
      </c>
      <c r="H235" s="636">
        <v>-406</v>
      </c>
      <c r="I235" s="636">
        <v>-4946</v>
      </c>
      <c r="J235" s="636">
        <v>-869</v>
      </c>
      <c r="K235" s="636">
        <v>584</v>
      </c>
      <c r="L235" s="967">
        <v>-5637</v>
      </c>
      <c r="M235" s="636">
        <v>100165.6</v>
      </c>
      <c r="N235" s="636">
        <v>15535.6</v>
      </c>
      <c r="O235" s="284">
        <v>115701.20000000001</v>
      </c>
      <c r="P235" s="294"/>
      <c r="S235" s="288"/>
    </row>
    <row r="236" spans="2:19" ht="18.75">
      <c r="B236" s="247">
        <v>12</v>
      </c>
      <c r="C236" s="636">
        <v>-5379</v>
      </c>
      <c r="D236" s="636">
        <v>680</v>
      </c>
      <c r="E236" s="636">
        <v>-448</v>
      </c>
      <c r="F236" s="636">
        <v>287</v>
      </c>
      <c r="G236" s="967">
        <v>-4860</v>
      </c>
      <c r="H236" s="636">
        <v>-796</v>
      </c>
      <c r="I236" s="636">
        <v>-5567</v>
      </c>
      <c r="J236" s="636">
        <v>1313</v>
      </c>
      <c r="K236" s="636">
        <v>-762</v>
      </c>
      <c r="L236" s="967">
        <v>-5812</v>
      </c>
      <c r="M236" s="636">
        <v>99922.6</v>
      </c>
      <c r="N236" s="636">
        <v>18329</v>
      </c>
      <c r="O236" s="284">
        <v>118251.6</v>
      </c>
      <c r="P236" s="294"/>
      <c r="S236" s="288"/>
    </row>
    <row r="237" spans="2:19" ht="18.75">
      <c r="B237" s="705"/>
      <c r="C237" s="636"/>
      <c r="D237" s="636"/>
      <c r="E237" s="636"/>
      <c r="F237" s="636"/>
      <c r="G237" s="967"/>
      <c r="H237" s="636"/>
      <c r="I237" s="636"/>
      <c r="J237" s="636"/>
      <c r="K237" s="636"/>
      <c r="L237" s="967"/>
      <c r="M237" s="636"/>
      <c r="N237" s="636"/>
      <c r="O237" s="284"/>
      <c r="P237" s="294"/>
      <c r="S237" s="288"/>
    </row>
    <row r="238" spans="2:19" ht="18.75">
      <c r="B238" s="705" t="s">
        <v>558</v>
      </c>
      <c r="C238" s="636">
        <v>-5869</v>
      </c>
      <c r="D238" s="636">
        <v>625</v>
      </c>
      <c r="E238" s="636">
        <v>-573</v>
      </c>
      <c r="F238" s="636">
        <v>44</v>
      </c>
      <c r="G238" s="967">
        <v>-5773</v>
      </c>
      <c r="H238" s="636">
        <v>-568</v>
      </c>
      <c r="I238" s="636">
        <v>-1365</v>
      </c>
      <c r="J238" s="636">
        <v>-7489</v>
      </c>
      <c r="K238" s="636">
        <v>3703</v>
      </c>
      <c r="L238" s="967">
        <v>-5719</v>
      </c>
      <c r="M238" s="636">
        <v>104341.2</v>
      </c>
      <c r="N238" s="636">
        <v>15463.2</v>
      </c>
      <c r="O238" s="286">
        <v>119804.4</v>
      </c>
      <c r="P238" s="294"/>
      <c r="S238" s="288"/>
    </row>
    <row r="239" spans="2:19" ht="18.75">
      <c r="B239" s="705">
        <v>2</v>
      </c>
      <c r="C239" s="636">
        <v>-5486</v>
      </c>
      <c r="D239" s="636">
        <v>683</v>
      </c>
      <c r="E239" s="636">
        <v>-435</v>
      </c>
      <c r="F239" s="636">
        <v>186</v>
      </c>
      <c r="G239" s="967">
        <v>-5052</v>
      </c>
      <c r="H239" s="636">
        <v>-714</v>
      </c>
      <c r="I239" s="636">
        <v>-2856</v>
      </c>
      <c r="J239" s="636">
        <v>-4342</v>
      </c>
      <c r="K239" s="636">
        <v>874</v>
      </c>
      <c r="L239" s="967">
        <v>-7038</v>
      </c>
      <c r="M239" s="636">
        <v>103997.2</v>
      </c>
      <c r="N239" s="636">
        <v>14780.3</v>
      </c>
      <c r="O239" s="286">
        <v>118777.5</v>
      </c>
      <c r="P239" s="294"/>
      <c r="S239" s="288"/>
    </row>
    <row r="240" spans="2:19" ht="18.75">
      <c r="B240" s="705">
        <v>3</v>
      </c>
      <c r="C240" s="636">
        <v>-5845</v>
      </c>
      <c r="D240" s="636">
        <v>1108</v>
      </c>
      <c r="E240" s="636">
        <v>-942</v>
      </c>
      <c r="F240" s="636">
        <v>64</v>
      </c>
      <c r="G240" s="967">
        <v>-5615</v>
      </c>
      <c r="H240" s="636">
        <v>-706</v>
      </c>
      <c r="I240" s="636">
        <v>-3822</v>
      </c>
      <c r="J240" s="636">
        <v>-5251</v>
      </c>
      <c r="K240" s="636">
        <v>2447</v>
      </c>
      <c r="L240" s="967">
        <v>-7332</v>
      </c>
      <c r="M240" s="636">
        <v>105650.5</v>
      </c>
      <c r="N240" s="636">
        <v>15158</v>
      </c>
      <c r="O240" s="286">
        <v>120808.5</v>
      </c>
      <c r="P240" s="294"/>
      <c r="S240" s="288"/>
    </row>
    <row r="241" spans="2:19" ht="18.75">
      <c r="B241" s="705">
        <v>4</v>
      </c>
      <c r="C241" s="636">
        <v>-8324</v>
      </c>
      <c r="D241" s="636">
        <v>885</v>
      </c>
      <c r="E241" s="636">
        <v>-711</v>
      </c>
      <c r="F241" s="636">
        <v>53</v>
      </c>
      <c r="G241" s="967">
        <v>-8097</v>
      </c>
      <c r="H241" s="636">
        <v>-387</v>
      </c>
      <c r="I241" s="636">
        <v>-9341</v>
      </c>
      <c r="J241" s="636">
        <v>-6232</v>
      </c>
      <c r="K241" s="636">
        <v>7273</v>
      </c>
      <c r="L241" s="967">
        <v>-8687</v>
      </c>
      <c r="M241" s="636">
        <v>113794.5</v>
      </c>
      <c r="N241" s="636">
        <v>14928.3</v>
      </c>
      <c r="O241" s="286">
        <v>128722.8</v>
      </c>
      <c r="P241" s="294"/>
      <c r="S241" s="288"/>
    </row>
    <row r="242" spans="2:19" ht="18.75">
      <c r="B242" s="705">
        <v>5</v>
      </c>
      <c r="C242" s="636">
        <v>-7978</v>
      </c>
      <c r="D242" s="636">
        <v>2302</v>
      </c>
      <c r="E242" s="636">
        <v>-2091</v>
      </c>
      <c r="F242" s="636">
        <v>181</v>
      </c>
      <c r="G242" s="967">
        <v>-7586</v>
      </c>
      <c r="H242" s="636">
        <v>-644</v>
      </c>
      <c r="I242" s="636">
        <v>-886</v>
      </c>
      <c r="J242" s="636">
        <v>-89</v>
      </c>
      <c r="K242" s="636">
        <v>-4533</v>
      </c>
      <c r="L242" s="967">
        <v>-6152</v>
      </c>
      <c r="M242" s="636">
        <v>108773.1</v>
      </c>
      <c r="N242" s="636">
        <v>15485.8</v>
      </c>
      <c r="O242" s="286">
        <v>124258.90000000001</v>
      </c>
      <c r="P242" s="294"/>
      <c r="S242" s="288"/>
    </row>
    <row r="243" spans="2:19" ht="18.75">
      <c r="B243" s="705">
        <v>6</v>
      </c>
      <c r="C243" s="636">
        <v>-7007</v>
      </c>
      <c r="D243" s="636">
        <v>2661</v>
      </c>
      <c r="E243" s="636">
        <v>-519</v>
      </c>
      <c r="F243" s="636">
        <v>103</v>
      </c>
      <c r="G243" s="967">
        <v>-4762</v>
      </c>
      <c r="H243" s="636">
        <v>-535</v>
      </c>
      <c r="I243" s="636">
        <v>136</v>
      </c>
      <c r="J243" s="636">
        <v>-3142</v>
      </c>
      <c r="K243" s="636">
        <v>-3276</v>
      </c>
      <c r="L243" s="967">
        <v>-6817</v>
      </c>
      <c r="M243" s="636">
        <v>105566.9</v>
      </c>
      <c r="N243" s="636">
        <v>14762.7</v>
      </c>
      <c r="O243" s="286">
        <v>120329.59999999999</v>
      </c>
      <c r="P243" s="294"/>
      <c r="S243" s="288"/>
    </row>
    <row r="244" spans="2:19" ht="18.75">
      <c r="B244" s="705">
        <v>7</v>
      </c>
      <c r="C244" s="636">
        <v>-8349</v>
      </c>
      <c r="D244" s="636">
        <v>2658</v>
      </c>
      <c r="E244" s="636">
        <v>-664</v>
      </c>
      <c r="F244" s="636">
        <v>108</v>
      </c>
      <c r="G244" s="967">
        <v>-6247</v>
      </c>
      <c r="H244" s="636">
        <v>-1693</v>
      </c>
      <c r="I244" s="636">
        <v>3057</v>
      </c>
      <c r="J244" s="636">
        <v>-3814</v>
      </c>
      <c r="K244" s="636">
        <v>-1760</v>
      </c>
      <c r="L244" s="967">
        <v>-4210</v>
      </c>
      <c r="M244" s="636">
        <v>104460.1</v>
      </c>
      <c r="N244" s="636">
        <v>16038.4</v>
      </c>
      <c r="O244" s="286">
        <v>120498.5</v>
      </c>
      <c r="P244" s="294"/>
      <c r="S244" s="288"/>
    </row>
    <row r="245" spans="2:19" ht="18.75">
      <c r="B245" s="705">
        <v>8</v>
      </c>
      <c r="C245" s="636">
        <v>-5730</v>
      </c>
      <c r="D245" s="636">
        <v>3696</v>
      </c>
      <c r="E245" s="636">
        <v>-459</v>
      </c>
      <c r="F245" s="636">
        <v>107</v>
      </c>
      <c r="G245" s="967">
        <v>-2386</v>
      </c>
      <c r="H245" s="636">
        <v>-497</v>
      </c>
      <c r="I245" s="636">
        <v>-1959</v>
      </c>
      <c r="J245" s="636">
        <v>-1562</v>
      </c>
      <c r="K245" s="636">
        <v>3994</v>
      </c>
      <c r="L245" s="967">
        <v>-24</v>
      </c>
      <c r="M245" s="636">
        <v>108615.8</v>
      </c>
      <c r="N245" s="636">
        <v>15779.5</v>
      </c>
      <c r="O245" s="286">
        <v>124395.3</v>
      </c>
      <c r="P245" s="294"/>
      <c r="S245" s="288"/>
    </row>
    <row r="246" spans="2:19" ht="18.75">
      <c r="B246" s="705">
        <v>9</v>
      </c>
      <c r="C246" s="636">
        <v>-6034</v>
      </c>
      <c r="D246" s="636">
        <v>3307</v>
      </c>
      <c r="E246" s="636">
        <v>-758</v>
      </c>
      <c r="F246" s="636">
        <v>126</v>
      </c>
      <c r="G246" s="967">
        <v>-3359</v>
      </c>
      <c r="H246" s="636">
        <v>-431</v>
      </c>
      <c r="I246" s="636">
        <v>-2168</v>
      </c>
      <c r="J246" s="636">
        <v>1478</v>
      </c>
      <c r="K246" s="636">
        <v>641</v>
      </c>
      <c r="L246" s="967">
        <v>-480</v>
      </c>
      <c r="M246" s="636">
        <v>109789.2</v>
      </c>
      <c r="N246" s="636">
        <v>15570.5</v>
      </c>
      <c r="O246" s="286">
        <v>125359.7</v>
      </c>
      <c r="P246" s="294"/>
      <c r="S246" s="288"/>
    </row>
    <row r="247" spans="2:19" ht="18.75">
      <c r="B247" s="705">
        <v>10</v>
      </c>
      <c r="C247" s="636">
        <v>-5857</v>
      </c>
      <c r="D247" s="636">
        <v>3193</v>
      </c>
      <c r="E247" s="636">
        <v>-695</v>
      </c>
      <c r="F247" s="636">
        <v>109</v>
      </c>
      <c r="G247" s="967">
        <v>-3250</v>
      </c>
      <c r="H247" s="636">
        <v>-745</v>
      </c>
      <c r="I247" s="636">
        <v>-3703</v>
      </c>
      <c r="J247" s="636">
        <v>-1849</v>
      </c>
      <c r="K247" s="636">
        <v>2169</v>
      </c>
      <c r="L247" s="967">
        <v>-4128</v>
      </c>
      <c r="M247" s="636">
        <v>112666.6</v>
      </c>
      <c r="N247" s="636">
        <v>14983.1</v>
      </c>
      <c r="O247" s="286">
        <v>127649.70000000001</v>
      </c>
      <c r="P247" s="294"/>
      <c r="S247" s="288"/>
    </row>
    <row r="248" spans="2:19" ht="18.75">
      <c r="B248" s="705">
        <v>11</v>
      </c>
      <c r="C248" s="636">
        <v>-5365</v>
      </c>
      <c r="D248" s="636">
        <v>1354</v>
      </c>
      <c r="E248" s="636">
        <v>-313</v>
      </c>
      <c r="F248" s="636">
        <v>142</v>
      </c>
      <c r="G248" s="967">
        <v>-4182</v>
      </c>
      <c r="H248" s="636">
        <v>-773</v>
      </c>
      <c r="I248" s="636">
        <v>-1308</v>
      </c>
      <c r="J248" s="636">
        <v>-3727</v>
      </c>
      <c r="K248" s="636">
        <v>2099</v>
      </c>
      <c r="L248" s="967">
        <v>-3709</v>
      </c>
      <c r="M248" s="636">
        <v>114282.4</v>
      </c>
      <c r="N248" s="636">
        <v>15023.6</v>
      </c>
      <c r="O248" s="286">
        <v>129306</v>
      </c>
      <c r="P248" s="294"/>
      <c r="S248" s="288"/>
    </row>
    <row r="249" spans="2:19" ht="18.75">
      <c r="B249" s="705">
        <v>12</v>
      </c>
      <c r="C249" s="636">
        <v>-8063</v>
      </c>
      <c r="D249" s="636">
        <v>372</v>
      </c>
      <c r="E249" s="636">
        <v>-826</v>
      </c>
      <c r="F249" s="636">
        <v>168</v>
      </c>
      <c r="G249" s="967">
        <v>-8349</v>
      </c>
      <c r="H249" s="636">
        <v>-1137</v>
      </c>
      <c r="I249" s="636">
        <v>229</v>
      </c>
      <c r="J249" s="636">
        <v>-3034</v>
      </c>
      <c r="K249" s="636">
        <v>-3720</v>
      </c>
      <c r="L249" s="967">
        <v>-7662</v>
      </c>
      <c r="M249" s="636">
        <v>110927.5</v>
      </c>
      <c r="N249" s="636">
        <v>16851.7</v>
      </c>
      <c r="O249" s="286">
        <v>127779.2</v>
      </c>
      <c r="P249" s="294"/>
      <c r="S249" s="288"/>
    </row>
    <row r="250" spans="2:19" ht="18.75">
      <c r="B250" s="705"/>
      <c r="C250" s="636"/>
      <c r="D250" s="636"/>
      <c r="E250" s="636"/>
      <c r="F250" s="636"/>
      <c r="G250" s="967"/>
      <c r="H250" s="636"/>
      <c r="I250" s="636"/>
      <c r="J250" s="636"/>
      <c r="K250" s="636"/>
      <c r="L250" s="967"/>
      <c r="M250" s="764"/>
      <c r="N250" s="765"/>
      <c r="O250" s="766"/>
      <c r="P250" s="294"/>
      <c r="S250" s="288"/>
    </row>
    <row r="251" spans="2:19" ht="18.75">
      <c r="B251" s="705" t="s">
        <v>566</v>
      </c>
      <c r="C251" s="636">
        <v>-5200</v>
      </c>
      <c r="D251" s="636">
        <v>711</v>
      </c>
      <c r="E251" s="636">
        <v>-579</v>
      </c>
      <c r="F251" s="636">
        <v>46</v>
      </c>
      <c r="G251" s="967">
        <v>-5022</v>
      </c>
      <c r="H251" s="636">
        <v>-933</v>
      </c>
      <c r="I251" s="636">
        <v>-72</v>
      </c>
      <c r="J251" s="636">
        <v>4276</v>
      </c>
      <c r="K251" s="636">
        <v>-5800</v>
      </c>
      <c r="L251" s="967">
        <v>-2529</v>
      </c>
      <c r="M251" s="636">
        <v>104627.7</v>
      </c>
      <c r="N251" s="636">
        <v>17436.3</v>
      </c>
      <c r="O251" s="286">
        <v>122064</v>
      </c>
      <c r="P251" s="294"/>
      <c r="S251" s="288"/>
    </row>
    <row r="252" spans="2:19" ht="18.75">
      <c r="B252" s="705">
        <v>2</v>
      </c>
      <c r="C252" s="636">
        <v>-3490</v>
      </c>
      <c r="D252" s="636">
        <v>686</v>
      </c>
      <c r="E252" s="636">
        <v>-654</v>
      </c>
      <c r="F252" s="636">
        <v>76</v>
      </c>
      <c r="G252" s="967">
        <v>-3382</v>
      </c>
      <c r="H252" s="636">
        <v>-1247</v>
      </c>
      <c r="I252" s="636">
        <v>1512</v>
      </c>
      <c r="J252" s="636">
        <v>-2396</v>
      </c>
      <c r="K252" s="636">
        <v>1616</v>
      </c>
      <c r="L252" s="967">
        <v>-515</v>
      </c>
      <c r="M252" s="636">
        <v>106453.5</v>
      </c>
      <c r="N252" s="636">
        <v>15590.5</v>
      </c>
      <c r="O252" s="286">
        <v>122044</v>
      </c>
      <c r="P252" s="294"/>
      <c r="S252" s="288"/>
    </row>
    <row r="253" spans="2:19" ht="18.75">
      <c r="B253" s="705">
        <v>3</v>
      </c>
      <c r="C253" s="636">
        <v>-3359</v>
      </c>
      <c r="D253" s="636">
        <v>1122</v>
      </c>
      <c r="E253" s="636">
        <v>-1217</v>
      </c>
      <c r="F253" s="636">
        <v>65</v>
      </c>
      <c r="G253" s="967">
        <v>-3389</v>
      </c>
      <c r="H253" s="636">
        <v>-901</v>
      </c>
      <c r="I253" s="636">
        <v>1035</v>
      </c>
      <c r="J253" s="636">
        <v>92</v>
      </c>
      <c r="K253" s="636">
        <v>-696</v>
      </c>
      <c r="L253" s="967">
        <v>-470</v>
      </c>
      <c r="M253" s="636">
        <v>105988.1</v>
      </c>
      <c r="N253" s="636">
        <v>15654.1</v>
      </c>
      <c r="O253" s="286">
        <v>121642.20000000001</v>
      </c>
      <c r="P253" s="294"/>
      <c r="S253" s="288"/>
    </row>
    <row r="254" spans="2:19" ht="18.75">
      <c r="B254" s="705">
        <v>4</v>
      </c>
      <c r="C254" s="636">
        <v>-5581</v>
      </c>
      <c r="D254" s="636">
        <v>1404</v>
      </c>
      <c r="E254" s="636">
        <v>-851</v>
      </c>
      <c r="F254" s="636">
        <v>96</v>
      </c>
      <c r="G254" s="967">
        <v>-4932</v>
      </c>
      <c r="H254" s="636">
        <v>-695</v>
      </c>
      <c r="I254" s="636">
        <v>-4202</v>
      </c>
      <c r="J254" s="636">
        <v>-4807</v>
      </c>
      <c r="K254" s="636">
        <v>2722</v>
      </c>
      <c r="L254" s="967">
        <v>-6982</v>
      </c>
      <c r="M254" s="636">
        <v>109108.4</v>
      </c>
      <c r="N254" s="636">
        <v>14639</v>
      </c>
      <c r="O254" s="286">
        <v>123747.4</v>
      </c>
      <c r="P254" s="294"/>
      <c r="S254" s="288"/>
    </row>
    <row r="255" spans="2:19" ht="18.75">
      <c r="B255" s="705">
        <v>5</v>
      </c>
      <c r="C255" s="636">
        <v>-5494</v>
      </c>
      <c r="D255" s="636">
        <v>2410</v>
      </c>
      <c r="E255" s="636">
        <v>-667</v>
      </c>
      <c r="F255" s="636">
        <v>99</v>
      </c>
      <c r="G255" s="967">
        <v>-3652</v>
      </c>
      <c r="H255" s="636">
        <v>-65</v>
      </c>
      <c r="I255" s="636">
        <v>-1297</v>
      </c>
      <c r="J255" s="636">
        <v>-3038</v>
      </c>
      <c r="K255" s="636">
        <v>1929</v>
      </c>
      <c r="L255" s="967">
        <v>-2471</v>
      </c>
      <c r="M255" s="636">
        <v>110337.1</v>
      </c>
      <c r="N255" s="636">
        <v>14576.7</v>
      </c>
      <c r="O255" s="286">
        <v>124913.8</v>
      </c>
      <c r="P255" s="294"/>
      <c r="S255" s="288"/>
    </row>
    <row r="256" spans="2:19" ht="18.75">
      <c r="B256" s="705">
        <v>6</v>
      </c>
      <c r="C256" s="636">
        <v>-6268</v>
      </c>
      <c r="D256" s="636">
        <v>2752</v>
      </c>
      <c r="E256" s="636">
        <v>-749</v>
      </c>
      <c r="F256" s="636">
        <v>97</v>
      </c>
      <c r="G256" s="967">
        <v>-4168</v>
      </c>
      <c r="H256" s="636">
        <v>-861</v>
      </c>
      <c r="I256" s="636">
        <v>-7229</v>
      </c>
      <c r="J256" s="636">
        <v>808</v>
      </c>
      <c r="K256" s="636">
        <v>1487</v>
      </c>
      <c r="L256" s="967">
        <v>-5795</v>
      </c>
      <c r="M256" s="636">
        <v>111854.9</v>
      </c>
      <c r="N256" s="636">
        <v>15849.2</v>
      </c>
      <c r="O256" s="286">
        <v>127704.09999999999</v>
      </c>
      <c r="P256" s="294"/>
      <c r="S256" s="288"/>
    </row>
    <row r="257" spans="2:19" ht="18.75">
      <c r="B257" s="705">
        <v>7</v>
      </c>
      <c r="C257" s="636">
        <v>-4791</v>
      </c>
      <c r="D257" s="636">
        <v>3081</v>
      </c>
      <c r="E257" s="636">
        <v>-742</v>
      </c>
      <c r="F257" s="636">
        <v>66</v>
      </c>
      <c r="G257" s="967">
        <v>-2386</v>
      </c>
      <c r="H257" s="636">
        <v>-869</v>
      </c>
      <c r="I257" s="636">
        <v>-3719</v>
      </c>
      <c r="J257" s="636">
        <v>3991</v>
      </c>
      <c r="K257" s="636">
        <v>211</v>
      </c>
      <c r="L257" s="967">
        <v>-386</v>
      </c>
      <c r="M257" s="636">
        <v>111553.1</v>
      </c>
      <c r="N257" s="636">
        <v>17777.400000000001</v>
      </c>
      <c r="O257" s="286">
        <v>129330.5</v>
      </c>
      <c r="P257" s="294"/>
      <c r="S257" s="288"/>
    </row>
    <row r="258" spans="2:19" ht="18.75">
      <c r="B258" s="705">
        <v>8</v>
      </c>
      <c r="C258" s="636">
        <v>-6236</v>
      </c>
      <c r="D258" s="636">
        <v>4530</v>
      </c>
      <c r="E258" s="636">
        <v>-645</v>
      </c>
      <c r="F258" s="636">
        <v>130</v>
      </c>
      <c r="G258" s="967">
        <v>-2221</v>
      </c>
      <c r="H258" s="636">
        <v>1097</v>
      </c>
      <c r="I258" s="636">
        <v>1682</v>
      </c>
      <c r="J258" s="636">
        <v>-5568</v>
      </c>
      <c r="K258" s="636">
        <v>1885</v>
      </c>
      <c r="L258" s="967">
        <v>-904</v>
      </c>
      <c r="M258" s="636">
        <v>112929.4</v>
      </c>
      <c r="N258" s="636">
        <v>14636.7</v>
      </c>
      <c r="O258" s="286">
        <v>127566.09999999999</v>
      </c>
      <c r="P258" s="294"/>
      <c r="S258" s="288"/>
    </row>
    <row r="259" spans="2:19" ht="18.75">
      <c r="B259" s="705">
        <v>9</v>
      </c>
      <c r="C259" s="636">
        <v>-5066</v>
      </c>
      <c r="D259" s="636">
        <v>3416</v>
      </c>
      <c r="E259" s="636">
        <v>-857</v>
      </c>
      <c r="F259" s="636">
        <v>142</v>
      </c>
      <c r="G259" s="967">
        <v>-2365</v>
      </c>
      <c r="H259" s="636">
        <v>-623</v>
      </c>
      <c r="I259" s="636">
        <v>-1446</v>
      </c>
      <c r="J259" s="636">
        <v>-144</v>
      </c>
      <c r="K259" s="636">
        <v>-449</v>
      </c>
      <c r="L259" s="967">
        <v>-2662</v>
      </c>
      <c r="M259" s="636">
        <v>111401.2</v>
      </c>
      <c r="N259" s="636">
        <v>14905.7</v>
      </c>
      <c r="O259" s="286">
        <v>126306.9</v>
      </c>
      <c r="P259" s="294"/>
      <c r="S259" s="288"/>
    </row>
    <row r="260" spans="2:19" ht="18.75">
      <c r="B260" s="705">
        <v>10</v>
      </c>
      <c r="C260" s="636">
        <v>-4682</v>
      </c>
      <c r="D260" s="636">
        <v>3024</v>
      </c>
      <c r="E260" s="636">
        <v>-747</v>
      </c>
      <c r="F260" s="636">
        <v>95</v>
      </c>
      <c r="G260" s="967">
        <v>-2310</v>
      </c>
      <c r="H260" s="636">
        <v>-541</v>
      </c>
      <c r="I260" s="636">
        <v>-1941</v>
      </c>
      <c r="J260" s="636">
        <v>-2527</v>
      </c>
      <c r="K260" s="636">
        <v>1460</v>
      </c>
      <c r="L260" s="967">
        <v>-3549</v>
      </c>
      <c r="M260" s="636">
        <v>112710.1</v>
      </c>
      <c r="N260" s="636">
        <v>16010.7</v>
      </c>
      <c r="O260" s="286">
        <v>128720.8</v>
      </c>
      <c r="P260" s="294"/>
      <c r="S260" s="288"/>
    </row>
    <row r="261" spans="2:19" ht="18.75">
      <c r="B261" s="705">
        <v>11</v>
      </c>
      <c r="C261" s="636">
        <v>-6576</v>
      </c>
      <c r="D261" s="636">
        <v>1325</v>
      </c>
      <c r="E261" s="636">
        <v>-628</v>
      </c>
      <c r="F261" s="636">
        <v>85</v>
      </c>
      <c r="G261" s="967">
        <v>-5794</v>
      </c>
      <c r="H261" s="636">
        <v>830</v>
      </c>
      <c r="I261" s="636">
        <v>-3286</v>
      </c>
      <c r="J261" s="636">
        <v>-7300</v>
      </c>
      <c r="K261" s="636">
        <v>803</v>
      </c>
      <c r="L261" s="967">
        <v>-8953</v>
      </c>
      <c r="M261" s="636">
        <v>113159.9</v>
      </c>
      <c r="N261" s="636">
        <v>14689.9</v>
      </c>
      <c r="O261" s="286">
        <v>127849.79999999999</v>
      </c>
      <c r="P261" s="294"/>
      <c r="S261" s="288"/>
    </row>
    <row r="262" spans="2:19" ht="18.75">
      <c r="B262" s="705">
        <v>12</v>
      </c>
      <c r="C262" s="636">
        <v>-6841</v>
      </c>
      <c r="D262" s="636">
        <v>703</v>
      </c>
      <c r="E262" s="636">
        <v>-876</v>
      </c>
      <c r="F262" s="636">
        <v>110</v>
      </c>
      <c r="G262" s="967">
        <v>-6904</v>
      </c>
      <c r="H262" s="636">
        <v>-910</v>
      </c>
      <c r="I262" s="636">
        <v>-1146</v>
      </c>
      <c r="J262" s="636">
        <v>-367</v>
      </c>
      <c r="K262" s="636">
        <v>-5636</v>
      </c>
      <c r="L262" s="967">
        <v>-8059</v>
      </c>
      <c r="M262" s="636">
        <v>106902</v>
      </c>
      <c r="N262" s="636">
        <v>14539.3</v>
      </c>
      <c r="O262" s="286">
        <v>121441.3</v>
      </c>
      <c r="P262" s="294"/>
      <c r="S262" s="288"/>
    </row>
    <row r="263" spans="2:19" ht="18.75">
      <c r="B263" s="705"/>
      <c r="C263" s="636"/>
      <c r="D263" s="636"/>
      <c r="E263" s="636"/>
      <c r="F263" s="636"/>
      <c r="G263" s="967"/>
      <c r="H263" s="636"/>
      <c r="I263" s="636"/>
      <c r="J263" s="636"/>
      <c r="K263" s="636"/>
      <c r="L263" s="967"/>
      <c r="M263" s="636"/>
      <c r="N263" s="636"/>
      <c r="O263" s="286"/>
      <c r="P263" s="294"/>
      <c r="S263" s="288"/>
    </row>
    <row r="264" spans="2:19" ht="18.75">
      <c r="B264" s="705" t="s">
        <v>701</v>
      </c>
      <c r="C264" s="636">
        <v>-2901</v>
      </c>
      <c r="D264" s="636">
        <v>1046</v>
      </c>
      <c r="E264" s="636">
        <v>-540</v>
      </c>
      <c r="F264" s="636">
        <v>43</v>
      </c>
      <c r="G264" s="967">
        <v>-2352</v>
      </c>
      <c r="H264" s="636">
        <v>-1466</v>
      </c>
      <c r="I264" s="636">
        <v>-1546</v>
      </c>
      <c r="J264" s="636">
        <v>-3522</v>
      </c>
      <c r="K264" s="636">
        <v>4017</v>
      </c>
      <c r="L264" s="967">
        <v>-2517</v>
      </c>
      <c r="M264" s="636">
        <v>109639.9</v>
      </c>
      <c r="N264" s="636">
        <v>13418.5</v>
      </c>
      <c r="O264" s="286">
        <v>123058.4</v>
      </c>
      <c r="P264" s="294"/>
      <c r="S264" s="288"/>
    </row>
    <row r="265" spans="2:19" ht="18.75">
      <c r="B265" s="705">
        <v>2</v>
      </c>
      <c r="C265" s="636">
        <v>-3442</v>
      </c>
      <c r="D265" s="636">
        <v>704</v>
      </c>
      <c r="E265" s="636">
        <v>-893</v>
      </c>
      <c r="F265" s="636">
        <v>60</v>
      </c>
      <c r="G265" s="967">
        <v>-3571</v>
      </c>
      <c r="H265" s="636">
        <v>-781</v>
      </c>
      <c r="I265" s="636">
        <v>81</v>
      </c>
      <c r="J265" s="636">
        <v>2566</v>
      </c>
      <c r="K265" s="636">
        <v>-1099</v>
      </c>
      <c r="L265" s="967">
        <v>767</v>
      </c>
      <c r="M265" s="636">
        <v>108641.60000000001</v>
      </c>
      <c r="N265" s="636">
        <v>14977.5</v>
      </c>
      <c r="O265" s="286">
        <v>123619.1</v>
      </c>
      <c r="P265" s="294"/>
      <c r="S265" s="288"/>
    </row>
    <row r="266" spans="2:19" ht="18.75">
      <c r="B266" s="705">
        <v>3</v>
      </c>
      <c r="C266" s="636">
        <v>-4876</v>
      </c>
      <c r="D266" s="636">
        <v>1091</v>
      </c>
      <c r="E266" s="636">
        <v>-1286</v>
      </c>
      <c r="F266" s="636">
        <v>81</v>
      </c>
      <c r="G266" s="967">
        <v>-4990</v>
      </c>
      <c r="H266" s="636">
        <v>-284</v>
      </c>
      <c r="I266" s="636">
        <v>3058</v>
      </c>
      <c r="J266" s="636">
        <v>-605</v>
      </c>
      <c r="K266" s="636">
        <v>-6551</v>
      </c>
      <c r="L266" s="967">
        <v>-4382</v>
      </c>
      <c r="M266" s="636">
        <v>101213.9</v>
      </c>
      <c r="N266" s="636">
        <v>17471</v>
      </c>
      <c r="O266" s="286">
        <v>118684.9</v>
      </c>
      <c r="P266" s="294"/>
      <c r="S266" s="288"/>
    </row>
    <row r="267" spans="2:19" ht="18.75">
      <c r="B267" s="705">
        <v>4</v>
      </c>
      <c r="C267" s="636">
        <v>-3448</v>
      </c>
      <c r="D267" s="636">
        <v>1177</v>
      </c>
      <c r="E267" s="636">
        <v>-1573</v>
      </c>
      <c r="F267" s="636">
        <v>76</v>
      </c>
      <c r="G267" s="967">
        <v>-3768</v>
      </c>
      <c r="H267" s="636">
        <v>-254</v>
      </c>
      <c r="I267" s="636">
        <v>-749</v>
      </c>
      <c r="J267" s="636">
        <v>-1155</v>
      </c>
      <c r="K267" s="636">
        <v>1907</v>
      </c>
      <c r="L267" s="967">
        <v>-251</v>
      </c>
      <c r="M267" s="636">
        <v>103440.8</v>
      </c>
      <c r="N267" s="636">
        <v>17913.400000000001</v>
      </c>
      <c r="O267" s="286">
        <v>121354.20000000001</v>
      </c>
      <c r="P267" s="294"/>
      <c r="S267" s="288"/>
    </row>
    <row r="268" spans="2:19" ht="18.75">
      <c r="B268" s="705">
        <v>5</v>
      </c>
      <c r="C268" s="636">
        <v>-5477</v>
      </c>
      <c r="D268" s="636">
        <v>1906</v>
      </c>
      <c r="E268" s="636">
        <v>-816</v>
      </c>
      <c r="F268" s="636">
        <v>34</v>
      </c>
      <c r="G268" s="967">
        <v>-4353</v>
      </c>
      <c r="H268" s="636">
        <v>-935</v>
      </c>
      <c r="I268" s="636">
        <v>2505</v>
      </c>
      <c r="J268" s="636">
        <v>-2190</v>
      </c>
      <c r="K268" s="636">
        <v>-2039</v>
      </c>
      <c r="L268" s="967">
        <v>-2659</v>
      </c>
      <c r="M268" s="636">
        <v>101329.7</v>
      </c>
      <c r="N268" s="636">
        <v>20932.5</v>
      </c>
      <c r="O268" s="286">
        <v>122262.2</v>
      </c>
      <c r="P268" s="294"/>
      <c r="S268" s="288"/>
    </row>
    <row r="269" spans="2:19" ht="18.75">
      <c r="B269" s="705">
        <v>6</v>
      </c>
      <c r="C269" s="636">
        <v>-4876</v>
      </c>
      <c r="D269" s="636">
        <v>2398</v>
      </c>
      <c r="E269" s="636">
        <v>-919</v>
      </c>
      <c r="F269" s="636">
        <v>108</v>
      </c>
      <c r="G269" s="967">
        <v>-3289</v>
      </c>
      <c r="H269" s="636">
        <v>-554</v>
      </c>
      <c r="I269" s="636">
        <v>678</v>
      </c>
      <c r="J269" s="636">
        <v>-3498</v>
      </c>
      <c r="K269" s="636">
        <v>-783</v>
      </c>
      <c r="L269" s="967">
        <v>-4157</v>
      </c>
      <c r="M269" s="636">
        <v>100748.2</v>
      </c>
      <c r="N269" s="636">
        <v>19554.3</v>
      </c>
      <c r="O269" s="286">
        <v>120302.5</v>
      </c>
      <c r="P269" s="294"/>
      <c r="S269" s="288"/>
    </row>
    <row r="270" spans="2:19" ht="18.75">
      <c r="B270" s="705">
        <v>7</v>
      </c>
      <c r="C270" s="636">
        <v>-5787</v>
      </c>
      <c r="D270" s="636">
        <v>3018</v>
      </c>
      <c r="E270" s="636">
        <v>-534</v>
      </c>
      <c r="F270" s="636">
        <v>115</v>
      </c>
      <c r="G270" s="967">
        <v>-3188</v>
      </c>
      <c r="H270" s="636">
        <v>-2517</v>
      </c>
      <c r="I270" s="636">
        <v>3260</v>
      </c>
      <c r="J270" s="636">
        <v>-5591</v>
      </c>
      <c r="K270" s="636">
        <v>2019</v>
      </c>
      <c r="L270" s="967">
        <v>-2829</v>
      </c>
      <c r="M270" s="636">
        <v>102532.7</v>
      </c>
      <c r="N270" s="636">
        <v>20353.599999999999</v>
      </c>
      <c r="O270" s="286">
        <v>122886.29999999999</v>
      </c>
      <c r="P270" s="294"/>
      <c r="S270" s="288"/>
    </row>
    <row r="271" spans="2:19" ht="18.75">
      <c r="B271" s="705">
        <v>8</v>
      </c>
      <c r="C271" s="636">
        <v>-3634</v>
      </c>
      <c r="D271" s="636">
        <v>3947</v>
      </c>
      <c r="E271" s="636">
        <v>-586</v>
      </c>
      <c r="F271" s="636">
        <v>110</v>
      </c>
      <c r="G271" s="967">
        <v>-163</v>
      </c>
      <c r="H271" s="636">
        <v>-1675</v>
      </c>
      <c r="I271" s="636">
        <v>1477</v>
      </c>
      <c r="J271" s="636">
        <v>1891</v>
      </c>
      <c r="K271" s="636">
        <v>-399</v>
      </c>
      <c r="L271" s="967">
        <v>1294</v>
      </c>
      <c r="M271" s="636"/>
      <c r="N271" s="636"/>
      <c r="O271" s="286"/>
      <c r="P271" s="294"/>
      <c r="S271" s="288"/>
    </row>
  </sheetData>
  <mergeCells count="4">
    <mergeCell ref="C4:G4"/>
    <mergeCell ref="H4:L4"/>
    <mergeCell ref="C5:G5"/>
    <mergeCell ref="H5:L5"/>
  </mergeCells>
  <pageMargins left="1.5354330708661419" right="0.74803149606299213" top="0.98425196850393704" bottom="0.98425196850393704" header="0.51181102362204722" footer="0.51181102362204722"/>
  <pageSetup paperSize="9" scale="22" orientation="landscape" r:id="rId1"/>
  <headerFooter alignWithMargins="0">
    <oddHeader>&amp;L&amp;"Arial Tur,Kalın"&amp;12&amp;UEkonomik Gelişmeler&amp;R&amp;"Arial Tur,Kalın"&amp;12&amp;UMayıs 2012</oddHeader>
    <oddFooter>&amp;L&amp;"Arial Tur,Normal"&amp;12DPT.YPKDGM&amp;R&amp;"Arial Tur,Normal"http://ekutup.dpt.gov.tr/eg/2011/0402.xls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60"/>
  <sheetViews>
    <sheetView view="pageBreakPreview" zoomScale="70" zoomScaleNormal="88" zoomScaleSheetLayoutView="70" workbookViewId="0">
      <selection activeCell="M99" sqref="M99"/>
    </sheetView>
  </sheetViews>
  <sheetFormatPr defaultColWidth="20.5703125" defaultRowHeight="12.75"/>
  <cols>
    <col min="1" max="1" width="41" style="2" customWidth="1"/>
    <col min="2" max="7" width="10.7109375" style="2" customWidth="1"/>
    <col min="8" max="8" width="12.28515625" style="2" customWidth="1"/>
    <col min="9" max="13" width="10.7109375" style="2" customWidth="1"/>
    <col min="14" max="14" width="13.85546875" style="2" bestFit="1" customWidth="1"/>
    <col min="15" max="15" width="41.42578125" style="2" customWidth="1"/>
    <col min="16" max="67" width="20.5703125" style="8" customWidth="1"/>
    <col min="68" max="16384" width="20.5703125" style="2"/>
  </cols>
  <sheetData>
    <row r="1" spans="1:86" ht="20.25">
      <c r="A1" s="40" t="s">
        <v>645</v>
      </c>
      <c r="B1" s="4"/>
      <c r="C1" s="4"/>
      <c r="D1" s="4"/>
      <c r="E1" s="4"/>
      <c r="F1" s="4"/>
      <c r="G1" s="4"/>
      <c r="H1" s="4"/>
      <c r="I1" s="4"/>
      <c r="J1" s="4"/>
      <c r="K1" s="4"/>
      <c r="L1" s="4"/>
      <c r="N1" s="4"/>
      <c r="O1" s="4"/>
      <c r="P1" s="12"/>
      <c r="Q1" s="12"/>
      <c r="R1" s="6"/>
      <c r="W1" s="6"/>
      <c r="X1" s="6"/>
      <c r="Y1" s="6"/>
      <c r="Z1" s="6"/>
      <c r="AA1" s="6"/>
      <c r="AB1" s="6"/>
      <c r="AC1" s="6"/>
      <c r="AD1" s="12"/>
      <c r="AE1" s="6"/>
      <c r="AF1" s="6"/>
    </row>
    <row r="2" spans="1:86" ht="21" thickBot="1">
      <c r="A2" s="40" t="s">
        <v>646</v>
      </c>
      <c r="B2" s="826"/>
      <c r="C2" s="826"/>
      <c r="D2" s="826"/>
      <c r="E2" s="826"/>
      <c r="F2" s="826"/>
      <c r="G2" s="826"/>
      <c r="H2" s="826"/>
      <c r="I2" s="826"/>
      <c r="J2" s="826"/>
      <c r="K2" s="826"/>
      <c r="L2" s="826"/>
      <c r="M2" s="826"/>
      <c r="N2" s="826"/>
      <c r="O2" s="827" t="s">
        <v>426</v>
      </c>
      <c r="P2" s="12"/>
      <c r="Q2" s="12"/>
      <c r="R2" s="12"/>
      <c r="S2" s="12"/>
      <c r="T2" s="12"/>
      <c r="U2" s="12"/>
      <c r="V2" s="12"/>
      <c r="W2" s="6"/>
      <c r="X2" s="6"/>
      <c r="Y2" s="6"/>
      <c r="Z2" s="6"/>
      <c r="AA2" s="6"/>
      <c r="AB2" s="6"/>
      <c r="AC2" s="6"/>
      <c r="AD2" s="6"/>
      <c r="AE2" s="6"/>
      <c r="AF2" s="6"/>
    </row>
    <row r="3" spans="1:86" ht="18">
      <c r="A3" s="799"/>
      <c r="B3" s="800" t="s">
        <v>208</v>
      </c>
      <c r="C3" s="800" t="s">
        <v>209</v>
      </c>
      <c r="D3" s="800" t="s">
        <v>186</v>
      </c>
      <c r="E3" s="800" t="s">
        <v>188</v>
      </c>
      <c r="F3" s="800" t="s">
        <v>190</v>
      </c>
      <c r="G3" s="800" t="s">
        <v>192</v>
      </c>
      <c r="H3" s="800" t="s">
        <v>194</v>
      </c>
      <c r="I3" s="800" t="s">
        <v>196</v>
      </c>
      <c r="J3" s="800" t="s">
        <v>198</v>
      </c>
      <c r="K3" s="800" t="s">
        <v>200</v>
      </c>
      <c r="L3" s="800" t="s">
        <v>202</v>
      </c>
      <c r="M3" s="800" t="s">
        <v>204</v>
      </c>
      <c r="N3" s="800" t="s">
        <v>206</v>
      </c>
      <c r="O3" s="801"/>
      <c r="P3" s="14"/>
      <c r="Q3" s="14"/>
      <c r="R3" s="14"/>
      <c r="S3" s="14"/>
      <c r="T3" s="15"/>
      <c r="U3" s="15"/>
      <c r="V3" s="15"/>
      <c r="W3" s="16"/>
      <c r="X3" s="16"/>
      <c r="Y3" s="16"/>
      <c r="Z3" s="16"/>
      <c r="AA3" s="13"/>
      <c r="AD3" s="6"/>
      <c r="BP3" s="8"/>
      <c r="BQ3" s="8"/>
      <c r="BR3" s="8"/>
      <c r="BS3" s="8"/>
      <c r="BT3" s="8"/>
      <c r="BU3" s="8"/>
      <c r="BV3" s="8"/>
      <c r="BW3" s="8"/>
      <c r="BX3" s="8"/>
      <c r="BY3" s="8"/>
      <c r="BZ3" s="8"/>
      <c r="CA3" s="8"/>
      <c r="CB3" s="8"/>
      <c r="CC3" s="8"/>
      <c r="CD3" s="8"/>
      <c r="CE3" s="8"/>
      <c r="CF3" s="8"/>
      <c r="CG3" s="8"/>
      <c r="CH3" s="8"/>
    </row>
    <row r="4" spans="1:86" ht="18">
      <c r="A4" s="802"/>
      <c r="B4" s="803" t="s">
        <v>210</v>
      </c>
      <c r="C4" s="803" t="s">
        <v>211</v>
      </c>
      <c r="D4" s="803" t="s">
        <v>187</v>
      </c>
      <c r="E4" s="803" t="s">
        <v>189</v>
      </c>
      <c r="F4" s="803" t="s">
        <v>191</v>
      </c>
      <c r="G4" s="803" t="s">
        <v>193</v>
      </c>
      <c r="H4" s="803" t="s">
        <v>195</v>
      </c>
      <c r="I4" s="803" t="s">
        <v>212</v>
      </c>
      <c r="J4" s="803" t="s">
        <v>213</v>
      </c>
      <c r="K4" s="803" t="s">
        <v>214</v>
      </c>
      <c r="L4" s="803" t="s">
        <v>215</v>
      </c>
      <c r="M4" s="803" t="s">
        <v>216</v>
      </c>
      <c r="N4" s="804" t="s">
        <v>207</v>
      </c>
      <c r="O4" s="805"/>
      <c r="P4" s="14"/>
      <c r="Q4" s="14"/>
      <c r="R4" s="14"/>
      <c r="S4" s="14"/>
      <c r="T4" s="15"/>
      <c r="U4" s="15"/>
      <c r="V4" s="15"/>
      <c r="W4" s="16"/>
      <c r="X4" s="16"/>
      <c r="Y4" s="16"/>
      <c r="Z4" s="16"/>
      <c r="AA4" s="13"/>
      <c r="AD4" s="6"/>
      <c r="BP4" s="8"/>
      <c r="BQ4" s="8"/>
      <c r="BR4" s="8"/>
      <c r="BS4" s="8"/>
      <c r="BT4" s="8"/>
      <c r="BU4" s="8"/>
      <c r="BV4" s="8"/>
      <c r="BW4" s="8"/>
      <c r="BX4" s="8"/>
      <c r="BY4" s="8"/>
      <c r="BZ4" s="8"/>
      <c r="CA4" s="8"/>
      <c r="CB4" s="8"/>
      <c r="CC4" s="8"/>
      <c r="CD4" s="8"/>
      <c r="CE4" s="8"/>
      <c r="CF4" s="8"/>
      <c r="CG4" s="8"/>
      <c r="CH4" s="8"/>
    </row>
    <row r="5" spans="1:86" ht="18">
      <c r="A5" s="857"/>
      <c r="B5" s="858"/>
      <c r="C5" s="858"/>
      <c r="D5" s="858"/>
      <c r="E5" s="858"/>
      <c r="F5" s="858"/>
      <c r="G5" s="858"/>
      <c r="H5" s="858"/>
      <c r="I5" s="858"/>
      <c r="J5" s="858"/>
      <c r="K5" s="858"/>
      <c r="L5" s="858"/>
      <c r="M5" s="858"/>
      <c r="N5" s="859"/>
      <c r="O5" s="860"/>
      <c r="P5" s="6"/>
      <c r="Q5" s="14"/>
      <c r="R5" s="14"/>
      <c r="S5" s="14"/>
      <c r="T5" s="15"/>
      <c r="U5" s="15"/>
      <c r="V5" s="15"/>
      <c r="W5" s="16"/>
      <c r="X5" s="16"/>
      <c r="Y5" s="16"/>
      <c r="Z5" s="16"/>
      <c r="AA5" s="13"/>
      <c r="AD5" s="6"/>
      <c r="BP5" s="8"/>
      <c r="BQ5" s="8"/>
      <c r="BR5" s="8"/>
      <c r="BS5" s="8"/>
      <c r="BT5" s="8"/>
      <c r="BU5" s="8"/>
      <c r="BV5" s="8"/>
      <c r="BW5" s="8"/>
      <c r="BX5" s="8"/>
      <c r="BY5" s="8"/>
      <c r="BZ5" s="8"/>
      <c r="CA5" s="8"/>
      <c r="CB5" s="8"/>
      <c r="CC5" s="8"/>
      <c r="CD5" s="8"/>
      <c r="CE5" s="8"/>
      <c r="CF5" s="8"/>
      <c r="CG5" s="8"/>
      <c r="CH5" s="8"/>
    </row>
    <row r="6" spans="1:86" ht="18">
      <c r="A6" s="806" t="s">
        <v>169</v>
      </c>
      <c r="B6" s="807">
        <v>36872.01</v>
      </c>
      <c r="C6" s="807">
        <v>32500.374</v>
      </c>
      <c r="D6" s="807">
        <v>24767.965</v>
      </c>
      <c r="E6" s="807">
        <v>30488.46</v>
      </c>
      <c r="F6" s="807">
        <v>34900.963000000003</v>
      </c>
      <c r="G6" s="807">
        <v>31403.778999999999</v>
      </c>
      <c r="H6" s="807">
        <v>37085.659</v>
      </c>
      <c r="I6" s="807">
        <v>31905.297999999999</v>
      </c>
      <c r="J6" s="807">
        <v>30121.859</v>
      </c>
      <c r="K6" s="807">
        <v>30018.080000000002</v>
      </c>
      <c r="L6" s="807">
        <v>36918.199000000001</v>
      </c>
      <c r="M6" s="807">
        <v>32699.339</v>
      </c>
      <c r="N6" s="807">
        <v>389681.98500000004</v>
      </c>
      <c r="O6" s="808" t="s">
        <v>170</v>
      </c>
      <c r="P6" s="18"/>
      <c r="Q6" s="6"/>
      <c r="R6" s="6"/>
      <c r="T6" s="6"/>
      <c r="U6" s="6"/>
      <c r="V6" s="6"/>
      <c r="W6" s="6"/>
      <c r="X6" s="6"/>
      <c r="Y6" s="6"/>
      <c r="Z6" s="6"/>
      <c r="AA6" s="6"/>
      <c r="AB6" s="6"/>
      <c r="AC6" s="6"/>
      <c r="AD6" s="17"/>
      <c r="AE6" s="6"/>
      <c r="AF6" s="6"/>
      <c r="AG6" s="6"/>
      <c r="BP6" s="8"/>
      <c r="BQ6" s="8"/>
      <c r="BR6" s="8"/>
      <c r="BS6" s="8"/>
      <c r="BT6" s="8"/>
      <c r="BU6" s="8"/>
      <c r="BV6" s="8"/>
      <c r="BW6" s="8"/>
      <c r="BX6" s="8"/>
      <c r="BY6" s="8"/>
      <c r="BZ6" s="8"/>
      <c r="CA6" s="8"/>
      <c r="CB6" s="8"/>
      <c r="CC6" s="8"/>
      <c r="CD6" s="8"/>
      <c r="CE6" s="8"/>
      <c r="CF6" s="8"/>
      <c r="CG6" s="8"/>
      <c r="CH6" s="8"/>
    </row>
    <row r="7" spans="1:86" s="21" customFormat="1" ht="18">
      <c r="A7" s="809" t="s">
        <v>171</v>
      </c>
      <c r="B7" s="810">
        <v>36070.214999999997</v>
      </c>
      <c r="C7" s="810">
        <v>31016.587</v>
      </c>
      <c r="D7" s="810">
        <v>23685.475999999999</v>
      </c>
      <c r="E7" s="810">
        <v>29417.103999999999</v>
      </c>
      <c r="F7" s="810">
        <v>33770.035000000003</v>
      </c>
      <c r="G7" s="810">
        <v>30564.41</v>
      </c>
      <c r="H7" s="810">
        <v>35897.195</v>
      </c>
      <c r="I7" s="810">
        <v>31296.343000000001</v>
      </c>
      <c r="J7" s="810">
        <v>28982.023000000001</v>
      </c>
      <c r="K7" s="810">
        <v>29008.006000000001</v>
      </c>
      <c r="L7" s="810">
        <v>35882.029000000002</v>
      </c>
      <c r="M7" s="810">
        <v>29974.334999999999</v>
      </c>
      <c r="N7" s="807">
        <v>375563.75799999997</v>
      </c>
      <c r="O7" s="811" t="s">
        <v>217</v>
      </c>
      <c r="P7" s="6"/>
      <c r="Q7" s="39"/>
      <c r="R7" s="18"/>
      <c r="S7" s="20"/>
      <c r="T7" s="18"/>
      <c r="U7" s="18"/>
      <c r="V7" s="18"/>
      <c r="W7" s="18"/>
      <c r="X7" s="18"/>
      <c r="Y7" s="18"/>
      <c r="Z7" s="18"/>
      <c r="AA7" s="18"/>
      <c r="AB7" s="18"/>
      <c r="AC7" s="18"/>
      <c r="AD7" s="19"/>
      <c r="AE7" s="18"/>
      <c r="AF7" s="18"/>
      <c r="AG7" s="18"/>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row>
    <row r="8" spans="1:86" s="47" customFormat="1" ht="18">
      <c r="A8" s="812" t="s">
        <v>172</v>
      </c>
      <c r="B8" s="810">
        <v>28445.763999999999</v>
      </c>
      <c r="C8" s="810">
        <v>27582.27</v>
      </c>
      <c r="D8" s="810">
        <v>21323.178</v>
      </c>
      <c r="E8" s="810">
        <v>24122.491999999998</v>
      </c>
      <c r="F8" s="810">
        <v>30177.577000000001</v>
      </c>
      <c r="G8" s="810">
        <v>26705.487000000001</v>
      </c>
      <c r="H8" s="810">
        <v>29601.411</v>
      </c>
      <c r="I8" s="810">
        <v>28088.584999999999</v>
      </c>
      <c r="J8" s="810">
        <v>24216.477999999999</v>
      </c>
      <c r="K8" s="810">
        <v>26021.598000000002</v>
      </c>
      <c r="L8" s="810">
        <v>33093.57</v>
      </c>
      <c r="M8" s="810">
        <v>26790.754000000001</v>
      </c>
      <c r="N8" s="807">
        <v>326169.16399999999</v>
      </c>
      <c r="O8" s="813" t="s">
        <v>173</v>
      </c>
      <c r="P8" s="6"/>
      <c r="Q8" s="39"/>
      <c r="R8" s="6"/>
      <c r="S8" s="48"/>
      <c r="T8" s="6"/>
      <c r="U8" s="6"/>
      <c r="V8" s="6"/>
      <c r="W8" s="6"/>
      <c r="X8" s="6"/>
      <c r="Y8" s="6"/>
      <c r="Z8" s="6"/>
      <c r="AA8" s="6"/>
      <c r="AB8" s="6"/>
      <c r="AC8" s="6"/>
      <c r="AD8" s="17"/>
      <c r="AE8" s="6"/>
      <c r="AF8" s="6"/>
      <c r="AG8" s="6"/>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row>
    <row r="9" spans="1:86" s="47" customFormat="1" ht="18">
      <c r="A9" s="812" t="s">
        <v>218</v>
      </c>
      <c r="B9" s="810">
        <v>3261.743999999997</v>
      </c>
      <c r="C9" s="810">
        <v>2715.8869999999988</v>
      </c>
      <c r="D9" s="810">
        <v>1963.2269999999987</v>
      </c>
      <c r="E9" s="810">
        <v>5009.8940000000011</v>
      </c>
      <c r="F9" s="810">
        <v>3439.3280000000022</v>
      </c>
      <c r="G9" s="810">
        <v>3251.3859999999986</v>
      </c>
      <c r="H9" s="810">
        <v>2758.0929999999994</v>
      </c>
      <c r="I9" s="810">
        <v>2845.7970000000018</v>
      </c>
      <c r="J9" s="810">
        <v>4285.4190000000017</v>
      </c>
      <c r="K9" s="810">
        <v>2507.5609999999992</v>
      </c>
      <c r="L9" s="810">
        <v>2419.6500000000028</v>
      </c>
      <c r="M9" s="810">
        <v>3505.0399999999986</v>
      </c>
      <c r="N9" s="807">
        <v>37963.026000000005</v>
      </c>
      <c r="O9" s="813" t="s">
        <v>174</v>
      </c>
      <c r="P9" s="6"/>
      <c r="Q9" s="39"/>
      <c r="R9" s="6"/>
      <c r="S9" s="48"/>
      <c r="T9" s="6"/>
      <c r="U9" s="6"/>
      <c r="V9" s="6"/>
      <c r="W9" s="6"/>
      <c r="X9" s="6"/>
      <c r="Y9" s="6"/>
      <c r="Z9" s="6"/>
      <c r="AA9" s="6"/>
      <c r="AB9" s="6"/>
      <c r="AC9" s="6"/>
      <c r="AD9" s="17"/>
      <c r="AE9" s="6"/>
      <c r="AF9" s="6"/>
      <c r="AG9" s="6"/>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row>
    <row r="10" spans="1:86" s="47" customFormat="1" ht="18">
      <c r="A10" s="812" t="s">
        <v>219</v>
      </c>
      <c r="B10" s="810">
        <v>4212.2370000000001</v>
      </c>
      <c r="C10" s="810">
        <v>509.4</v>
      </c>
      <c r="D10" s="810">
        <v>277.59899999999999</v>
      </c>
      <c r="E10" s="810">
        <v>221.351</v>
      </c>
      <c r="F10" s="810">
        <v>62.287999999999997</v>
      </c>
      <c r="G10" s="810">
        <v>104.202</v>
      </c>
      <c r="H10" s="810">
        <v>3380.1660000000002</v>
      </c>
      <c r="I10" s="810">
        <v>295.44400000000002</v>
      </c>
      <c r="J10" s="810">
        <v>344.96300000000002</v>
      </c>
      <c r="K10" s="810">
        <v>263.06</v>
      </c>
      <c r="L10" s="810">
        <v>226.14</v>
      </c>
      <c r="M10" s="810">
        <v>208.446</v>
      </c>
      <c r="N10" s="807">
        <v>10105.295999999997</v>
      </c>
      <c r="O10" s="813" t="s">
        <v>220</v>
      </c>
      <c r="P10" s="6"/>
      <c r="Q10" s="39"/>
      <c r="R10" s="6"/>
      <c r="S10" s="48"/>
      <c r="T10" s="6"/>
      <c r="U10" s="6"/>
      <c r="V10" s="6"/>
      <c r="W10" s="6"/>
      <c r="X10" s="6"/>
      <c r="Y10" s="6"/>
      <c r="Z10" s="6"/>
      <c r="AA10" s="6"/>
      <c r="AB10" s="6"/>
      <c r="AC10" s="6"/>
      <c r="AD10" s="17"/>
      <c r="AE10" s="6"/>
      <c r="AF10" s="6"/>
      <c r="AG10" s="6"/>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row>
    <row r="11" spans="1:86" s="47" customFormat="1" ht="18">
      <c r="A11" s="812" t="s">
        <v>221</v>
      </c>
      <c r="B11" s="810">
        <v>137.87100000000001</v>
      </c>
      <c r="C11" s="810">
        <v>202.291</v>
      </c>
      <c r="D11" s="810">
        <v>103.941</v>
      </c>
      <c r="E11" s="810">
        <v>54.942999999999998</v>
      </c>
      <c r="F11" s="810">
        <v>85.007000000000005</v>
      </c>
      <c r="G11" s="810">
        <v>502.30500000000001</v>
      </c>
      <c r="H11" s="810">
        <v>144.333</v>
      </c>
      <c r="I11" s="810">
        <v>65.498999999999995</v>
      </c>
      <c r="J11" s="810">
        <v>127.18899999999999</v>
      </c>
      <c r="K11" s="810">
        <v>106.751</v>
      </c>
      <c r="L11" s="810">
        <v>138.38999999999999</v>
      </c>
      <c r="M11" s="810">
        <v>-572.94899999999996</v>
      </c>
      <c r="N11" s="807">
        <v>1095.5710000000004</v>
      </c>
      <c r="O11" s="813" t="s">
        <v>222</v>
      </c>
      <c r="P11" s="6"/>
      <c r="Q11" s="39"/>
      <c r="R11" s="6"/>
      <c r="S11" s="48"/>
      <c r="T11" s="6"/>
      <c r="U11" s="6"/>
      <c r="V11" s="6"/>
      <c r="W11" s="6"/>
      <c r="X11" s="6"/>
      <c r="Y11" s="6"/>
      <c r="Z11" s="6"/>
      <c r="AA11" s="6"/>
      <c r="AB11" s="6"/>
      <c r="AC11" s="6"/>
      <c r="AD11" s="17"/>
      <c r="AE11" s="6"/>
      <c r="AF11" s="6"/>
      <c r="AG11" s="6"/>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row>
    <row r="12" spans="1:86" s="47" customFormat="1" ht="18">
      <c r="A12" s="812" t="s">
        <v>223</v>
      </c>
      <c r="B12" s="810">
        <v>12.599</v>
      </c>
      <c r="C12" s="810">
        <v>6.7389999999999999</v>
      </c>
      <c r="D12" s="810">
        <v>17.530999999999999</v>
      </c>
      <c r="E12" s="810">
        <v>8.4239999999999995</v>
      </c>
      <c r="F12" s="810">
        <v>5.835</v>
      </c>
      <c r="G12" s="810">
        <v>1.03</v>
      </c>
      <c r="H12" s="810">
        <v>13.192</v>
      </c>
      <c r="I12" s="810">
        <v>1.018</v>
      </c>
      <c r="J12" s="810">
        <v>7.9740000000000002</v>
      </c>
      <c r="K12" s="810">
        <v>109.036</v>
      </c>
      <c r="L12" s="810">
        <v>4.2789999999999999</v>
      </c>
      <c r="M12" s="810">
        <v>43.043999999999997</v>
      </c>
      <c r="N12" s="807">
        <v>230.70099999999996</v>
      </c>
      <c r="O12" s="813" t="s">
        <v>224</v>
      </c>
      <c r="P12" s="6"/>
      <c r="Q12" s="39"/>
      <c r="R12" s="6"/>
      <c r="S12" s="48"/>
      <c r="T12" s="6"/>
      <c r="U12" s="6"/>
      <c r="V12" s="6"/>
      <c r="W12" s="6"/>
      <c r="X12" s="6"/>
      <c r="Y12" s="6"/>
      <c r="Z12" s="6"/>
      <c r="AA12" s="6"/>
      <c r="AB12" s="6"/>
      <c r="AC12" s="6"/>
      <c r="AD12" s="17"/>
      <c r="AE12" s="6"/>
      <c r="AF12" s="6"/>
      <c r="AG12" s="6"/>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row>
    <row r="13" spans="1:86" s="47" customFormat="1" ht="18">
      <c r="A13" s="809" t="s">
        <v>225</v>
      </c>
      <c r="B13" s="810">
        <v>527.58299999999997</v>
      </c>
      <c r="C13" s="810">
        <v>667.46299999999997</v>
      </c>
      <c r="D13" s="810">
        <v>936.40300000000002</v>
      </c>
      <c r="E13" s="810">
        <v>813.40800000000002</v>
      </c>
      <c r="F13" s="810">
        <v>970.83299999999997</v>
      </c>
      <c r="G13" s="810">
        <v>681.42700000000002</v>
      </c>
      <c r="H13" s="810">
        <v>1049.0440000000001</v>
      </c>
      <c r="I13" s="810">
        <v>566.99199999999996</v>
      </c>
      <c r="J13" s="810">
        <v>941.54399999999998</v>
      </c>
      <c r="K13" s="810">
        <v>879.50599999999997</v>
      </c>
      <c r="L13" s="810">
        <v>890.98599999999999</v>
      </c>
      <c r="M13" s="810">
        <v>2519.9769999999999</v>
      </c>
      <c r="N13" s="807">
        <v>11445.166000000001</v>
      </c>
      <c r="O13" s="811" t="s">
        <v>226</v>
      </c>
      <c r="P13" s="6"/>
      <c r="Q13" s="39"/>
      <c r="R13" s="6"/>
      <c r="S13" s="48"/>
      <c r="T13" s="6"/>
      <c r="U13" s="6"/>
      <c r="V13" s="6"/>
      <c r="W13" s="6"/>
      <c r="X13" s="6"/>
      <c r="Y13" s="6"/>
      <c r="Z13" s="6"/>
      <c r="AA13" s="6"/>
      <c r="AB13" s="6"/>
      <c r="AC13" s="6"/>
      <c r="AD13" s="17"/>
      <c r="AE13" s="6"/>
      <c r="AF13" s="6"/>
      <c r="AG13" s="6"/>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row>
    <row r="14" spans="1:86" s="47" customFormat="1" ht="18">
      <c r="A14" s="809" t="s">
        <v>227</v>
      </c>
      <c r="B14" s="810">
        <v>274.21199999999999</v>
      </c>
      <c r="C14" s="810">
        <v>816.32399999999996</v>
      </c>
      <c r="D14" s="810">
        <v>146.08600000000001</v>
      </c>
      <c r="E14" s="810">
        <v>257.94799999999998</v>
      </c>
      <c r="F14" s="810">
        <v>160.095</v>
      </c>
      <c r="G14" s="810">
        <v>157.94200000000001</v>
      </c>
      <c r="H14" s="810">
        <v>139.41999999999999</v>
      </c>
      <c r="I14" s="810">
        <v>41.963000000000001</v>
      </c>
      <c r="J14" s="810">
        <v>198.292</v>
      </c>
      <c r="K14" s="810">
        <v>130.56800000000001</v>
      </c>
      <c r="L14" s="810">
        <v>145.184</v>
      </c>
      <c r="M14" s="810">
        <v>205.02699999999999</v>
      </c>
      <c r="N14" s="807">
        <v>2673.0610000000006</v>
      </c>
      <c r="O14" s="811" t="s">
        <v>228</v>
      </c>
      <c r="P14" s="6"/>
      <c r="Q14" s="39"/>
      <c r="R14" s="6"/>
      <c r="S14" s="48"/>
      <c r="T14" s="6"/>
      <c r="U14" s="6"/>
      <c r="V14" s="6"/>
      <c r="W14" s="6"/>
      <c r="X14" s="6"/>
      <c r="Y14" s="6"/>
      <c r="Z14" s="6"/>
      <c r="AA14" s="6"/>
      <c r="AB14" s="6"/>
      <c r="AC14" s="6"/>
      <c r="AD14" s="17"/>
      <c r="AE14" s="6"/>
      <c r="AF14" s="6"/>
      <c r="AG14" s="6"/>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row>
    <row r="15" spans="1:86" s="47" customFormat="1" ht="18">
      <c r="A15" s="814"/>
      <c r="B15" s="828"/>
      <c r="C15" s="810"/>
      <c r="D15" s="810"/>
      <c r="E15" s="810"/>
      <c r="F15" s="810"/>
      <c r="G15" s="810"/>
      <c r="H15" s="829"/>
      <c r="I15" s="829"/>
      <c r="J15" s="815"/>
      <c r="K15" s="815"/>
      <c r="L15" s="829"/>
      <c r="M15" s="810"/>
      <c r="N15" s="810"/>
      <c r="O15" s="816"/>
      <c r="P15" s="6"/>
      <c r="Q15" s="39"/>
      <c r="R15" s="6"/>
      <c r="S15" s="48"/>
      <c r="T15" s="6"/>
      <c r="U15" s="6"/>
      <c r="V15" s="6"/>
      <c r="W15" s="6"/>
      <c r="X15" s="6"/>
      <c r="Y15" s="6"/>
      <c r="Z15" s="6"/>
      <c r="AA15" s="6"/>
      <c r="AB15" s="6"/>
      <c r="AC15" s="6"/>
      <c r="AD15" s="17"/>
      <c r="AE15" s="6"/>
      <c r="AF15" s="6"/>
      <c r="AG15" s="6"/>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row>
    <row r="16" spans="1:86" ht="18">
      <c r="A16" s="806" t="s">
        <v>229</v>
      </c>
      <c r="B16" s="807">
        <v>30932.842000000001</v>
      </c>
      <c r="C16" s="807">
        <v>33947.771000000001</v>
      </c>
      <c r="D16" s="807">
        <v>30156.799999999999</v>
      </c>
      <c r="E16" s="807">
        <v>29893.329000000002</v>
      </c>
      <c r="F16" s="807">
        <v>30336.562999999998</v>
      </c>
      <c r="G16" s="807">
        <v>32602.892</v>
      </c>
      <c r="H16" s="807">
        <v>36773.705000000002</v>
      </c>
      <c r="I16" s="807">
        <v>35050.052000000003</v>
      </c>
      <c r="J16" s="807">
        <v>34846.826000000001</v>
      </c>
      <c r="K16" s="807">
        <v>33187.591999999997</v>
      </c>
      <c r="L16" s="807">
        <v>30495.58</v>
      </c>
      <c r="M16" s="807">
        <v>50000.608</v>
      </c>
      <c r="N16" s="807">
        <v>408224.56000000006</v>
      </c>
      <c r="O16" s="808" t="s">
        <v>175</v>
      </c>
      <c r="P16" s="18"/>
      <c r="Q16" s="39"/>
      <c r="R16" s="6"/>
      <c r="T16" s="6"/>
      <c r="U16" s="6"/>
      <c r="V16" s="6"/>
      <c r="W16" s="6"/>
      <c r="X16" s="6"/>
      <c r="Y16" s="6"/>
      <c r="Z16" s="6"/>
      <c r="AA16" s="6"/>
      <c r="AB16" s="6"/>
      <c r="AC16" s="6"/>
      <c r="AD16" s="17"/>
      <c r="AE16" s="6"/>
      <c r="AF16" s="6"/>
      <c r="AG16" s="6"/>
    </row>
    <row r="17" spans="1:67" s="21" customFormat="1" ht="18">
      <c r="A17" s="809" t="s">
        <v>230</v>
      </c>
      <c r="B17" s="810">
        <v>9885.8080000000009</v>
      </c>
      <c r="C17" s="810">
        <v>7674.1030000000001</v>
      </c>
      <c r="D17" s="810">
        <v>7533.3519999999999</v>
      </c>
      <c r="E17" s="810">
        <v>8079.973</v>
      </c>
      <c r="F17" s="810">
        <v>7881.549</v>
      </c>
      <c r="G17" s="810">
        <v>7901.0780000000004</v>
      </c>
      <c r="H17" s="810">
        <v>8410.1129999999994</v>
      </c>
      <c r="I17" s="810">
        <v>7557.9459999999999</v>
      </c>
      <c r="J17" s="810">
        <v>8420.652</v>
      </c>
      <c r="K17" s="810">
        <v>8412.5139999999992</v>
      </c>
      <c r="L17" s="810">
        <v>8205.9410000000007</v>
      </c>
      <c r="M17" s="810">
        <v>6272.3379999999997</v>
      </c>
      <c r="N17" s="807">
        <v>96235.366999999998</v>
      </c>
      <c r="O17" s="811" t="s">
        <v>231</v>
      </c>
      <c r="P17" s="6"/>
      <c r="Q17" s="39"/>
      <c r="R17" s="18"/>
      <c r="S17" s="20"/>
      <c r="T17" s="18"/>
      <c r="U17" s="18"/>
      <c r="V17" s="18"/>
      <c r="W17" s="18"/>
      <c r="X17" s="18"/>
      <c r="Y17" s="18"/>
      <c r="Z17" s="18"/>
      <c r="AA17" s="18"/>
      <c r="AB17" s="18"/>
      <c r="AC17" s="18"/>
      <c r="AD17" s="19"/>
      <c r="AE17" s="18"/>
      <c r="AF17" s="18"/>
      <c r="AG17" s="18"/>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row>
    <row r="18" spans="1:67" s="47" customFormat="1" ht="18">
      <c r="A18" s="809" t="s">
        <v>232</v>
      </c>
      <c r="B18" s="810">
        <v>1696.606</v>
      </c>
      <c r="C18" s="810">
        <v>1282.1210000000001</v>
      </c>
      <c r="D18" s="810">
        <v>1255.6469999999999</v>
      </c>
      <c r="E18" s="810">
        <v>1277.616</v>
      </c>
      <c r="F18" s="810">
        <v>1278.826</v>
      </c>
      <c r="G18" s="810">
        <v>1282.2550000000001</v>
      </c>
      <c r="H18" s="810">
        <v>1319.4760000000001</v>
      </c>
      <c r="I18" s="810">
        <v>1295.011</v>
      </c>
      <c r="J18" s="810">
        <v>1349.1759999999999</v>
      </c>
      <c r="K18" s="810">
        <v>1369.8420000000001</v>
      </c>
      <c r="L18" s="810">
        <v>1362.2049999999999</v>
      </c>
      <c r="M18" s="810">
        <v>1537.68</v>
      </c>
      <c r="N18" s="807">
        <v>16306.461000000001</v>
      </c>
      <c r="O18" s="811" t="s">
        <v>233</v>
      </c>
      <c r="P18" s="6"/>
      <c r="Q18" s="39"/>
      <c r="R18" s="6"/>
      <c r="S18" s="48"/>
      <c r="T18" s="6"/>
      <c r="U18" s="6"/>
      <c r="V18" s="6"/>
      <c r="W18" s="6"/>
      <c r="X18" s="6"/>
      <c r="Y18" s="6"/>
      <c r="Z18" s="6"/>
      <c r="AA18" s="6"/>
      <c r="AB18" s="6"/>
      <c r="AC18" s="6"/>
      <c r="AD18" s="17"/>
      <c r="AE18" s="6"/>
      <c r="AF18" s="6"/>
      <c r="AG18" s="6"/>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row>
    <row r="19" spans="1:67" s="47" customFormat="1" ht="18">
      <c r="A19" s="809" t="s">
        <v>234</v>
      </c>
      <c r="B19" s="810">
        <v>1114.027</v>
      </c>
      <c r="C19" s="810">
        <v>2067.4899999999998</v>
      </c>
      <c r="D19" s="810">
        <v>2218.8629999999998</v>
      </c>
      <c r="E19" s="810">
        <v>2753.9580000000001</v>
      </c>
      <c r="F19" s="810">
        <v>2694.5210000000002</v>
      </c>
      <c r="G19" s="810">
        <v>2491.4079999999999</v>
      </c>
      <c r="H19" s="810">
        <v>3328.038</v>
      </c>
      <c r="I19" s="810">
        <v>2386.6550000000002</v>
      </c>
      <c r="J19" s="810">
        <v>2589.1379999999999</v>
      </c>
      <c r="K19" s="810">
        <v>2668.1889999999999</v>
      </c>
      <c r="L19" s="810">
        <v>3581.37</v>
      </c>
      <c r="M19" s="810">
        <v>8492.5750000000007</v>
      </c>
      <c r="N19" s="807">
        <v>36386.231999999996</v>
      </c>
      <c r="O19" s="811" t="s">
        <v>235</v>
      </c>
      <c r="P19" s="6"/>
      <c r="Q19" s="39"/>
      <c r="R19" s="6"/>
      <c r="S19" s="48"/>
      <c r="T19" s="6"/>
      <c r="U19" s="6"/>
      <c r="V19" s="6"/>
      <c r="W19" s="6"/>
      <c r="X19" s="6"/>
      <c r="Y19" s="6"/>
      <c r="Z19" s="6"/>
      <c r="AA19" s="6"/>
      <c r="AB19" s="6"/>
      <c r="AC19" s="6"/>
      <c r="AD19" s="17"/>
      <c r="AE19" s="6"/>
      <c r="AF19" s="6"/>
      <c r="AG19" s="6"/>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row>
    <row r="20" spans="1:67" s="47" customFormat="1" ht="18">
      <c r="A20" s="809" t="s">
        <v>236</v>
      </c>
      <c r="B20" s="810">
        <v>5222.3890000000001</v>
      </c>
      <c r="C20" s="810">
        <v>4996.5519999999997</v>
      </c>
      <c r="D20" s="810">
        <v>4929.2309999999998</v>
      </c>
      <c r="E20" s="810">
        <v>3075.8090000000002</v>
      </c>
      <c r="F20" s="810">
        <v>3542.681</v>
      </c>
      <c r="G20" s="810">
        <v>1533.81</v>
      </c>
      <c r="H20" s="810">
        <v>6906.4309999999996</v>
      </c>
      <c r="I20" s="810">
        <v>7531.585</v>
      </c>
      <c r="J20" s="810">
        <v>6099.6130000000003</v>
      </c>
      <c r="K20" s="810">
        <v>2408.9299999999998</v>
      </c>
      <c r="L20" s="810">
        <v>1757.5440000000001</v>
      </c>
      <c r="M20" s="810">
        <v>1981.4749999999999</v>
      </c>
      <c r="N20" s="807">
        <v>49986.05</v>
      </c>
      <c r="O20" s="811" t="s">
        <v>237</v>
      </c>
      <c r="P20" s="6"/>
      <c r="Q20" s="39"/>
      <c r="R20" s="6"/>
      <c r="S20" s="48"/>
      <c r="T20" s="6"/>
      <c r="U20" s="6"/>
      <c r="V20" s="6"/>
      <c r="W20" s="6"/>
      <c r="X20" s="6"/>
      <c r="Y20" s="6"/>
      <c r="Z20" s="6"/>
      <c r="AA20" s="6"/>
      <c r="AB20" s="6"/>
      <c r="AC20" s="6"/>
      <c r="AD20" s="17"/>
      <c r="AE20" s="6"/>
      <c r="AF20" s="6"/>
      <c r="AG20" s="6"/>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row>
    <row r="21" spans="1:67" s="47" customFormat="1" ht="18">
      <c r="A21" s="809" t="s">
        <v>238</v>
      </c>
      <c r="B21" s="810">
        <v>11205.608</v>
      </c>
      <c r="C21" s="810">
        <v>14804.629000000001</v>
      </c>
      <c r="D21" s="810">
        <v>11925.892</v>
      </c>
      <c r="E21" s="810">
        <v>11716.231</v>
      </c>
      <c r="F21" s="810">
        <v>10896.433000000001</v>
      </c>
      <c r="G21" s="810">
        <v>14783.210999999999</v>
      </c>
      <c r="H21" s="810">
        <v>11576.066000000001</v>
      </c>
      <c r="I21" s="810">
        <v>12568.045</v>
      </c>
      <c r="J21" s="810">
        <v>11436.396000000001</v>
      </c>
      <c r="K21" s="810">
        <v>12056.481</v>
      </c>
      <c r="L21" s="810">
        <v>11164.683999999999</v>
      </c>
      <c r="M21" s="810">
        <v>14608.916999999999</v>
      </c>
      <c r="N21" s="807">
        <v>148742.59299999999</v>
      </c>
      <c r="O21" s="811" t="s">
        <v>239</v>
      </c>
      <c r="P21" s="6"/>
      <c r="Q21" s="39"/>
      <c r="R21" s="49"/>
      <c r="S21" s="336"/>
      <c r="T21" s="336"/>
      <c r="U21" s="336"/>
      <c r="V21" s="336"/>
      <c r="W21" s="336"/>
      <c r="X21" s="6"/>
      <c r="Y21" s="6"/>
      <c r="Z21" s="6"/>
      <c r="AA21" s="6"/>
      <c r="AB21" s="6"/>
      <c r="AC21" s="6"/>
      <c r="AD21" s="17"/>
      <c r="AE21" s="6"/>
      <c r="AF21" s="6"/>
      <c r="AG21" s="6"/>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row>
    <row r="22" spans="1:67" s="47" customFormat="1" ht="18">
      <c r="A22" s="809" t="s">
        <v>240</v>
      </c>
      <c r="B22" s="810">
        <v>311.69600000000003</v>
      </c>
      <c r="C22" s="810">
        <v>2418.7289999999998</v>
      </c>
      <c r="D22" s="810">
        <v>1383.0340000000001</v>
      </c>
      <c r="E22" s="810">
        <v>2170.6179999999999</v>
      </c>
      <c r="F22" s="810">
        <v>2548.433</v>
      </c>
      <c r="G22" s="810">
        <v>3141.1970000000001</v>
      </c>
      <c r="H22" s="810">
        <v>3907.9720000000002</v>
      </c>
      <c r="I22" s="810">
        <v>2849.2689999999998</v>
      </c>
      <c r="J22" s="810">
        <v>3563.011</v>
      </c>
      <c r="K22" s="810">
        <v>4583.317</v>
      </c>
      <c r="L22" s="810">
        <v>3102.7559999999999</v>
      </c>
      <c r="M22" s="810">
        <v>13787.245999999999</v>
      </c>
      <c r="N22" s="807">
        <v>43767.277999999991</v>
      </c>
      <c r="O22" s="811" t="s">
        <v>241</v>
      </c>
      <c r="P22" s="6"/>
      <c r="Q22" s="39"/>
      <c r="R22" s="6"/>
      <c r="S22" s="48"/>
      <c r="T22" s="6"/>
      <c r="U22" s="6"/>
      <c r="V22" s="6"/>
      <c r="W22" s="6"/>
      <c r="X22" s="6"/>
      <c r="Y22" s="6"/>
      <c r="Z22" s="6"/>
      <c r="AA22" s="6"/>
      <c r="AB22" s="6"/>
      <c r="AC22" s="6"/>
      <c r="AD22" s="17"/>
      <c r="AE22" s="6"/>
      <c r="AF22" s="6"/>
      <c r="AG22" s="6"/>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row>
    <row r="23" spans="1:67" s="47" customFormat="1" ht="18">
      <c r="A23" s="809" t="s">
        <v>242</v>
      </c>
      <c r="B23" s="810">
        <v>3.0720000000000001</v>
      </c>
      <c r="C23" s="810">
        <v>140.791</v>
      </c>
      <c r="D23" s="810">
        <v>242.64699999999999</v>
      </c>
      <c r="E23" s="810">
        <v>145.89599999999999</v>
      </c>
      <c r="F23" s="810">
        <v>817.61900000000003</v>
      </c>
      <c r="G23" s="810">
        <v>855.16</v>
      </c>
      <c r="H23" s="810">
        <v>684.024</v>
      </c>
      <c r="I23" s="810">
        <v>270.10899999999998</v>
      </c>
      <c r="J23" s="810">
        <v>624.79300000000001</v>
      </c>
      <c r="K23" s="810">
        <v>1103.4369999999999</v>
      </c>
      <c r="L23" s="810">
        <v>726.73299999999995</v>
      </c>
      <c r="M23" s="810">
        <v>2051.241</v>
      </c>
      <c r="N23" s="807">
        <v>7665.5219999999999</v>
      </c>
      <c r="O23" s="811" t="s">
        <v>243</v>
      </c>
      <c r="P23" s="6"/>
      <c r="Q23" s="39"/>
      <c r="R23" s="6"/>
      <c r="S23" s="48"/>
      <c r="T23" s="6"/>
      <c r="U23" s="6"/>
      <c r="V23" s="6"/>
      <c r="W23" s="6"/>
      <c r="X23" s="6"/>
      <c r="Y23" s="6"/>
      <c r="Z23" s="6"/>
      <c r="AA23" s="6"/>
      <c r="AB23" s="6"/>
      <c r="AC23" s="6"/>
      <c r="AD23" s="17"/>
      <c r="AE23" s="6"/>
      <c r="AF23" s="6"/>
      <c r="AG23" s="6"/>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row>
    <row r="24" spans="1:67" s="47" customFormat="1" ht="18">
      <c r="A24" s="809" t="s">
        <v>244</v>
      </c>
      <c r="B24" s="810">
        <v>1493.636</v>
      </c>
      <c r="C24" s="810">
        <v>563.35599999999999</v>
      </c>
      <c r="D24" s="810">
        <v>668.13400000000001</v>
      </c>
      <c r="E24" s="810">
        <v>673.22799999999995</v>
      </c>
      <c r="F24" s="810">
        <v>676.50099999999998</v>
      </c>
      <c r="G24" s="810">
        <v>614.77300000000002</v>
      </c>
      <c r="H24" s="810">
        <v>641.58500000000004</v>
      </c>
      <c r="I24" s="810">
        <v>591.43200000000002</v>
      </c>
      <c r="J24" s="810">
        <v>764.04700000000003</v>
      </c>
      <c r="K24" s="810">
        <v>584.88199999999995</v>
      </c>
      <c r="L24" s="810">
        <v>594.34699999999998</v>
      </c>
      <c r="M24" s="810">
        <v>1269.136</v>
      </c>
      <c r="N24" s="807">
        <v>9135.0570000000007</v>
      </c>
      <c r="O24" s="811" t="s">
        <v>245</v>
      </c>
      <c r="P24" s="6"/>
      <c r="Q24" s="39"/>
      <c r="R24" s="6"/>
      <c r="S24" s="48"/>
      <c r="T24" s="6"/>
      <c r="U24" s="6"/>
      <c r="V24" s="6"/>
      <c r="W24" s="6"/>
      <c r="X24" s="6"/>
      <c r="Y24" s="6"/>
      <c r="Z24" s="6"/>
      <c r="AA24" s="6"/>
      <c r="AB24" s="6"/>
      <c r="AC24" s="6"/>
      <c r="AD24" s="17"/>
      <c r="AE24" s="6"/>
      <c r="AF24" s="6"/>
      <c r="AG24" s="6"/>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row>
    <row r="25" spans="1:67" s="47" customFormat="1" ht="18">
      <c r="A25" s="809" t="s">
        <v>246</v>
      </c>
      <c r="B25" s="810">
        <v>0</v>
      </c>
      <c r="C25" s="810">
        <v>0</v>
      </c>
      <c r="D25" s="810">
        <v>0</v>
      </c>
      <c r="E25" s="810">
        <v>0</v>
      </c>
      <c r="F25" s="810">
        <v>0</v>
      </c>
      <c r="G25" s="810">
        <v>0</v>
      </c>
      <c r="H25" s="810">
        <v>0</v>
      </c>
      <c r="I25" s="810">
        <v>0</v>
      </c>
      <c r="J25" s="810">
        <v>0</v>
      </c>
      <c r="K25" s="810">
        <v>0</v>
      </c>
      <c r="L25" s="810">
        <v>0</v>
      </c>
      <c r="M25" s="810">
        <v>0</v>
      </c>
      <c r="N25" s="807">
        <v>0</v>
      </c>
      <c r="O25" s="811" t="s">
        <v>247</v>
      </c>
      <c r="P25" s="6"/>
      <c r="Q25" s="39"/>
      <c r="R25" s="6"/>
      <c r="S25" s="48"/>
      <c r="T25" s="6"/>
      <c r="U25" s="6"/>
      <c r="V25" s="6"/>
      <c r="W25" s="6"/>
      <c r="X25" s="6"/>
      <c r="Y25" s="6"/>
      <c r="Z25" s="6"/>
      <c r="AA25" s="6"/>
      <c r="AB25" s="6"/>
      <c r="AC25" s="6"/>
      <c r="AD25" s="17"/>
      <c r="AE25" s="6"/>
      <c r="AF25" s="6"/>
      <c r="AG25" s="6"/>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row>
    <row r="26" spans="1:67" s="47" customFormat="1" ht="18">
      <c r="A26" s="385"/>
      <c r="B26" s="807"/>
      <c r="C26" s="810"/>
      <c r="D26" s="810"/>
      <c r="E26" s="810"/>
      <c r="F26" s="810"/>
      <c r="G26" s="810"/>
      <c r="H26" s="810"/>
      <c r="I26" s="810"/>
      <c r="J26" s="815"/>
      <c r="K26" s="815"/>
      <c r="L26" s="810"/>
      <c r="M26" s="810"/>
      <c r="N26" s="810"/>
      <c r="O26" s="386"/>
      <c r="P26" s="6"/>
      <c r="Q26" s="39"/>
      <c r="R26" s="6"/>
      <c r="S26" s="48"/>
      <c r="T26" s="6"/>
      <c r="U26" s="6"/>
      <c r="V26" s="6"/>
      <c r="W26" s="6"/>
      <c r="X26" s="6"/>
      <c r="Y26" s="6"/>
      <c r="Z26" s="6"/>
      <c r="AA26" s="6"/>
      <c r="AB26" s="6"/>
      <c r="AC26" s="6"/>
      <c r="AD26" s="17"/>
      <c r="AE26" s="6"/>
      <c r="AF26" s="6"/>
      <c r="AG26" s="6"/>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row>
    <row r="27" spans="1:67" ht="18">
      <c r="A27" s="817" t="s">
        <v>176</v>
      </c>
      <c r="B27" s="807">
        <v>25710.453000000001</v>
      </c>
      <c r="C27" s="807">
        <v>28951.219000000001</v>
      </c>
      <c r="D27" s="807">
        <v>25227.569</v>
      </c>
      <c r="E27" s="807">
        <v>26817.52</v>
      </c>
      <c r="F27" s="807">
        <v>26793.882000000001</v>
      </c>
      <c r="G27" s="807">
        <v>31069.081999999999</v>
      </c>
      <c r="H27" s="807">
        <v>29867.274000000001</v>
      </c>
      <c r="I27" s="807">
        <v>27518.467000000001</v>
      </c>
      <c r="J27" s="807">
        <v>28747.213</v>
      </c>
      <c r="K27" s="807">
        <v>30778.662</v>
      </c>
      <c r="L27" s="807">
        <v>28738.036</v>
      </c>
      <c r="M27" s="807">
        <v>48019.133000000002</v>
      </c>
      <c r="N27" s="807">
        <v>358238.51</v>
      </c>
      <c r="O27" s="818" t="s">
        <v>177</v>
      </c>
      <c r="P27" s="18"/>
      <c r="Q27" s="6"/>
      <c r="R27" s="6"/>
      <c r="T27" s="6"/>
      <c r="U27" s="6"/>
      <c r="V27" s="6"/>
      <c r="W27" s="6"/>
      <c r="X27" s="6"/>
      <c r="Y27" s="6"/>
      <c r="Z27" s="6"/>
      <c r="AA27" s="6"/>
      <c r="AB27" s="6"/>
      <c r="AC27" s="6"/>
      <c r="AD27" s="17"/>
      <c r="AE27" s="6"/>
      <c r="AF27" s="6"/>
      <c r="AG27" s="6"/>
    </row>
    <row r="28" spans="1:67" s="21" customFormat="1" ht="18">
      <c r="A28" s="817" t="s">
        <v>178</v>
      </c>
      <c r="B28" s="807">
        <v>5939.1679999999997</v>
      </c>
      <c r="C28" s="807">
        <v>-1447.3969999999999</v>
      </c>
      <c r="D28" s="807">
        <v>-5388.835</v>
      </c>
      <c r="E28" s="807">
        <v>595.13099999999997</v>
      </c>
      <c r="F28" s="807">
        <v>4564.3999999999996</v>
      </c>
      <c r="G28" s="807">
        <v>-1199.1130000000001</v>
      </c>
      <c r="H28" s="807">
        <v>311.95400000000001</v>
      </c>
      <c r="I28" s="807">
        <v>-3144.7539999999999</v>
      </c>
      <c r="J28" s="807">
        <v>-4724.9669999999996</v>
      </c>
      <c r="K28" s="807">
        <v>-3169.5120000000002</v>
      </c>
      <c r="L28" s="807">
        <v>6422.6189999999997</v>
      </c>
      <c r="M28" s="807">
        <v>-17301.269</v>
      </c>
      <c r="N28" s="807">
        <v>-18542.575000000001</v>
      </c>
      <c r="O28" s="818" t="s">
        <v>179</v>
      </c>
      <c r="P28" s="23"/>
      <c r="Q28" s="18"/>
      <c r="R28" s="18"/>
      <c r="S28" s="20"/>
      <c r="T28" s="18"/>
      <c r="U28" s="18"/>
      <c r="V28" s="18"/>
      <c r="W28" s="18"/>
      <c r="X28" s="18"/>
      <c r="Y28" s="18"/>
      <c r="Z28" s="18"/>
      <c r="AA28" s="18"/>
      <c r="AB28" s="18"/>
      <c r="AC28" s="18"/>
      <c r="AD28" s="19"/>
      <c r="AE28" s="18"/>
      <c r="AF28" s="18"/>
      <c r="AG28" s="18"/>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row>
    <row r="29" spans="1:67" s="21" customFormat="1" ht="18">
      <c r="A29" s="817" t="s">
        <v>180</v>
      </c>
      <c r="B29" s="807">
        <v>11161.557000000001</v>
      </c>
      <c r="C29" s="807">
        <v>3549.1550000000002</v>
      </c>
      <c r="D29" s="807">
        <v>-459.60399999999998</v>
      </c>
      <c r="E29" s="807">
        <v>3670.94</v>
      </c>
      <c r="F29" s="807">
        <v>8107.0810000000001</v>
      </c>
      <c r="G29" s="807">
        <v>334.697</v>
      </c>
      <c r="H29" s="807">
        <v>7218.3850000000002</v>
      </c>
      <c r="I29" s="807">
        <v>4386.8310000000001</v>
      </c>
      <c r="J29" s="807">
        <v>1374.646</v>
      </c>
      <c r="K29" s="807">
        <v>-760.58199999999999</v>
      </c>
      <c r="L29" s="807">
        <v>8180.1629999999996</v>
      </c>
      <c r="M29" s="807">
        <v>-15319.794</v>
      </c>
      <c r="N29" s="807">
        <v>31443.474999999999</v>
      </c>
      <c r="O29" s="819" t="s">
        <v>181</v>
      </c>
      <c r="P29" s="23"/>
      <c r="Q29" s="23"/>
      <c r="R29" s="23"/>
      <c r="S29" s="23"/>
      <c r="T29" s="18"/>
      <c r="U29" s="18"/>
      <c r="V29" s="18"/>
      <c r="W29" s="18"/>
      <c r="X29" s="18"/>
      <c r="Y29" s="18"/>
      <c r="Z29" s="18"/>
      <c r="AA29" s="18"/>
      <c r="AB29" s="18"/>
      <c r="AC29" s="18"/>
      <c r="AD29" s="19"/>
      <c r="AE29" s="18"/>
      <c r="AF29" s="18"/>
      <c r="AG29" s="18"/>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row>
    <row r="30" spans="1:67" s="20" customFormat="1" ht="18.75" thickBot="1">
      <c r="A30" s="817"/>
      <c r="B30" s="807"/>
      <c r="C30" s="807"/>
      <c r="D30" s="828"/>
      <c r="E30" s="807"/>
      <c r="F30" s="807"/>
      <c r="G30" s="807"/>
      <c r="H30" s="810"/>
      <c r="I30" s="810"/>
      <c r="J30" s="807"/>
      <c r="K30" s="807"/>
      <c r="L30" s="807"/>
      <c r="M30" s="807"/>
      <c r="N30" s="807"/>
      <c r="O30" s="819"/>
      <c r="P30" s="23"/>
      <c r="Q30" s="23"/>
      <c r="R30" s="23"/>
      <c r="S30" s="23"/>
      <c r="T30" s="18"/>
      <c r="U30" s="18"/>
      <c r="V30" s="18"/>
      <c r="W30" s="18"/>
      <c r="X30" s="18"/>
      <c r="Y30" s="18"/>
      <c r="Z30" s="18"/>
      <c r="AA30" s="18"/>
      <c r="AB30" s="18"/>
      <c r="AC30" s="18"/>
      <c r="AD30" s="19"/>
      <c r="AE30" s="18"/>
      <c r="AF30" s="18"/>
      <c r="AG30" s="18"/>
    </row>
    <row r="31" spans="1:67" s="21" customFormat="1" ht="19.5" hidden="1" customHeight="1" thickBot="1">
      <c r="A31" s="820" t="s">
        <v>456</v>
      </c>
      <c r="B31" s="830">
        <v>804.86</v>
      </c>
      <c r="C31" s="830">
        <v>-6412.98</v>
      </c>
      <c r="D31" s="830">
        <v>-417.59</v>
      </c>
      <c r="E31" s="830">
        <v>1880.49</v>
      </c>
      <c r="F31" s="830">
        <v>3907.8</v>
      </c>
      <c r="G31" s="830">
        <v>-300.94</v>
      </c>
      <c r="H31" s="830">
        <v>-14502.92</v>
      </c>
      <c r="I31" s="830">
        <v>13375.09</v>
      </c>
      <c r="J31" s="830">
        <v>-9231.0300000000007</v>
      </c>
      <c r="K31" s="830">
        <v>3809.5</v>
      </c>
      <c r="L31" s="830">
        <v>5892.36</v>
      </c>
      <c r="M31" s="830">
        <v>-11169.87</v>
      </c>
      <c r="N31" s="830">
        <v>-12365.230000000003</v>
      </c>
      <c r="O31" s="821" t="s">
        <v>182</v>
      </c>
      <c r="P31" s="23"/>
      <c r="Q31" s="23"/>
      <c r="R31" s="23"/>
      <c r="S31" s="23"/>
      <c r="T31" s="18"/>
      <c r="U31" s="18"/>
      <c r="V31" s="18"/>
      <c r="W31" s="18"/>
      <c r="X31" s="18"/>
      <c r="Y31" s="18"/>
      <c r="Z31" s="18"/>
      <c r="AA31" s="18"/>
      <c r="AB31" s="18"/>
      <c r="AC31" s="18"/>
      <c r="AD31" s="19"/>
      <c r="AE31" s="18"/>
      <c r="AF31" s="18"/>
      <c r="AG31" s="18"/>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row>
    <row r="32" spans="1:67" s="21" customFormat="1" ht="15.75">
      <c r="A32" s="527" t="s">
        <v>183</v>
      </c>
      <c r="B32" s="528"/>
      <c r="C32" s="528"/>
      <c r="D32" s="528"/>
      <c r="E32" s="529"/>
      <c r="F32" s="529"/>
      <c r="G32" s="529"/>
      <c r="H32" s="529"/>
      <c r="I32" s="530"/>
      <c r="J32" s="530"/>
      <c r="K32" s="531"/>
      <c r="L32" s="531"/>
      <c r="M32" s="531"/>
      <c r="N32" s="1283" t="s">
        <v>248</v>
      </c>
      <c r="O32" s="1283"/>
      <c r="P32" s="24"/>
      <c r="Q32" s="23"/>
      <c r="R32" s="23"/>
      <c r="S32" s="23"/>
      <c r="T32" s="18"/>
      <c r="U32" s="18"/>
      <c r="V32" s="18"/>
      <c r="W32" s="18"/>
      <c r="X32" s="18"/>
      <c r="Y32" s="18"/>
      <c r="Z32" s="18"/>
      <c r="AA32" s="18"/>
      <c r="AB32" s="18"/>
      <c r="AC32" s="18"/>
      <c r="AD32" s="19"/>
      <c r="AE32" s="18"/>
      <c r="AF32" s="18"/>
      <c r="AG32" s="18"/>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row>
    <row r="33" spans="1:67" s="21" customFormat="1" ht="27" customHeight="1">
      <c r="A33" s="25"/>
      <c r="B33" s="26"/>
      <c r="C33" s="26"/>
      <c r="D33" s="26"/>
      <c r="E33" s="26"/>
      <c r="F33" s="26"/>
      <c r="G33" s="26"/>
      <c r="H33" s="26"/>
      <c r="I33" s="26"/>
      <c r="J33" s="26"/>
      <c r="K33" s="26"/>
      <c r="L33" s="26"/>
      <c r="M33" s="26"/>
      <c r="N33" s="1284"/>
      <c r="O33" s="1284"/>
      <c r="P33" s="22"/>
      <c r="Q33" s="23"/>
      <c r="R33" s="23"/>
      <c r="S33" s="23"/>
      <c r="T33" s="18"/>
      <c r="U33" s="18"/>
      <c r="V33" s="18"/>
      <c r="W33" s="18"/>
      <c r="X33" s="18"/>
      <c r="Y33" s="18"/>
      <c r="Z33" s="18"/>
      <c r="AA33" s="18"/>
      <c r="AB33" s="18"/>
      <c r="AC33" s="18"/>
      <c r="AD33" s="19"/>
      <c r="AE33" s="18"/>
      <c r="AF33" s="18"/>
      <c r="AG33" s="18"/>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row>
    <row r="34" spans="1:67" s="21" customFormat="1" ht="15.75">
      <c r="A34" s="7"/>
      <c r="B34" s="387"/>
      <c r="C34" s="387"/>
      <c r="D34" s="387"/>
      <c r="E34" s="387"/>
      <c r="F34" s="387"/>
      <c r="G34" s="387"/>
      <c r="H34" s="387"/>
      <c r="I34" s="387"/>
      <c r="J34" s="387"/>
      <c r="K34" s="387"/>
      <c r="L34" s="27"/>
      <c r="M34" s="27"/>
      <c r="N34" s="1285"/>
      <c r="O34" s="1285"/>
      <c r="P34" s="23"/>
      <c r="Q34" s="23"/>
      <c r="R34" s="23"/>
      <c r="S34" s="23"/>
      <c r="T34" s="18"/>
      <c r="U34" s="18"/>
      <c r="V34" s="18"/>
      <c r="W34" s="18"/>
      <c r="X34" s="18"/>
      <c r="Y34" s="18"/>
      <c r="Z34" s="18"/>
      <c r="AA34" s="18"/>
      <c r="AB34" s="18"/>
      <c r="AC34" s="18"/>
      <c r="AD34" s="19"/>
      <c r="AE34" s="18"/>
      <c r="AF34" s="18"/>
      <c r="AG34" s="18"/>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row>
    <row r="35" spans="1:67" s="60" customFormat="1" ht="11.25">
      <c r="A35" s="28"/>
      <c r="B35" s="29"/>
      <c r="C35" s="29"/>
      <c r="D35" s="29"/>
      <c r="E35" s="29"/>
      <c r="F35" s="29"/>
      <c r="G35" s="29"/>
      <c r="H35" s="29"/>
      <c r="I35" s="29"/>
      <c r="J35" s="29"/>
      <c r="K35" s="29"/>
      <c r="L35" s="29"/>
      <c r="M35" s="29"/>
      <c r="N35" s="29"/>
      <c r="O35" s="29"/>
      <c r="P35" s="30"/>
      <c r="Q35" s="30"/>
      <c r="R35" s="30"/>
      <c r="S35" s="30"/>
      <c r="T35" s="31"/>
      <c r="U35" s="31"/>
      <c r="V35" s="31"/>
      <c r="W35" s="31"/>
      <c r="X35" s="31"/>
      <c r="Y35" s="31"/>
      <c r="Z35" s="31"/>
      <c r="AA35" s="31"/>
      <c r="AB35" s="31"/>
      <c r="AC35" s="31"/>
      <c r="AD35" s="32"/>
      <c r="AE35" s="31"/>
      <c r="AF35" s="31"/>
      <c r="AG35" s="3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row>
    <row r="36" spans="1:67" s="60" customFormat="1" ht="11.25">
      <c r="A36" s="33"/>
      <c r="B36" s="29"/>
      <c r="C36" s="29"/>
      <c r="D36" s="29"/>
      <c r="E36" s="29"/>
      <c r="F36" s="29"/>
      <c r="G36" s="29"/>
      <c r="H36" s="29"/>
      <c r="I36" s="29"/>
      <c r="J36" s="29"/>
      <c r="K36" s="29"/>
      <c r="L36" s="34"/>
      <c r="M36" s="34"/>
      <c r="N36" s="34"/>
      <c r="O36" s="34"/>
      <c r="P36" s="35"/>
      <c r="Q36" s="35"/>
      <c r="R36" s="35"/>
      <c r="S36" s="35"/>
      <c r="T36" s="31"/>
      <c r="U36" s="31"/>
      <c r="V36" s="31"/>
      <c r="W36" s="31"/>
      <c r="X36" s="31"/>
      <c r="Y36" s="31"/>
      <c r="Z36" s="31"/>
      <c r="AA36" s="31"/>
      <c r="AB36" s="31"/>
      <c r="AC36" s="31"/>
      <c r="AD36" s="32"/>
      <c r="AE36" s="31"/>
      <c r="AF36" s="31"/>
      <c r="AG36" s="3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row>
    <row r="37" spans="1:67" ht="15">
      <c r="A37" s="3"/>
      <c r="B37" s="29"/>
      <c r="C37" s="29"/>
      <c r="D37" s="29"/>
      <c r="E37" s="29"/>
      <c r="F37" s="29"/>
      <c r="G37" s="29"/>
      <c r="H37" s="29"/>
      <c r="I37" s="29"/>
      <c r="J37" s="29"/>
      <c r="K37" s="29"/>
      <c r="L37" s="10"/>
      <c r="M37" s="10"/>
      <c r="N37" s="10"/>
      <c r="O37" s="10"/>
      <c r="P37" s="36"/>
      <c r="V37" s="37"/>
    </row>
    <row r="38" spans="1:67" s="8" customFormat="1" ht="15.75">
      <c r="A38" s="337"/>
      <c r="B38" s="29"/>
      <c r="C38" s="29"/>
      <c r="D38" s="29"/>
      <c r="E38" s="29"/>
      <c r="F38" s="29"/>
      <c r="G38" s="29"/>
      <c r="H38" s="29"/>
      <c r="I38" s="29"/>
      <c r="J38" s="29"/>
      <c r="K38" s="29"/>
    </row>
    <row r="39" spans="1:67" s="8" customFormat="1" ht="15">
      <c r="A39" s="338"/>
      <c r="B39" s="29"/>
      <c r="C39" s="29"/>
      <c r="D39" s="29"/>
      <c r="E39" s="29"/>
      <c r="F39" s="29"/>
      <c r="G39" s="29"/>
      <c r="H39" s="29"/>
      <c r="I39" s="29"/>
      <c r="J39" s="29"/>
      <c r="K39" s="29"/>
      <c r="L39" s="38"/>
      <c r="M39" s="38"/>
      <c r="N39" s="38"/>
      <c r="O39" s="9"/>
      <c r="P39" s="9"/>
      <c r="Q39" s="9"/>
      <c r="R39" s="9"/>
      <c r="S39" s="9"/>
    </row>
    <row r="40" spans="1:67" s="8" customFormat="1" ht="15">
      <c r="A40" s="338"/>
      <c r="B40" s="29"/>
      <c r="C40" s="29"/>
      <c r="D40" s="29"/>
      <c r="E40" s="29"/>
      <c r="F40" s="29"/>
      <c r="G40" s="29"/>
      <c r="H40" s="29"/>
      <c r="I40" s="29"/>
      <c r="J40" s="29"/>
      <c r="K40" s="29"/>
      <c r="P40" s="11"/>
      <c r="Q40" s="11"/>
      <c r="R40" s="11"/>
      <c r="S40" s="11"/>
    </row>
    <row r="41" spans="1:67" s="8" customFormat="1" ht="15">
      <c r="A41" s="338"/>
      <c r="B41" s="29"/>
      <c r="C41" s="29"/>
      <c r="D41" s="29"/>
      <c r="E41" s="29"/>
      <c r="F41" s="29"/>
      <c r="G41" s="29"/>
      <c r="H41" s="29"/>
      <c r="I41" s="29"/>
      <c r="J41" s="29"/>
      <c r="K41" s="29"/>
    </row>
    <row r="42" spans="1:67" s="8" customFormat="1" ht="15">
      <c r="A42" s="338"/>
      <c r="B42" s="29"/>
      <c r="C42" s="29"/>
      <c r="D42" s="29"/>
      <c r="E42" s="29"/>
      <c r="F42" s="29"/>
      <c r="G42" s="29"/>
      <c r="H42" s="29"/>
      <c r="I42" s="29"/>
      <c r="J42" s="29"/>
      <c r="K42" s="29"/>
      <c r="V42" s="9"/>
    </row>
    <row r="43" spans="1:67" s="8" customFormat="1" ht="15">
      <c r="A43" s="338"/>
      <c r="B43" s="29"/>
      <c r="C43" s="29"/>
      <c r="D43" s="29"/>
      <c r="E43" s="29"/>
      <c r="F43" s="29"/>
      <c r="G43" s="29"/>
      <c r="H43" s="29"/>
      <c r="I43" s="29"/>
      <c r="J43" s="29"/>
      <c r="K43" s="29"/>
    </row>
    <row r="44" spans="1:67" s="8" customFormat="1" ht="15">
      <c r="A44" s="338"/>
      <c r="B44" s="29"/>
      <c r="C44" s="29"/>
      <c r="D44" s="29"/>
      <c r="E44" s="29"/>
      <c r="F44" s="29"/>
      <c r="G44" s="29"/>
      <c r="H44" s="29"/>
      <c r="I44" s="29"/>
      <c r="J44" s="29"/>
      <c r="K44" s="29"/>
    </row>
    <row r="45" spans="1:67" s="8" customFormat="1" ht="15">
      <c r="A45" s="339"/>
      <c r="B45" s="29"/>
      <c r="C45" s="29"/>
      <c r="D45" s="29"/>
      <c r="E45" s="29"/>
      <c r="F45" s="29"/>
      <c r="G45" s="29"/>
      <c r="H45" s="29"/>
      <c r="I45" s="29"/>
      <c r="J45" s="29"/>
      <c r="K45" s="29"/>
    </row>
    <row r="46" spans="1:67" s="8" customFormat="1" ht="15.75">
      <c r="A46" s="337"/>
      <c r="B46" s="29"/>
      <c r="C46" s="29"/>
      <c r="D46" s="29"/>
      <c r="E46" s="29"/>
      <c r="F46" s="29"/>
      <c r="G46" s="29"/>
      <c r="H46" s="29"/>
      <c r="I46" s="29"/>
      <c r="J46" s="29"/>
      <c r="K46" s="29"/>
    </row>
    <row r="47" spans="1:67" s="8" customFormat="1" ht="15">
      <c r="A47" s="338"/>
      <c r="B47" s="29"/>
      <c r="C47" s="29"/>
      <c r="D47" s="29"/>
      <c r="E47" s="29"/>
      <c r="F47" s="29"/>
      <c r="G47" s="29"/>
      <c r="H47" s="29"/>
      <c r="I47" s="29"/>
      <c r="J47" s="29"/>
      <c r="K47" s="29"/>
    </row>
    <row r="48" spans="1:67" s="8" customFormat="1" ht="15">
      <c r="A48" s="338"/>
      <c r="B48" s="29"/>
      <c r="C48" s="29"/>
      <c r="D48" s="29"/>
      <c r="E48" s="29"/>
      <c r="F48" s="29"/>
      <c r="G48" s="29"/>
      <c r="H48" s="29"/>
      <c r="I48" s="29"/>
      <c r="J48" s="29"/>
      <c r="K48" s="29"/>
    </row>
    <row r="49" spans="2:11">
      <c r="B49" s="29"/>
      <c r="C49" s="29"/>
      <c r="D49" s="29"/>
      <c r="E49" s="29"/>
      <c r="F49" s="29"/>
      <c r="G49" s="29"/>
      <c r="H49" s="29"/>
      <c r="I49" s="29"/>
      <c r="J49" s="29"/>
      <c r="K49" s="29"/>
    </row>
    <row r="50" spans="2:11">
      <c r="B50" s="29"/>
      <c r="C50" s="29"/>
      <c r="D50" s="29"/>
      <c r="E50" s="29"/>
      <c r="F50" s="29"/>
      <c r="G50" s="29"/>
      <c r="H50" s="29"/>
      <c r="I50" s="29"/>
      <c r="J50" s="29"/>
      <c r="K50" s="29"/>
    </row>
    <row r="51" spans="2:11">
      <c r="B51" s="29"/>
      <c r="C51" s="29"/>
      <c r="D51" s="29"/>
      <c r="E51" s="29"/>
      <c r="F51" s="29"/>
      <c r="G51" s="29"/>
      <c r="H51" s="29"/>
      <c r="I51" s="29"/>
      <c r="J51" s="29"/>
      <c r="K51" s="29"/>
    </row>
    <row r="52" spans="2:11">
      <c r="B52" s="29"/>
      <c r="C52" s="29"/>
      <c r="D52" s="29"/>
      <c r="E52" s="29"/>
      <c r="F52" s="29"/>
      <c r="G52" s="29"/>
      <c r="H52" s="29"/>
      <c r="I52" s="29"/>
      <c r="J52" s="29"/>
      <c r="K52" s="29"/>
    </row>
    <row r="53" spans="2:11">
      <c r="B53" s="29"/>
      <c r="C53" s="29"/>
      <c r="D53" s="29"/>
      <c r="E53" s="29"/>
      <c r="F53" s="29"/>
      <c r="G53" s="29"/>
      <c r="H53" s="29"/>
      <c r="I53" s="29"/>
      <c r="J53" s="29"/>
      <c r="K53" s="29"/>
    </row>
    <row r="54" spans="2:11">
      <c r="B54" s="29"/>
      <c r="C54" s="29"/>
      <c r="D54" s="29"/>
      <c r="E54" s="29"/>
      <c r="F54" s="29"/>
      <c r="G54" s="29"/>
      <c r="H54" s="29"/>
      <c r="I54" s="29"/>
      <c r="J54" s="29"/>
      <c r="K54" s="29"/>
    </row>
    <row r="55" spans="2:11">
      <c r="B55" s="29"/>
      <c r="C55" s="29"/>
      <c r="D55" s="29"/>
      <c r="E55" s="29"/>
      <c r="F55" s="29"/>
      <c r="G55" s="29"/>
      <c r="H55" s="29"/>
      <c r="I55" s="29"/>
      <c r="J55" s="29"/>
      <c r="K55" s="29"/>
    </row>
    <row r="56" spans="2:11">
      <c r="B56" s="29"/>
      <c r="C56" s="29"/>
      <c r="D56" s="29"/>
      <c r="E56" s="29"/>
      <c r="F56" s="29"/>
      <c r="G56" s="29"/>
      <c r="H56" s="29"/>
      <c r="I56" s="29"/>
      <c r="J56" s="29"/>
      <c r="K56" s="29"/>
    </row>
    <row r="57" spans="2:11">
      <c r="B57" s="29"/>
      <c r="C57" s="29"/>
      <c r="D57" s="29"/>
      <c r="E57" s="29"/>
      <c r="F57" s="29"/>
      <c r="G57" s="29"/>
      <c r="H57" s="29"/>
      <c r="I57" s="29"/>
      <c r="J57" s="29"/>
      <c r="K57" s="29"/>
    </row>
    <row r="58" spans="2:11">
      <c r="B58" s="29"/>
      <c r="C58" s="29"/>
      <c r="D58" s="29"/>
      <c r="E58" s="29"/>
      <c r="F58" s="29"/>
      <c r="G58" s="29"/>
      <c r="H58" s="29"/>
      <c r="I58" s="29"/>
      <c r="J58" s="29"/>
      <c r="K58" s="29"/>
    </row>
    <row r="59" spans="2:11">
      <c r="B59" s="29"/>
      <c r="C59" s="29"/>
      <c r="D59" s="29"/>
      <c r="E59" s="29"/>
      <c r="F59" s="29"/>
      <c r="G59" s="29"/>
      <c r="H59" s="29"/>
      <c r="I59" s="29"/>
      <c r="J59" s="29"/>
      <c r="K59" s="29"/>
    </row>
    <row r="60" spans="2:11">
      <c r="B60" s="29"/>
      <c r="C60" s="29"/>
      <c r="D60" s="29"/>
      <c r="E60" s="29"/>
      <c r="F60" s="29"/>
      <c r="G60" s="29"/>
      <c r="H60" s="29"/>
      <c r="I60" s="29"/>
      <c r="J60" s="29"/>
      <c r="K60" s="29"/>
    </row>
  </sheetData>
  <mergeCells count="3">
    <mergeCell ref="N32:O32"/>
    <mergeCell ref="N33:O33"/>
    <mergeCell ref="N34:O34"/>
  </mergeCells>
  <pageMargins left="0.74803149606299213" right="0.74803149606299213" top="1.7716535433070868" bottom="0.98425196850393704" header="0.51181102362204722" footer="0.51181102362204722"/>
  <pageSetup paperSize="9" scale="58" orientation="landscape" r:id="rId1"/>
  <headerFooter alignWithMargins="0">
    <oddHeader>&amp;L&amp;"Arial Tur,Kalın"&amp;12&amp;UEkonomik Gelişmeler</oddHeader>
    <oddFooter>&amp;L&amp;"Arial Tur,Normal"&amp;12KB.YPKDGM</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55"/>
  <sheetViews>
    <sheetView view="pageBreakPreview" zoomScale="70" zoomScaleNormal="70" zoomScaleSheetLayoutView="70" workbookViewId="0">
      <selection activeCell="M99" sqref="M99"/>
    </sheetView>
  </sheetViews>
  <sheetFormatPr defaultColWidth="20.5703125" defaultRowHeight="12.75"/>
  <cols>
    <col min="1" max="1" width="48" style="2" customWidth="1"/>
    <col min="2" max="7" width="11.7109375" style="2" customWidth="1"/>
    <col min="8" max="8" width="12.42578125" style="2" customWidth="1"/>
    <col min="9" max="13" width="11.7109375" style="2" customWidth="1"/>
    <col min="14" max="14" width="12.42578125" style="2" bestFit="1" customWidth="1"/>
    <col min="15" max="15" width="39.85546875" style="8" customWidth="1"/>
    <col min="16" max="44" width="20.5703125" style="8" customWidth="1"/>
    <col min="45" max="253" width="20.5703125" style="2"/>
    <col min="254" max="254" width="4.140625" style="2" customWidth="1"/>
    <col min="255" max="255" width="48" style="2" customWidth="1"/>
    <col min="256" max="267" width="11.7109375" style="2" customWidth="1"/>
    <col min="268" max="268" width="12.42578125" style="2" bestFit="1" customWidth="1"/>
    <col min="269" max="269" width="1.42578125" style="2" customWidth="1"/>
    <col min="270" max="270" width="41.7109375" style="2" bestFit="1" customWidth="1"/>
    <col min="271" max="300" width="20.5703125" style="2" customWidth="1"/>
    <col min="301" max="509" width="20.5703125" style="2"/>
    <col min="510" max="510" width="4.140625" style="2" customWidth="1"/>
    <col min="511" max="511" width="48" style="2" customWidth="1"/>
    <col min="512" max="523" width="11.7109375" style="2" customWidth="1"/>
    <col min="524" max="524" width="12.42578125" style="2" bestFit="1" customWidth="1"/>
    <col min="525" max="525" width="1.42578125" style="2" customWidth="1"/>
    <col min="526" max="526" width="41.7109375" style="2" bestFit="1" customWidth="1"/>
    <col min="527" max="556" width="20.5703125" style="2" customWidth="1"/>
    <col min="557" max="765" width="20.5703125" style="2"/>
    <col min="766" max="766" width="4.140625" style="2" customWidth="1"/>
    <col min="767" max="767" width="48" style="2" customWidth="1"/>
    <col min="768" max="779" width="11.7109375" style="2" customWidth="1"/>
    <col min="780" max="780" width="12.42578125" style="2" bestFit="1" customWidth="1"/>
    <col min="781" max="781" width="1.42578125" style="2" customWidth="1"/>
    <col min="782" max="782" width="41.7109375" style="2" bestFit="1" customWidth="1"/>
    <col min="783" max="812" width="20.5703125" style="2" customWidth="1"/>
    <col min="813" max="1021" width="20.5703125" style="2"/>
    <col min="1022" max="1022" width="4.140625" style="2" customWidth="1"/>
    <col min="1023" max="1023" width="48" style="2" customWidth="1"/>
    <col min="1024" max="1035" width="11.7109375" style="2" customWidth="1"/>
    <col min="1036" max="1036" width="12.42578125" style="2" bestFit="1" customWidth="1"/>
    <col min="1037" max="1037" width="1.42578125" style="2" customWidth="1"/>
    <col min="1038" max="1038" width="41.7109375" style="2" bestFit="1" customWidth="1"/>
    <col min="1039" max="1068" width="20.5703125" style="2" customWidth="1"/>
    <col min="1069" max="1277" width="20.5703125" style="2"/>
    <col min="1278" max="1278" width="4.140625" style="2" customWidth="1"/>
    <col min="1279" max="1279" width="48" style="2" customWidth="1"/>
    <col min="1280" max="1291" width="11.7109375" style="2" customWidth="1"/>
    <col min="1292" max="1292" width="12.42578125" style="2" bestFit="1" customWidth="1"/>
    <col min="1293" max="1293" width="1.42578125" style="2" customWidth="1"/>
    <col min="1294" max="1294" width="41.7109375" style="2" bestFit="1" customWidth="1"/>
    <col min="1295" max="1324" width="20.5703125" style="2" customWidth="1"/>
    <col min="1325" max="1533" width="20.5703125" style="2"/>
    <col min="1534" max="1534" width="4.140625" style="2" customWidth="1"/>
    <col min="1535" max="1535" width="48" style="2" customWidth="1"/>
    <col min="1536" max="1547" width="11.7109375" style="2" customWidth="1"/>
    <col min="1548" max="1548" width="12.42578125" style="2" bestFit="1" customWidth="1"/>
    <col min="1549" max="1549" width="1.42578125" style="2" customWidth="1"/>
    <col min="1550" max="1550" width="41.7109375" style="2" bestFit="1" customWidth="1"/>
    <col min="1551" max="1580" width="20.5703125" style="2" customWidth="1"/>
    <col min="1581" max="1789" width="20.5703125" style="2"/>
    <col min="1790" max="1790" width="4.140625" style="2" customWidth="1"/>
    <col min="1791" max="1791" width="48" style="2" customWidth="1"/>
    <col min="1792" max="1803" width="11.7109375" style="2" customWidth="1"/>
    <col min="1804" max="1804" width="12.42578125" style="2" bestFit="1" customWidth="1"/>
    <col min="1805" max="1805" width="1.42578125" style="2" customWidth="1"/>
    <col min="1806" max="1806" width="41.7109375" style="2" bestFit="1" customWidth="1"/>
    <col min="1807" max="1836" width="20.5703125" style="2" customWidth="1"/>
    <col min="1837" max="2045" width="20.5703125" style="2"/>
    <col min="2046" max="2046" width="4.140625" style="2" customWidth="1"/>
    <col min="2047" max="2047" width="48" style="2" customWidth="1"/>
    <col min="2048" max="2059" width="11.7109375" style="2" customWidth="1"/>
    <col min="2060" max="2060" width="12.42578125" style="2" bestFit="1" customWidth="1"/>
    <col min="2061" max="2061" width="1.42578125" style="2" customWidth="1"/>
    <col min="2062" max="2062" width="41.7109375" style="2" bestFit="1" customWidth="1"/>
    <col min="2063" max="2092" width="20.5703125" style="2" customWidth="1"/>
    <col min="2093" max="2301" width="20.5703125" style="2"/>
    <col min="2302" max="2302" width="4.140625" style="2" customWidth="1"/>
    <col min="2303" max="2303" width="48" style="2" customWidth="1"/>
    <col min="2304" max="2315" width="11.7109375" style="2" customWidth="1"/>
    <col min="2316" max="2316" width="12.42578125" style="2" bestFit="1" customWidth="1"/>
    <col min="2317" max="2317" width="1.42578125" style="2" customWidth="1"/>
    <col min="2318" max="2318" width="41.7109375" style="2" bestFit="1" customWidth="1"/>
    <col min="2319" max="2348" width="20.5703125" style="2" customWidth="1"/>
    <col min="2349" max="2557" width="20.5703125" style="2"/>
    <col min="2558" max="2558" width="4.140625" style="2" customWidth="1"/>
    <col min="2559" max="2559" width="48" style="2" customWidth="1"/>
    <col min="2560" max="2571" width="11.7109375" style="2" customWidth="1"/>
    <col min="2572" max="2572" width="12.42578125" style="2" bestFit="1" customWidth="1"/>
    <col min="2573" max="2573" width="1.42578125" style="2" customWidth="1"/>
    <col min="2574" max="2574" width="41.7109375" style="2" bestFit="1" customWidth="1"/>
    <col min="2575" max="2604" width="20.5703125" style="2" customWidth="1"/>
    <col min="2605" max="2813" width="20.5703125" style="2"/>
    <col min="2814" max="2814" width="4.140625" style="2" customWidth="1"/>
    <col min="2815" max="2815" width="48" style="2" customWidth="1"/>
    <col min="2816" max="2827" width="11.7109375" style="2" customWidth="1"/>
    <col min="2828" max="2828" width="12.42578125" style="2" bestFit="1" customWidth="1"/>
    <col min="2829" max="2829" width="1.42578125" style="2" customWidth="1"/>
    <col min="2830" max="2830" width="41.7109375" style="2" bestFit="1" customWidth="1"/>
    <col min="2831" max="2860" width="20.5703125" style="2" customWidth="1"/>
    <col min="2861" max="3069" width="20.5703125" style="2"/>
    <col min="3070" max="3070" width="4.140625" style="2" customWidth="1"/>
    <col min="3071" max="3071" width="48" style="2" customWidth="1"/>
    <col min="3072" max="3083" width="11.7109375" style="2" customWidth="1"/>
    <col min="3084" max="3084" width="12.42578125" style="2" bestFit="1" customWidth="1"/>
    <col min="3085" max="3085" width="1.42578125" style="2" customWidth="1"/>
    <col min="3086" max="3086" width="41.7109375" style="2" bestFit="1" customWidth="1"/>
    <col min="3087" max="3116" width="20.5703125" style="2" customWidth="1"/>
    <col min="3117" max="3325" width="20.5703125" style="2"/>
    <col min="3326" max="3326" width="4.140625" style="2" customWidth="1"/>
    <col min="3327" max="3327" width="48" style="2" customWidth="1"/>
    <col min="3328" max="3339" width="11.7109375" style="2" customWidth="1"/>
    <col min="3340" max="3340" width="12.42578125" style="2" bestFit="1" customWidth="1"/>
    <col min="3341" max="3341" width="1.42578125" style="2" customWidth="1"/>
    <col min="3342" max="3342" width="41.7109375" style="2" bestFit="1" customWidth="1"/>
    <col min="3343" max="3372" width="20.5703125" style="2" customWidth="1"/>
    <col min="3373" max="3581" width="20.5703125" style="2"/>
    <col min="3582" max="3582" width="4.140625" style="2" customWidth="1"/>
    <col min="3583" max="3583" width="48" style="2" customWidth="1"/>
    <col min="3584" max="3595" width="11.7109375" style="2" customWidth="1"/>
    <col min="3596" max="3596" width="12.42578125" style="2" bestFit="1" customWidth="1"/>
    <col min="3597" max="3597" width="1.42578125" style="2" customWidth="1"/>
    <col min="3598" max="3598" width="41.7109375" style="2" bestFit="1" customWidth="1"/>
    <col min="3599" max="3628" width="20.5703125" style="2" customWidth="1"/>
    <col min="3629" max="3837" width="20.5703125" style="2"/>
    <col min="3838" max="3838" width="4.140625" style="2" customWidth="1"/>
    <col min="3839" max="3839" width="48" style="2" customWidth="1"/>
    <col min="3840" max="3851" width="11.7109375" style="2" customWidth="1"/>
    <col min="3852" max="3852" width="12.42578125" style="2" bestFit="1" customWidth="1"/>
    <col min="3853" max="3853" width="1.42578125" style="2" customWidth="1"/>
    <col min="3854" max="3854" width="41.7109375" style="2" bestFit="1" customWidth="1"/>
    <col min="3855" max="3884" width="20.5703125" style="2" customWidth="1"/>
    <col min="3885" max="4093" width="20.5703125" style="2"/>
    <col min="4094" max="4094" width="4.140625" style="2" customWidth="1"/>
    <col min="4095" max="4095" width="48" style="2" customWidth="1"/>
    <col min="4096" max="4107" width="11.7109375" style="2" customWidth="1"/>
    <col min="4108" max="4108" width="12.42578125" style="2" bestFit="1" customWidth="1"/>
    <col min="4109" max="4109" width="1.42578125" style="2" customWidth="1"/>
    <col min="4110" max="4110" width="41.7109375" style="2" bestFit="1" customWidth="1"/>
    <col min="4111" max="4140" width="20.5703125" style="2" customWidth="1"/>
    <col min="4141" max="4349" width="20.5703125" style="2"/>
    <col min="4350" max="4350" width="4.140625" style="2" customWidth="1"/>
    <col min="4351" max="4351" width="48" style="2" customWidth="1"/>
    <col min="4352" max="4363" width="11.7109375" style="2" customWidth="1"/>
    <col min="4364" max="4364" width="12.42578125" style="2" bestFit="1" customWidth="1"/>
    <col min="4365" max="4365" width="1.42578125" style="2" customWidth="1"/>
    <col min="4366" max="4366" width="41.7109375" style="2" bestFit="1" customWidth="1"/>
    <col min="4367" max="4396" width="20.5703125" style="2" customWidth="1"/>
    <col min="4397" max="4605" width="20.5703125" style="2"/>
    <col min="4606" max="4606" width="4.140625" style="2" customWidth="1"/>
    <col min="4607" max="4607" width="48" style="2" customWidth="1"/>
    <col min="4608" max="4619" width="11.7109375" style="2" customWidth="1"/>
    <col min="4620" max="4620" width="12.42578125" style="2" bestFit="1" customWidth="1"/>
    <col min="4621" max="4621" width="1.42578125" style="2" customWidth="1"/>
    <col min="4622" max="4622" width="41.7109375" style="2" bestFit="1" customWidth="1"/>
    <col min="4623" max="4652" width="20.5703125" style="2" customWidth="1"/>
    <col min="4653" max="4861" width="20.5703125" style="2"/>
    <col min="4862" max="4862" width="4.140625" style="2" customWidth="1"/>
    <col min="4863" max="4863" width="48" style="2" customWidth="1"/>
    <col min="4864" max="4875" width="11.7109375" style="2" customWidth="1"/>
    <col min="4876" max="4876" width="12.42578125" style="2" bestFit="1" customWidth="1"/>
    <col min="4877" max="4877" width="1.42578125" style="2" customWidth="1"/>
    <col min="4878" max="4878" width="41.7109375" style="2" bestFit="1" customWidth="1"/>
    <col min="4879" max="4908" width="20.5703125" style="2" customWidth="1"/>
    <col min="4909" max="5117" width="20.5703125" style="2"/>
    <col min="5118" max="5118" width="4.140625" style="2" customWidth="1"/>
    <col min="5119" max="5119" width="48" style="2" customWidth="1"/>
    <col min="5120" max="5131" width="11.7109375" style="2" customWidth="1"/>
    <col min="5132" max="5132" width="12.42578125" style="2" bestFit="1" customWidth="1"/>
    <col min="5133" max="5133" width="1.42578125" style="2" customWidth="1"/>
    <col min="5134" max="5134" width="41.7109375" style="2" bestFit="1" customWidth="1"/>
    <col min="5135" max="5164" width="20.5703125" style="2" customWidth="1"/>
    <col min="5165" max="5373" width="20.5703125" style="2"/>
    <col min="5374" max="5374" width="4.140625" style="2" customWidth="1"/>
    <col min="5375" max="5375" width="48" style="2" customWidth="1"/>
    <col min="5376" max="5387" width="11.7109375" style="2" customWidth="1"/>
    <col min="5388" max="5388" width="12.42578125" style="2" bestFit="1" customWidth="1"/>
    <col min="5389" max="5389" width="1.42578125" style="2" customWidth="1"/>
    <col min="5390" max="5390" width="41.7109375" style="2" bestFit="1" customWidth="1"/>
    <col min="5391" max="5420" width="20.5703125" style="2" customWidth="1"/>
    <col min="5421" max="5629" width="20.5703125" style="2"/>
    <col min="5630" max="5630" width="4.140625" style="2" customWidth="1"/>
    <col min="5631" max="5631" width="48" style="2" customWidth="1"/>
    <col min="5632" max="5643" width="11.7109375" style="2" customWidth="1"/>
    <col min="5644" max="5644" width="12.42578125" style="2" bestFit="1" customWidth="1"/>
    <col min="5645" max="5645" width="1.42578125" style="2" customWidth="1"/>
    <col min="5646" max="5646" width="41.7109375" style="2" bestFit="1" customWidth="1"/>
    <col min="5647" max="5676" width="20.5703125" style="2" customWidth="1"/>
    <col min="5677" max="5885" width="20.5703125" style="2"/>
    <col min="5886" max="5886" width="4.140625" style="2" customWidth="1"/>
    <col min="5887" max="5887" width="48" style="2" customWidth="1"/>
    <col min="5888" max="5899" width="11.7109375" style="2" customWidth="1"/>
    <col min="5900" max="5900" width="12.42578125" style="2" bestFit="1" customWidth="1"/>
    <col min="5901" max="5901" width="1.42578125" style="2" customWidth="1"/>
    <col min="5902" max="5902" width="41.7109375" style="2" bestFit="1" customWidth="1"/>
    <col min="5903" max="5932" width="20.5703125" style="2" customWidth="1"/>
    <col min="5933" max="6141" width="20.5703125" style="2"/>
    <col min="6142" max="6142" width="4.140625" style="2" customWidth="1"/>
    <col min="6143" max="6143" width="48" style="2" customWidth="1"/>
    <col min="6144" max="6155" width="11.7109375" style="2" customWidth="1"/>
    <col min="6156" max="6156" width="12.42578125" style="2" bestFit="1" customWidth="1"/>
    <col min="6157" max="6157" width="1.42578125" style="2" customWidth="1"/>
    <col min="6158" max="6158" width="41.7109375" style="2" bestFit="1" customWidth="1"/>
    <col min="6159" max="6188" width="20.5703125" style="2" customWidth="1"/>
    <col min="6189" max="6397" width="20.5703125" style="2"/>
    <col min="6398" max="6398" width="4.140625" style="2" customWidth="1"/>
    <col min="6399" max="6399" width="48" style="2" customWidth="1"/>
    <col min="6400" max="6411" width="11.7109375" style="2" customWidth="1"/>
    <col min="6412" max="6412" width="12.42578125" style="2" bestFit="1" customWidth="1"/>
    <col min="6413" max="6413" width="1.42578125" style="2" customWidth="1"/>
    <col min="6414" max="6414" width="41.7109375" style="2" bestFit="1" customWidth="1"/>
    <col min="6415" max="6444" width="20.5703125" style="2" customWidth="1"/>
    <col min="6445" max="6653" width="20.5703125" style="2"/>
    <col min="6654" max="6654" width="4.140625" style="2" customWidth="1"/>
    <col min="6655" max="6655" width="48" style="2" customWidth="1"/>
    <col min="6656" max="6667" width="11.7109375" style="2" customWidth="1"/>
    <col min="6668" max="6668" width="12.42578125" style="2" bestFit="1" customWidth="1"/>
    <col min="6669" max="6669" width="1.42578125" style="2" customWidth="1"/>
    <col min="6670" max="6670" width="41.7109375" style="2" bestFit="1" customWidth="1"/>
    <col min="6671" max="6700" width="20.5703125" style="2" customWidth="1"/>
    <col min="6701" max="6909" width="20.5703125" style="2"/>
    <col min="6910" max="6910" width="4.140625" style="2" customWidth="1"/>
    <col min="6911" max="6911" width="48" style="2" customWidth="1"/>
    <col min="6912" max="6923" width="11.7109375" style="2" customWidth="1"/>
    <col min="6924" max="6924" width="12.42578125" style="2" bestFit="1" customWidth="1"/>
    <col min="6925" max="6925" width="1.42578125" style="2" customWidth="1"/>
    <col min="6926" max="6926" width="41.7109375" style="2" bestFit="1" customWidth="1"/>
    <col min="6927" max="6956" width="20.5703125" style="2" customWidth="1"/>
    <col min="6957" max="7165" width="20.5703125" style="2"/>
    <col min="7166" max="7166" width="4.140625" style="2" customWidth="1"/>
    <col min="7167" max="7167" width="48" style="2" customWidth="1"/>
    <col min="7168" max="7179" width="11.7109375" style="2" customWidth="1"/>
    <col min="7180" max="7180" width="12.42578125" style="2" bestFit="1" customWidth="1"/>
    <col min="7181" max="7181" width="1.42578125" style="2" customWidth="1"/>
    <col min="7182" max="7182" width="41.7109375" style="2" bestFit="1" customWidth="1"/>
    <col min="7183" max="7212" width="20.5703125" style="2" customWidth="1"/>
    <col min="7213" max="7421" width="20.5703125" style="2"/>
    <col min="7422" max="7422" width="4.140625" style="2" customWidth="1"/>
    <col min="7423" max="7423" width="48" style="2" customWidth="1"/>
    <col min="7424" max="7435" width="11.7109375" style="2" customWidth="1"/>
    <col min="7436" max="7436" width="12.42578125" style="2" bestFit="1" customWidth="1"/>
    <col min="7437" max="7437" width="1.42578125" style="2" customWidth="1"/>
    <col min="7438" max="7438" width="41.7109375" style="2" bestFit="1" customWidth="1"/>
    <col min="7439" max="7468" width="20.5703125" style="2" customWidth="1"/>
    <col min="7469" max="7677" width="20.5703125" style="2"/>
    <col min="7678" max="7678" width="4.140625" style="2" customWidth="1"/>
    <col min="7679" max="7679" width="48" style="2" customWidth="1"/>
    <col min="7680" max="7691" width="11.7109375" style="2" customWidth="1"/>
    <col min="7692" max="7692" width="12.42578125" style="2" bestFit="1" customWidth="1"/>
    <col min="7693" max="7693" width="1.42578125" style="2" customWidth="1"/>
    <col min="7694" max="7694" width="41.7109375" style="2" bestFit="1" customWidth="1"/>
    <col min="7695" max="7724" width="20.5703125" style="2" customWidth="1"/>
    <col min="7725" max="7933" width="20.5703125" style="2"/>
    <col min="7934" max="7934" width="4.140625" style="2" customWidth="1"/>
    <col min="7935" max="7935" width="48" style="2" customWidth="1"/>
    <col min="7936" max="7947" width="11.7109375" style="2" customWidth="1"/>
    <col min="7948" max="7948" width="12.42578125" style="2" bestFit="1" customWidth="1"/>
    <col min="7949" max="7949" width="1.42578125" style="2" customWidth="1"/>
    <col min="7950" max="7950" width="41.7109375" style="2" bestFit="1" customWidth="1"/>
    <col min="7951" max="7980" width="20.5703125" style="2" customWidth="1"/>
    <col min="7981" max="8189" width="20.5703125" style="2"/>
    <col min="8190" max="8190" width="4.140625" style="2" customWidth="1"/>
    <col min="8191" max="8191" width="48" style="2" customWidth="1"/>
    <col min="8192" max="8203" width="11.7109375" style="2" customWidth="1"/>
    <col min="8204" max="8204" width="12.42578125" style="2" bestFit="1" customWidth="1"/>
    <col min="8205" max="8205" width="1.42578125" style="2" customWidth="1"/>
    <col min="8206" max="8206" width="41.7109375" style="2" bestFit="1" customWidth="1"/>
    <col min="8207" max="8236" width="20.5703125" style="2" customWidth="1"/>
    <col min="8237" max="8445" width="20.5703125" style="2"/>
    <col min="8446" max="8446" width="4.140625" style="2" customWidth="1"/>
    <col min="8447" max="8447" width="48" style="2" customWidth="1"/>
    <col min="8448" max="8459" width="11.7109375" style="2" customWidth="1"/>
    <col min="8460" max="8460" width="12.42578125" style="2" bestFit="1" customWidth="1"/>
    <col min="8461" max="8461" width="1.42578125" style="2" customWidth="1"/>
    <col min="8462" max="8462" width="41.7109375" style="2" bestFit="1" customWidth="1"/>
    <col min="8463" max="8492" width="20.5703125" style="2" customWidth="1"/>
    <col min="8493" max="8701" width="20.5703125" style="2"/>
    <col min="8702" max="8702" width="4.140625" style="2" customWidth="1"/>
    <col min="8703" max="8703" width="48" style="2" customWidth="1"/>
    <col min="8704" max="8715" width="11.7109375" style="2" customWidth="1"/>
    <col min="8716" max="8716" width="12.42578125" style="2" bestFit="1" customWidth="1"/>
    <col min="8717" max="8717" width="1.42578125" style="2" customWidth="1"/>
    <col min="8718" max="8718" width="41.7109375" style="2" bestFit="1" customWidth="1"/>
    <col min="8719" max="8748" width="20.5703125" style="2" customWidth="1"/>
    <col min="8749" max="8957" width="20.5703125" style="2"/>
    <col min="8958" max="8958" width="4.140625" style="2" customWidth="1"/>
    <col min="8959" max="8959" width="48" style="2" customWidth="1"/>
    <col min="8960" max="8971" width="11.7109375" style="2" customWidth="1"/>
    <col min="8972" max="8972" width="12.42578125" style="2" bestFit="1" customWidth="1"/>
    <col min="8973" max="8973" width="1.42578125" style="2" customWidth="1"/>
    <col min="8974" max="8974" width="41.7109375" style="2" bestFit="1" customWidth="1"/>
    <col min="8975" max="9004" width="20.5703125" style="2" customWidth="1"/>
    <col min="9005" max="9213" width="20.5703125" style="2"/>
    <col min="9214" max="9214" width="4.140625" style="2" customWidth="1"/>
    <col min="9215" max="9215" width="48" style="2" customWidth="1"/>
    <col min="9216" max="9227" width="11.7109375" style="2" customWidth="1"/>
    <col min="9228" max="9228" width="12.42578125" style="2" bestFit="1" customWidth="1"/>
    <col min="9229" max="9229" width="1.42578125" style="2" customWidth="1"/>
    <col min="9230" max="9230" width="41.7109375" style="2" bestFit="1" customWidth="1"/>
    <col min="9231" max="9260" width="20.5703125" style="2" customWidth="1"/>
    <col min="9261" max="9469" width="20.5703125" style="2"/>
    <col min="9470" max="9470" width="4.140625" style="2" customWidth="1"/>
    <col min="9471" max="9471" width="48" style="2" customWidth="1"/>
    <col min="9472" max="9483" width="11.7109375" style="2" customWidth="1"/>
    <col min="9484" max="9484" width="12.42578125" style="2" bestFit="1" customWidth="1"/>
    <col min="9485" max="9485" width="1.42578125" style="2" customWidth="1"/>
    <col min="9486" max="9486" width="41.7109375" style="2" bestFit="1" customWidth="1"/>
    <col min="9487" max="9516" width="20.5703125" style="2" customWidth="1"/>
    <col min="9517" max="9725" width="20.5703125" style="2"/>
    <col min="9726" max="9726" width="4.140625" style="2" customWidth="1"/>
    <col min="9727" max="9727" width="48" style="2" customWidth="1"/>
    <col min="9728" max="9739" width="11.7109375" style="2" customWidth="1"/>
    <col min="9740" max="9740" width="12.42578125" style="2" bestFit="1" customWidth="1"/>
    <col min="9741" max="9741" width="1.42578125" style="2" customWidth="1"/>
    <col min="9742" max="9742" width="41.7109375" style="2" bestFit="1" customWidth="1"/>
    <col min="9743" max="9772" width="20.5703125" style="2" customWidth="1"/>
    <col min="9773" max="9981" width="20.5703125" style="2"/>
    <col min="9982" max="9982" width="4.140625" style="2" customWidth="1"/>
    <col min="9983" max="9983" width="48" style="2" customWidth="1"/>
    <col min="9984" max="9995" width="11.7109375" style="2" customWidth="1"/>
    <col min="9996" max="9996" width="12.42578125" style="2" bestFit="1" customWidth="1"/>
    <col min="9997" max="9997" width="1.42578125" style="2" customWidth="1"/>
    <col min="9998" max="9998" width="41.7109375" style="2" bestFit="1" customWidth="1"/>
    <col min="9999" max="10028" width="20.5703125" style="2" customWidth="1"/>
    <col min="10029" max="10237" width="20.5703125" style="2"/>
    <col min="10238" max="10238" width="4.140625" style="2" customWidth="1"/>
    <col min="10239" max="10239" width="48" style="2" customWidth="1"/>
    <col min="10240" max="10251" width="11.7109375" style="2" customWidth="1"/>
    <col min="10252" max="10252" width="12.42578125" style="2" bestFit="1" customWidth="1"/>
    <col min="10253" max="10253" width="1.42578125" style="2" customWidth="1"/>
    <col min="10254" max="10254" width="41.7109375" style="2" bestFit="1" customWidth="1"/>
    <col min="10255" max="10284" width="20.5703125" style="2" customWidth="1"/>
    <col min="10285" max="10493" width="20.5703125" style="2"/>
    <col min="10494" max="10494" width="4.140625" style="2" customWidth="1"/>
    <col min="10495" max="10495" width="48" style="2" customWidth="1"/>
    <col min="10496" max="10507" width="11.7109375" style="2" customWidth="1"/>
    <col min="10508" max="10508" width="12.42578125" style="2" bestFit="1" customWidth="1"/>
    <col min="10509" max="10509" width="1.42578125" style="2" customWidth="1"/>
    <col min="10510" max="10510" width="41.7109375" style="2" bestFit="1" customWidth="1"/>
    <col min="10511" max="10540" width="20.5703125" style="2" customWidth="1"/>
    <col min="10541" max="10749" width="20.5703125" style="2"/>
    <col min="10750" max="10750" width="4.140625" style="2" customWidth="1"/>
    <col min="10751" max="10751" width="48" style="2" customWidth="1"/>
    <col min="10752" max="10763" width="11.7109375" style="2" customWidth="1"/>
    <col min="10764" max="10764" width="12.42578125" style="2" bestFit="1" customWidth="1"/>
    <col min="10765" max="10765" width="1.42578125" style="2" customWidth="1"/>
    <col min="10766" max="10766" width="41.7109375" style="2" bestFit="1" customWidth="1"/>
    <col min="10767" max="10796" width="20.5703125" style="2" customWidth="1"/>
    <col min="10797" max="11005" width="20.5703125" style="2"/>
    <col min="11006" max="11006" width="4.140625" style="2" customWidth="1"/>
    <col min="11007" max="11007" width="48" style="2" customWidth="1"/>
    <col min="11008" max="11019" width="11.7109375" style="2" customWidth="1"/>
    <col min="11020" max="11020" width="12.42578125" style="2" bestFit="1" customWidth="1"/>
    <col min="11021" max="11021" width="1.42578125" style="2" customWidth="1"/>
    <col min="11022" max="11022" width="41.7109375" style="2" bestFit="1" customWidth="1"/>
    <col min="11023" max="11052" width="20.5703125" style="2" customWidth="1"/>
    <col min="11053" max="11261" width="20.5703125" style="2"/>
    <col min="11262" max="11262" width="4.140625" style="2" customWidth="1"/>
    <col min="11263" max="11263" width="48" style="2" customWidth="1"/>
    <col min="11264" max="11275" width="11.7109375" style="2" customWidth="1"/>
    <col min="11276" max="11276" width="12.42578125" style="2" bestFit="1" customWidth="1"/>
    <col min="11277" max="11277" width="1.42578125" style="2" customWidth="1"/>
    <col min="11278" max="11278" width="41.7109375" style="2" bestFit="1" customWidth="1"/>
    <col min="11279" max="11308" width="20.5703125" style="2" customWidth="1"/>
    <col min="11309" max="11517" width="20.5703125" style="2"/>
    <col min="11518" max="11518" width="4.140625" style="2" customWidth="1"/>
    <col min="11519" max="11519" width="48" style="2" customWidth="1"/>
    <col min="11520" max="11531" width="11.7109375" style="2" customWidth="1"/>
    <col min="11532" max="11532" width="12.42578125" style="2" bestFit="1" customWidth="1"/>
    <col min="11533" max="11533" width="1.42578125" style="2" customWidth="1"/>
    <col min="11534" max="11534" width="41.7109375" style="2" bestFit="1" customWidth="1"/>
    <col min="11535" max="11564" width="20.5703125" style="2" customWidth="1"/>
    <col min="11565" max="11773" width="20.5703125" style="2"/>
    <col min="11774" max="11774" width="4.140625" style="2" customWidth="1"/>
    <col min="11775" max="11775" width="48" style="2" customWidth="1"/>
    <col min="11776" max="11787" width="11.7109375" style="2" customWidth="1"/>
    <col min="11788" max="11788" width="12.42578125" style="2" bestFit="1" customWidth="1"/>
    <col min="11789" max="11789" width="1.42578125" style="2" customWidth="1"/>
    <col min="11790" max="11790" width="41.7109375" style="2" bestFit="1" customWidth="1"/>
    <col min="11791" max="11820" width="20.5703125" style="2" customWidth="1"/>
    <col min="11821" max="12029" width="20.5703125" style="2"/>
    <col min="12030" max="12030" width="4.140625" style="2" customWidth="1"/>
    <col min="12031" max="12031" width="48" style="2" customWidth="1"/>
    <col min="12032" max="12043" width="11.7109375" style="2" customWidth="1"/>
    <col min="12044" max="12044" width="12.42578125" style="2" bestFit="1" customWidth="1"/>
    <col min="12045" max="12045" width="1.42578125" style="2" customWidth="1"/>
    <col min="12046" max="12046" width="41.7109375" style="2" bestFit="1" customWidth="1"/>
    <col min="12047" max="12076" width="20.5703125" style="2" customWidth="1"/>
    <col min="12077" max="12285" width="20.5703125" style="2"/>
    <col min="12286" max="12286" width="4.140625" style="2" customWidth="1"/>
    <col min="12287" max="12287" width="48" style="2" customWidth="1"/>
    <col min="12288" max="12299" width="11.7109375" style="2" customWidth="1"/>
    <col min="12300" max="12300" width="12.42578125" style="2" bestFit="1" customWidth="1"/>
    <col min="12301" max="12301" width="1.42578125" style="2" customWidth="1"/>
    <col min="12302" max="12302" width="41.7109375" style="2" bestFit="1" customWidth="1"/>
    <col min="12303" max="12332" width="20.5703125" style="2" customWidth="1"/>
    <col min="12333" max="12541" width="20.5703125" style="2"/>
    <col min="12542" max="12542" width="4.140625" style="2" customWidth="1"/>
    <col min="12543" max="12543" width="48" style="2" customWidth="1"/>
    <col min="12544" max="12555" width="11.7109375" style="2" customWidth="1"/>
    <col min="12556" max="12556" width="12.42578125" style="2" bestFit="1" customWidth="1"/>
    <col min="12557" max="12557" width="1.42578125" style="2" customWidth="1"/>
    <col min="12558" max="12558" width="41.7109375" style="2" bestFit="1" customWidth="1"/>
    <col min="12559" max="12588" width="20.5703125" style="2" customWidth="1"/>
    <col min="12589" max="12797" width="20.5703125" style="2"/>
    <col min="12798" max="12798" width="4.140625" style="2" customWidth="1"/>
    <col min="12799" max="12799" width="48" style="2" customWidth="1"/>
    <col min="12800" max="12811" width="11.7109375" style="2" customWidth="1"/>
    <col min="12812" max="12812" width="12.42578125" style="2" bestFit="1" customWidth="1"/>
    <col min="12813" max="12813" width="1.42578125" style="2" customWidth="1"/>
    <col min="12814" max="12814" width="41.7109375" style="2" bestFit="1" customWidth="1"/>
    <col min="12815" max="12844" width="20.5703125" style="2" customWidth="1"/>
    <col min="12845" max="13053" width="20.5703125" style="2"/>
    <col min="13054" max="13054" width="4.140625" style="2" customWidth="1"/>
    <col min="13055" max="13055" width="48" style="2" customWidth="1"/>
    <col min="13056" max="13067" width="11.7109375" style="2" customWidth="1"/>
    <col min="13068" max="13068" width="12.42578125" style="2" bestFit="1" customWidth="1"/>
    <col min="13069" max="13069" width="1.42578125" style="2" customWidth="1"/>
    <col min="13070" max="13070" width="41.7109375" style="2" bestFit="1" customWidth="1"/>
    <col min="13071" max="13100" width="20.5703125" style="2" customWidth="1"/>
    <col min="13101" max="13309" width="20.5703125" style="2"/>
    <col min="13310" max="13310" width="4.140625" style="2" customWidth="1"/>
    <col min="13311" max="13311" width="48" style="2" customWidth="1"/>
    <col min="13312" max="13323" width="11.7109375" style="2" customWidth="1"/>
    <col min="13324" max="13324" width="12.42578125" style="2" bestFit="1" customWidth="1"/>
    <col min="13325" max="13325" width="1.42578125" style="2" customWidth="1"/>
    <col min="13326" max="13326" width="41.7109375" style="2" bestFit="1" customWidth="1"/>
    <col min="13327" max="13356" width="20.5703125" style="2" customWidth="1"/>
    <col min="13357" max="13565" width="20.5703125" style="2"/>
    <col min="13566" max="13566" width="4.140625" style="2" customWidth="1"/>
    <col min="13567" max="13567" width="48" style="2" customWidth="1"/>
    <col min="13568" max="13579" width="11.7109375" style="2" customWidth="1"/>
    <col min="13580" max="13580" width="12.42578125" style="2" bestFit="1" customWidth="1"/>
    <col min="13581" max="13581" width="1.42578125" style="2" customWidth="1"/>
    <col min="13582" max="13582" width="41.7109375" style="2" bestFit="1" customWidth="1"/>
    <col min="13583" max="13612" width="20.5703125" style="2" customWidth="1"/>
    <col min="13613" max="13821" width="20.5703125" style="2"/>
    <col min="13822" max="13822" width="4.140625" style="2" customWidth="1"/>
    <col min="13823" max="13823" width="48" style="2" customWidth="1"/>
    <col min="13824" max="13835" width="11.7109375" style="2" customWidth="1"/>
    <col min="13836" max="13836" width="12.42578125" style="2" bestFit="1" customWidth="1"/>
    <col min="13837" max="13837" width="1.42578125" style="2" customWidth="1"/>
    <col min="13838" max="13838" width="41.7109375" style="2" bestFit="1" customWidth="1"/>
    <col min="13839" max="13868" width="20.5703125" style="2" customWidth="1"/>
    <col min="13869" max="14077" width="20.5703125" style="2"/>
    <col min="14078" max="14078" width="4.140625" style="2" customWidth="1"/>
    <col min="14079" max="14079" width="48" style="2" customWidth="1"/>
    <col min="14080" max="14091" width="11.7109375" style="2" customWidth="1"/>
    <col min="14092" max="14092" width="12.42578125" style="2" bestFit="1" customWidth="1"/>
    <col min="14093" max="14093" width="1.42578125" style="2" customWidth="1"/>
    <col min="14094" max="14094" width="41.7109375" style="2" bestFit="1" customWidth="1"/>
    <col min="14095" max="14124" width="20.5703125" style="2" customWidth="1"/>
    <col min="14125" max="14333" width="20.5703125" style="2"/>
    <col min="14334" max="14334" width="4.140625" style="2" customWidth="1"/>
    <col min="14335" max="14335" width="48" style="2" customWidth="1"/>
    <col min="14336" max="14347" width="11.7109375" style="2" customWidth="1"/>
    <col min="14348" max="14348" width="12.42578125" style="2" bestFit="1" customWidth="1"/>
    <col min="14349" max="14349" width="1.42578125" style="2" customWidth="1"/>
    <col min="14350" max="14350" width="41.7109375" style="2" bestFit="1" customWidth="1"/>
    <col min="14351" max="14380" width="20.5703125" style="2" customWidth="1"/>
    <col min="14381" max="14589" width="20.5703125" style="2"/>
    <col min="14590" max="14590" width="4.140625" style="2" customWidth="1"/>
    <col min="14591" max="14591" width="48" style="2" customWidth="1"/>
    <col min="14592" max="14603" width="11.7109375" style="2" customWidth="1"/>
    <col min="14604" max="14604" width="12.42578125" style="2" bestFit="1" customWidth="1"/>
    <col min="14605" max="14605" width="1.42578125" style="2" customWidth="1"/>
    <col min="14606" max="14606" width="41.7109375" style="2" bestFit="1" customWidth="1"/>
    <col min="14607" max="14636" width="20.5703125" style="2" customWidth="1"/>
    <col min="14637" max="14845" width="20.5703125" style="2"/>
    <col min="14846" max="14846" width="4.140625" style="2" customWidth="1"/>
    <col min="14847" max="14847" width="48" style="2" customWidth="1"/>
    <col min="14848" max="14859" width="11.7109375" style="2" customWidth="1"/>
    <col min="14860" max="14860" width="12.42578125" style="2" bestFit="1" customWidth="1"/>
    <col min="14861" max="14861" width="1.42578125" style="2" customWidth="1"/>
    <col min="14862" max="14862" width="41.7109375" style="2" bestFit="1" customWidth="1"/>
    <col min="14863" max="14892" width="20.5703125" style="2" customWidth="1"/>
    <col min="14893" max="15101" width="20.5703125" style="2"/>
    <col min="15102" max="15102" width="4.140625" style="2" customWidth="1"/>
    <col min="15103" max="15103" width="48" style="2" customWidth="1"/>
    <col min="15104" max="15115" width="11.7109375" style="2" customWidth="1"/>
    <col min="15116" max="15116" width="12.42578125" style="2" bestFit="1" customWidth="1"/>
    <col min="15117" max="15117" width="1.42578125" style="2" customWidth="1"/>
    <col min="15118" max="15118" width="41.7109375" style="2" bestFit="1" customWidth="1"/>
    <col min="15119" max="15148" width="20.5703125" style="2" customWidth="1"/>
    <col min="15149" max="15357" width="20.5703125" style="2"/>
    <col min="15358" max="15358" width="4.140625" style="2" customWidth="1"/>
    <col min="15359" max="15359" width="48" style="2" customWidth="1"/>
    <col min="15360" max="15371" width="11.7109375" style="2" customWidth="1"/>
    <col min="15372" max="15372" width="12.42578125" style="2" bestFit="1" customWidth="1"/>
    <col min="15373" max="15373" width="1.42578125" style="2" customWidth="1"/>
    <col min="15374" max="15374" width="41.7109375" style="2" bestFit="1" customWidth="1"/>
    <col min="15375" max="15404" width="20.5703125" style="2" customWidth="1"/>
    <col min="15405" max="15613" width="20.5703125" style="2"/>
    <col min="15614" max="15614" width="4.140625" style="2" customWidth="1"/>
    <col min="15615" max="15615" width="48" style="2" customWidth="1"/>
    <col min="15616" max="15627" width="11.7109375" style="2" customWidth="1"/>
    <col min="15628" max="15628" width="12.42578125" style="2" bestFit="1" customWidth="1"/>
    <col min="15629" max="15629" width="1.42578125" style="2" customWidth="1"/>
    <col min="15630" max="15630" width="41.7109375" style="2" bestFit="1" customWidth="1"/>
    <col min="15631" max="15660" width="20.5703125" style="2" customWidth="1"/>
    <col min="15661" max="15869" width="20.5703125" style="2"/>
    <col min="15870" max="15870" width="4.140625" style="2" customWidth="1"/>
    <col min="15871" max="15871" width="48" style="2" customWidth="1"/>
    <col min="15872" max="15883" width="11.7109375" style="2" customWidth="1"/>
    <col min="15884" max="15884" width="12.42578125" style="2" bestFit="1" customWidth="1"/>
    <col min="15885" max="15885" width="1.42578125" style="2" customWidth="1"/>
    <col min="15886" max="15886" width="41.7109375" style="2" bestFit="1" customWidth="1"/>
    <col min="15887" max="15916" width="20.5703125" style="2" customWidth="1"/>
    <col min="15917" max="16125" width="20.5703125" style="2"/>
    <col min="16126" max="16126" width="4.140625" style="2" customWidth="1"/>
    <col min="16127" max="16127" width="48" style="2" customWidth="1"/>
    <col min="16128" max="16139" width="11.7109375" style="2" customWidth="1"/>
    <col min="16140" max="16140" width="12.42578125" style="2" bestFit="1" customWidth="1"/>
    <col min="16141" max="16141" width="1.42578125" style="2" customWidth="1"/>
    <col min="16142" max="16142" width="41.7109375" style="2" bestFit="1" customWidth="1"/>
    <col min="16143" max="16172" width="20.5703125" style="2" customWidth="1"/>
    <col min="16173" max="16384" width="20.5703125" style="2"/>
  </cols>
  <sheetData>
    <row r="1" spans="1:81" ht="20.25">
      <c r="A1" s="40" t="s">
        <v>643</v>
      </c>
      <c r="B1" s="4"/>
      <c r="C1" s="4"/>
      <c r="D1" s="4"/>
      <c r="E1" s="4"/>
      <c r="F1" s="4"/>
      <c r="G1" s="4"/>
      <c r="H1" s="4"/>
      <c r="I1" s="4"/>
      <c r="J1" s="4"/>
      <c r="K1" s="4"/>
      <c r="L1" s="4"/>
      <c r="N1" s="4"/>
      <c r="O1" s="4"/>
      <c r="P1" s="12"/>
      <c r="R1" s="6"/>
      <c r="S1" s="6"/>
      <c r="T1" s="6"/>
      <c r="U1" s="6"/>
      <c r="V1" s="6"/>
      <c r="W1" s="6"/>
      <c r="X1" s="6"/>
      <c r="Y1" s="12"/>
      <c r="Z1" s="6"/>
      <c r="AA1" s="6"/>
      <c r="AS1" s="8"/>
      <c r="AT1" s="8"/>
      <c r="AU1" s="8"/>
      <c r="AV1" s="8"/>
      <c r="AW1" s="8"/>
      <c r="AX1" s="8"/>
      <c r="AY1" s="8"/>
      <c r="AZ1" s="8"/>
      <c r="BA1" s="8"/>
      <c r="BB1" s="8"/>
      <c r="BC1" s="8"/>
      <c r="BD1" s="8"/>
      <c r="BE1" s="8"/>
      <c r="BF1" s="8"/>
      <c r="BG1" s="8"/>
      <c r="BH1" s="8"/>
      <c r="BI1" s="8"/>
      <c r="BJ1" s="8"/>
    </row>
    <row r="2" spans="1:81" ht="21" thickBot="1">
      <c r="A2" s="40" t="s">
        <v>644</v>
      </c>
      <c r="B2" s="5"/>
      <c r="C2" s="5"/>
      <c r="D2" s="5"/>
      <c r="E2" s="5"/>
      <c r="F2" s="5"/>
      <c r="G2" s="5"/>
      <c r="H2" s="5"/>
      <c r="I2" s="5"/>
      <c r="J2" s="5"/>
      <c r="K2" s="5"/>
      <c r="L2" s="5"/>
      <c r="M2" s="5"/>
      <c r="N2" s="5"/>
      <c r="O2" s="45" t="s">
        <v>426</v>
      </c>
      <c r="P2" s="12"/>
      <c r="Q2" s="12"/>
      <c r="R2" s="6"/>
      <c r="S2" s="6"/>
      <c r="T2" s="6"/>
      <c r="U2" s="6"/>
      <c r="V2" s="6"/>
      <c r="W2" s="6"/>
      <c r="X2" s="6"/>
      <c r="Y2" s="6"/>
      <c r="Z2" s="6"/>
      <c r="AA2" s="6"/>
      <c r="AS2" s="8"/>
      <c r="AT2" s="8"/>
      <c r="AU2" s="8"/>
      <c r="AV2" s="8"/>
      <c r="AW2" s="8"/>
      <c r="AX2" s="8"/>
      <c r="AY2" s="8"/>
      <c r="AZ2" s="8"/>
      <c r="BA2" s="8"/>
      <c r="BB2" s="8"/>
      <c r="BC2" s="8"/>
      <c r="BD2" s="8"/>
      <c r="BE2" s="8"/>
      <c r="BF2" s="8"/>
      <c r="BG2" s="8"/>
      <c r="BH2" s="8"/>
      <c r="BI2" s="8"/>
      <c r="BJ2" s="8"/>
    </row>
    <row r="3" spans="1:81" ht="18">
      <c r="A3" s="799"/>
      <c r="B3" s="800" t="s">
        <v>208</v>
      </c>
      <c r="C3" s="800" t="s">
        <v>209</v>
      </c>
      <c r="D3" s="800" t="s">
        <v>186</v>
      </c>
      <c r="E3" s="800" t="s">
        <v>188</v>
      </c>
      <c r="F3" s="800" t="s">
        <v>190</v>
      </c>
      <c r="G3" s="800" t="s">
        <v>192</v>
      </c>
      <c r="H3" s="800" t="s">
        <v>194</v>
      </c>
      <c r="I3" s="800" t="s">
        <v>196</v>
      </c>
      <c r="J3" s="800" t="s">
        <v>198</v>
      </c>
      <c r="K3" s="800" t="s">
        <v>200</v>
      </c>
      <c r="L3" s="800" t="s">
        <v>202</v>
      </c>
      <c r="M3" s="800" t="s">
        <v>204</v>
      </c>
      <c r="N3" s="800" t="s">
        <v>206</v>
      </c>
      <c r="O3" s="801"/>
      <c r="P3" s="14"/>
      <c r="Q3" s="15"/>
      <c r="R3" s="16"/>
      <c r="S3" s="16"/>
      <c r="T3" s="16"/>
      <c r="U3" s="16"/>
      <c r="V3" s="13"/>
      <c r="Y3" s="6"/>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row>
    <row r="4" spans="1:81" ht="18">
      <c r="A4" s="802"/>
      <c r="B4" s="803" t="s">
        <v>210</v>
      </c>
      <c r="C4" s="803" t="s">
        <v>211</v>
      </c>
      <c r="D4" s="803" t="s">
        <v>187</v>
      </c>
      <c r="E4" s="803" t="s">
        <v>189</v>
      </c>
      <c r="F4" s="803" t="s">
        <v>191</v>
      </c>
      <c r="G4" s="803" t="s">
        <v>193</v>
      </c>
      <c r="H4" s="803" t="s">
        <v>195</v>
      </c>
      <c r="I4" s="803" t="s">
        <v>212</v>
      </c>
      <c r="J4" s="803" t="s">
        <v>213</v>
      </c>
      <c r="K4" s="803" t="s">
        <v>214</v>
      </c>
      <c r="L4" s="803" t="s">
        <v>215</v>
      </c>
      <c r="M4" s="803" t="s">
        <v>216</v>
      </c>
      <c r="N4" s="804" t="s">
        <v>207</v>
      </c>
      <c r="O4" s="805"/>
      <c r="P4" s="14"/>
      <c r="Q4" s="15"/>
      <c r="R4" s="16"/>
      <c r="S4" s="16"/>
      <c r="T4" s="16"/>
      <c r="U4" s="16"/>
      <c r="V4" s="13"/>
      <c r="Y4" s="6"/>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row>
    <row r="5" spans="1:81" ht="18">
      <c r="A5" s="857"/>
      <c r="B5" s="858"/>
      <c r="C5" s="858"/>
      <c r="D5" s="858"/>
      <c r="E5" s="858"/>
      <c r="F5" s="858"/>
      <c r="G5" s="858"/>
      <c r="H5" s="858"/>
      <c r="I5" s="858"/>
      <c r="J5" s="858"/>
      <c r="K5" s="858"/>
      <c r="L5" s="858"/>
      <c r="M5" s="858"/>
      <c r="N5" s="859"/>
      <c r="O5" s="860"/>
      <c r="P5" s="6"/>
      <c r="Q5" s="6"/>
      <c r="R5" s="6"/>
      <c r="S5" s="6"/>
      <c r="T5" s="6"/>
      <c r="U5" s="6"/>
      <c r="V5" s="6"/>
      <c r="W5" s="6"/>
      <c r="X5" s="6"/>
      <c r="Y5" s="17"/>
      <c r="Z5" s="6"/>
      <c r="AA5" s="6"/>
      <c r="AB5" s="6"/>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row>
    <row r="6" spans="1:81" s="21" customFormat="1" ht="18">
      <c r="A6" s="806" t="s">
        <v>169</v>
      </c>
      <c r="B6" s="807">
        <v>37907.936000000002</v>
      </c>
      <c r="C6" s="807">
        <v>34424.288999999997</v>
      </c>
      <c r="D6" s="807">
        <v>31967.671999999999</v>
      </c>
      <c r="E6" s="807">
        <v>34069.277999999998</v>
      </c>
      <c r="F6" s="807">
        <v>37554.817000000003</v>
      </c>
      <c r="G6" s="807">
        <v>34557.440000000002</v>
      </c>
      <c r="H6" s="807">
        <v>34699.290999999997</v>
      </c>
      <c r="I6" s="807">
        <v>37984.997000000003</v>
      </c>
      <c r="J6" s="807">
        <v>30338.743999999999</v>
      </c>
      <c r="K6" s="807">
        <v>34174.644999999997</v>
      </c>
      <c r="L6" s="807">
        <v>39219.152999999998</v>
      </c>
      <c r="M6" s="807">
        <v>38860.027999999998</v>
      </c>
      <c r="N6" s="807">
        <v>425758.29</v>
      </c>
      <c r="O6" s="808" t="s">
        <v>170</v>
      </c>
      <c r="P6" s="18"/>
      <c r="Q6" s="18"/>
      <c r="R6" s="18"/>
      <c r="S6" s="18"/>
      <c r="T6" s="18"/>
      <c r="U6" s="18"/>
      <c r="V6" s="18"/>
      <c r="W6" s="18"/>
      <c r="X6" s="18"/>
      <c r="Y6" s="19"/>
      <c r="Z6" s="18"/>
      <c r="AA6" s="18"/>
      <c r="AB6" s="18"/>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row>
    <row r="7" spans="1:81" ht="18">
      <c r="A7" s="809" t="s">
        <v>171</v>
      </c>
      <c r="B7" s="810">
        <v>36883.868000000002</v>
      </c>
      <c r="C7" s="810">
        <v>32726.072</v>
      </c>
      <c r="D7" s="810">
        <v>30640.224999999999</v>
      </c>
      <c r="E7" s="810">
        <v>32562.618999999999</v>
      </c>
      <c r="F7" s="810">
        <v>36345.788999999997</v>
      </c>
      <c r="G7" s="810">
        <v>33044.885999999999</v>
      </c>
      <c r="H7" s="810">
        <v>33414.025999999998</v>
      </c>
      <c r="I7" s="810">
        <v>36489.072999999997</v>
      </c>
      <c r="J7" s="810">
        <v>29390.284</v>
      </c>
      <c r="K7" s="810">
        <v>32721.727999999999</v>
      </c>
      <c r="L7" s="810">
        <v>38193.258000000002</v>
      </c>
      <c r="M7" s="810">
        <v>36779.203000000001</v>
      </c>
      <c r="N7" s="810">
        <v>409191.03099999996</v>
      </c>
      <c r="O7" s="811" t="s">
        <v>217</v>
      </c>
      <c r="P7" s="6"/>
      <c r="Q7" s="6"/>
      <c r="R7" s="6"/>
      <c r="S7" s="6"/>
      <c r="T7" s="6"/>
      <c r="U7" s="6"/>
      <c r="V7" s="6"/>
      <c r="W7" s="6"/>
      <c r="X7" s="6"/>
      <c r="Y7" s="17"/>
      <c r="Z7" s="6"/>
      <c r="AA7" s="6"/>
      <c r="AB7" s="6"/>
      <c r="AS7" s="8"/>
      <c r="AT7" s="8"/>
      <c r="AU7" s="8"/>
      <c r="AV7" s="8"/>
      <c r="AW7" s="8"/>
      <c r="AX7" s="8"/>
      <c r="AY7" s="8"/>
      <c r="AZ7" s="8"/>
      <c r="BA7" s="8"/>
      <c r="BB7" s="8"/>
      <c r="BC7" s="8"/>
      <c r="BD7" s="8"/>
      <c r="BE7" s="8"/>
      <c r="BF7" s="8"/>
      <c r="BG7" s="8"/>
      <c r="BH7" s="8"/>
      <c r="BI7" s="8"/>
      <c r="BJ7" s="8"/>
    </row>
    <row r="8" spans="1:81" ht="18">
      <c r="A8" s="812" t="s">
        <v>172</v>
      </c>
      <c r="B8" s="810">
        <v>32706.946</v>
      </c>
      <c r="C8" s="810">
        <v>29522.848000000002</v>
      </c>
      <c r="D8" s="810">
        <v>22864.937000000002</v>
      </c>
      <c r="E8" s="810">
        <v>25857.871999999999</v>
      </c>
      <c r="F8" s="810">
        <v>32384.816999999999</v>
      </c>
      <c r="G8" s="810">
        <v>24757.830999999998</v>
      </c>
      <c r="H8" s="810">
        <v>30736.297999999999</v>
      </c>
      <c r="I8" s="810">
        <v>33582.139000000003</v>
      </c>
      <c r="J8" s="810">
        <v>26236.973999999998</v>
      </c>
      <c r="K8" s="810">
        <v>27924.758000000002</v>
      </c>
      <c r="L8" s="810">
        <v>35085.277000000002</v>
      </c>
      <c r="M8" s="810">
        <v>30776.136999999999</v>
      </c>
      <c r="N8" s="810">
        <v>352436.83400000003</v>
      </c>
      <c r="O8" s="813" t="s">
        <v>173</v>
      </c>
      <c r="P8" s="6"/>
      <c r="Q8" s="6"/>
      <c r="R8" s="6"/>
      <c r="S8" s="6"/>
      <c r="T8" s="6"/>
      <c r="U8" s="6"/>
      <c r="V8" s="6"/>
      <c r="W8" s="6"/>
      <c r="X8" s="6"/>
      <c r="Y8" s="17"/>
      <c r="Z8" s="6"/>
      <c r="AA8" s="6"/>
      <c r="AB8" s="6"/>
      <c r="AS8" s="8"/>
      <c r="AT8" s="8"/>
      <c r="AU8" s="8"/>
      <c r="AV8" s="8"/>
      <c r="AW8" s="8"/>
      <c r="AX8" s="8"/>
      <c r="AY8" s="8"/>
      <c r="AZ8" s="8"/>
      <c r="BA8" s="8"/>
      <c r="BB8" s="8"/>
      <c r="BC8" s="8"/>
      <c r="BD8" s="8"/>
      <c r="BE8" s="8"/>
      <c r="BF8" s="8"/>
      <c r="BG8" s="8"/>
      <c r="BH8" s="8"/>
      <c r="BI8" s="8"/>
      <c r="BJ8" s="8"/>
    </row>
    <row r="9" spans="1:81" s="47" customFormat="1" ht="18">
      <c r="A9" s="812" t="s">
        <v>218</v>
      </c>
      <c r="B9" s="810">
        <v>3047.4920000000025</v>
      </c>
      <c r="C9" s="810">
        <v>2403.0069999999982</v>
      </c>
      <c r="D9" s="810">
        <v>5389.5349999999971</v>
      </c>
      <c r="E9" s="810">
        <v>6418.0239999999994</v>
      </c>
      <c r="F9" s="810">
        <v>3675.5809999999979</v>
      </c>
      <c r="G9" s="810">
        <v>4886.2109999999993</v>
      </c>
      <c r="H9" s="810">
        <v>2499.474999999999</v>
      </c>
      <c r="I9" s="810">
        <v>2284.3729999999941</v>
      </c>
      <c r="J9" s="810">
        <v>2886.7220000000011</v>
      </c>
      <c r="K9" s="810">
        <v>4563.1579999999976</v>
      </c>
      <c r="L9" s="810">
        <v>2819.7169999999996</v>
      </c>
      <c r="M9" s="810">
        <v>3539.0030000000024</v>
      </c>
      <c r="N9" s="810">
        <v>44412.297999999988</v>
      </c>
      <c r="O9" s="813" t="s">
        <v>174</v>
      </c>
      <c r="P9" s="6"/>
      <c r="Q9" s="6"/>
      <c r="R9" s="6"/>
      <c r="S9" s="6"/>
      <c r="T9" s="6"/>
      <c r="U9" s="6"/>
      <c r="V9" s="6"/>
      <c r="W9" s="6"/>
      <c r="X9" s="6"/>
      <c r="Y9" s="17"/>
      <c r="Z9" s="6"/>
      <c r="AA9" s="6"/>
      <c r="AB9" s="6"/>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row>
    <row r="10" spans="1:81" ht="18">
      <c r="A10" s="812" t="s">
        <v>219</v>
      </c>
      <c r="B10" s="810">
        <v>776.38</v>
      </c>
      <c r="C10" s="810">
        <v>681.36300000000006</v>
      </c>
      <c r="D10" s="810">
        <v>1514.3630000000001</v>
      </c>
      <c r="E10" s="810">
        <v>163.273</v>
      </c>
      <c r="F10" s="810">
        <v>123.312</v>
      </c>
      <c r="G10" s="810">
        <v>3114.779</v>
      </c>
      <c r="H10" s="810">
        <v>106.634</v>
      </c>
      <c r="I10" s="810">
        <v>156.30199999999999</v>
      </c>
      <c r="J10" s="810">
        <v>137.655</v>
      </c>
      <c r="K10" s="810">
        <v>105.797</v>
      </c>
      <c r="L10" s="810">
        <v>130.309</v>
      </c>
      <c r="M10" s="810">
        <v>2538.1579999999999</v>
      </c>
      <c r="N10" s="810">
        <v>9548.3249999999989</v>
      </c>
      <c r="O10" s="813" t="s">
        <v>220</v>
      </c>
      <c r="P10" s="6"/>
      <c r="Q10" s="6"/>
      <c r="R10" s="6"/>
      <c r="S10" s="6"/>
      <c r="T10" s="6"/>
      <c r="U10" s="6"/>
      <c r="V10" s="6"/>
      <c r="W10" s="6"/>
      <c r="X10" s="6"/>
      <c r="Y10" s="17"/>
      <c r="Z10" s="6"/>
      <c r="AA10" s="6"/>
      <c r="AB10" s="6"/>
      <c r="AS10" s="8"/>
      <c r="AT10" s="8"/>
      <c r="AU10" s="8"/>
      <c r="AV10" s="8"/>
      <c r="AW10" s="8"/>
      <c r="AX10" s="8"/>
      <c r="AY10" s="8"/>
      <c r="AZ10" s="8"/>
      <c r="BA10" s="8"/>
      <c r="BB10" s="8"/>
      <c r="BC10" s="8"/>
      <c r="BD10" s="8"/>
      <c r="BE10" s="8"/>
      <c r="BF10" s="8"/>
      <c r="BG10" s="8"/>
      <c r="BH10" s="8"/>
      <c r="BI10" s="8"/>
      <c r="BJ10" s="8"/>
    </row>
    <row r="11" spans="1:81" ht="18">
      <c r="A11" s="812" t="s">
        <v>221</v>
      </c>
      <c r="B11" s="810">
        <v>344.803</v>
      </c>
      <c r="C11" s="810">
        <v>87.656000000000006</v>
      </c>
      <c r="D11" s="810">
        <v>239.62799999999999</v>
      </c>
      <c r="E11" s="810">
        <v>107.86199999999999</v>
      </c>
      <c r="F11" s="810">
        <v>115.31699999999999</v>
      </c>
      <c r="G11" s="810">
        <v>270.52300000000002</v>
      </c>
      <c r="H11" s="810">
        <v>57.08</v>
      </c>
      <c r="I11" s="810">
        <v>445.76</v>
      </c>
      <c r="J11" s="810">
        <v>110.044</v>
      </c>
      <c r="K11" s="810">
        <v>111.554</v>
      </c>
      <c r="L11" s="810">
        <v>101.29300000000001</v>
      </c>
      <c r="M11" s="810">
        <v>-100.40300000000001</v>
      </c>
      <c r="N11" s="810">
        <v>1891.117</v>
      </c>
      <c r="O11" s="813" t="s">
        <v>222</v>
      </c>
      <c r="P11" s="6"/>
      <c r="Q11" s="6"/>
      <c r="R11" s="6"/>
      <c r="S11" s="6"/>
      <c r="T11" s="6"/>
      <c r="U11" s="6"/>
      <c r="V11" s="6"/>
      <c r="W11" s="6"/>
      <c r="X11" s="6"/>
      <c r="Y11" s="17"/>
      <c r="Z11" s="6"/>
      <c r="AA11" s="6"/>
      <c r="AB11" s="6"/>
      <c r="AS11" s="8"/>
      <c r="AT11" s="8"/>
      <c r="AU11" s="8"/>
      <c r="AV11" s="8"/>
      <c r="AW11" s="8"/>
      <c r="AX11" s="8"/>
      <c r="AY11" s="8"/>
      <c r="AZ11" s="8"/>
      <c r="BA11" s="8"/>
      <c r="BB11" s="8"/>
      <c r="BC11" s="8"/>
      <c r="BD11" s="8"/>
      <c r="BE11" s="8"/>
      <c r="BF11" s="8"/>
      <c r="BG11" s="8"/>
      <c r="BH11" s="8"/>
      <c r="BI11" s="8"/>
      <c r="BJ11" s="8"/>
    </row>
    <row r="12" spans="1:81" ht="18">
      <c r="A12" s="812" t="s">
        <v>223</v>
      </c>
      <c r="B12" s="810">
        <v>8.2469999999999999</v>
      </c>
      <c r="C12" s="810">
        <v>31.198</v>
      </c>
      <c r="D12" s="810">
        <v>631.76199999999994</v>
      </c>
      <c r="E12" s="810">
        <v>15.587999999999999</v>
      </c>
      <c r="F12" s="810">
        <v>46.762</v>
      </c>
      <c r="G12" s="810">
        <v>15.542</v>
      </c>
      <c r="H12" s="810">
        <v>14.539</v>
      </c>
      <c r="I12" s="810">
        <v>20.498999999999999</v>
      </c>
      <c r="J12" s="810">
        <v>18.888999999999999</v>
      </c>
      <c r="K12" s="810">
        <v>16.460999999999999</v>
      </c>
      <c r="L12" s="810">
        <v>56.661999999999999</v>
      </c>
      <c r="M12" s="810">
        <v>26.308</v>
      </c>
      <c r="N12" s="810">
        <v>902.45700000000011</v>
      </c>
      <c r="O12" s="813" t="s">
        <v>224</v>
      </c>
      <c r="P12" s="6"/>
      <c r="Q12" s="6"/>
      <c r="R12" s="6"/>
      <c r="S12" s="6"/>
      <c r="T12" s="6"/>
      <c r="U12" s="6"/>
      <c r="V12" s="6"/>
      <c r="W12" s="6"/>
      <c r="X12" s="6"/>
      <c r="Y12" s="17"/>
      <c r="Z12" s="6"/>
      <c r="AA12" s="6"/>
      <c r="AB12" s="6"/>
      <c r="AS12" s="8"/>
      <c r="AT12" s="8"/>
      <c r="AU12" s="8"/>
      <c r="AV12" s="8"/>
      <c r="AW12" s="8"/>
      <c r="AX12" s="8"/>
      <c r="AY12" s="8"/>
      <c r="AZ12" s="8"/>
      <c r="BA12" s="8"/>
      <c r="BB12" s="8"/>
      <c r="BC12" s="8"/>
      <c r="BD12" s="8"/>
      <c r="BE12" s="8"/>
      <c r="BF12" s="8"/>
      <c r="BG12" s="8"/>
      <c r="BH12" s="8"/>
      <c r="BI12" s="8"/>
      <c r="BJ12" s="8"/>
    </row>
    <row r="13" spans="1:81" ht="18">
      <c r="A13" s="809" t="s">
        <v>225</v>
      </c>
      <c r="B13" s="810">
        <v>640.11699999999996</v>
      </c>
      <c r="C13" s="810">
        <v>842.55399999999997</v>
      </c>
      <c r="D13" s="810">
        <v>1162.796</v>
      </c>
      <c r="E13" s="810">
        <v>1339.25</v>
      </c>
      <c r="F13" s="810">
        <v>976.80799999999999</v>
      </c>
      <c r="G13" s="810">
        <v>1323.3679999999999</v>
      </c>
      <c r="H13" s="810">
        <v>950.79300000000001</v>
      </c>
      <c r="I13" s="810">
        <v>1354.2750000000001</v>
      </c>
      <c r="J13" s="810">
        <v>807.63400000000001</v>
      </c>
      <c r="K13" s="810">
        <v>1281.9079999999999</v>
      </c>
      <c r="L13" s="810">
        <v>865.63499999999999</v>
      </c>
      <c r="M13" s="810">
        <v>1874.3579999999999</v>
      </c>
      <c r="N13" s="810">
        <v>13419.495999999999</v>
      </c>
      <c r="O13" s="811" t="s">
        <v>226</v>
      </c>
      <c r="P13" s="6"/>
      <c r="Q13" s="6"/>
      <c r="R13" s="6"/>
      <c r="S13" s="6"/>
      <c r="T13" s="6"/>
      <c r="U13" s="6"/>
      <c r="V13" s="6"/>
      <c r="W13" s="6"/>
      <c r="X13" s="6"/>
      <c r="Y13" s="17"/>
      <c r="Z13" s="6"/>
      <c r="AA13" s="6"/>
      <c r="AB13" s="6"/>
      <c r="AS13" s="8"/>
      <c r="AT13" s="8"/>
      <c r="AU13" s="8"/>
      <c r="AV13" s="8"/>
      <c r="AW13" s="8"/>
      <c r="AX13" s="8"/>
      <c r="AY13" s="8"/>
      <c r="AZ13" s="8"/>
      <c r="BA13" s="8"/>
      <c r="BB13" s="8"/>
      <c r="BC13" s="8"/>
      <c r="BD13" s="8"/>
      <c r="BE13" s="8"/>
      <c r="BF13" s="8"/>
      <c r="BG13" s="8"/>
      <c r="BH13" s="8"/>
      <c r="BI13" s="8"/>
      <c r="BJ13" s="8"/>
    </row>
    <row r="14" spans="1:81" ht="18">
      <c r="A14" s="809" t="s">
        <v>227</v>
      </c>
      <c r="B14" s="810">
        <v>383.95100000000002</v>
      </c>
      <c r="C14" s="810">
        <v>855.66300000000001</v>
      </c>
      <c r="D14" s="810">
        <v>164.65100000000001</v>
      </c>
      <c r="E14" s="810">
        <v>167.40899999999999</v>
      </c>
      <c r="F14" s="810">
        <v>232.22</v>
      </c>
      <c r="G14" s="810">
        <v>189.18600000000001</v>
      </c>
      <c r="H14" s="810">
        <v>334.47199999999998</v>
      </c>
      <c r="I14" s="810">
        <v>141.649</v>
      </c>
      <c r="J14" s="810">
        <v>140.82599999999999</v>
      </c>
      <c r="K14" s="810">
        <v>171.00899999999999</v>
      </c>
      <c r="L14" s="810">
        <v>160.26</v>
      </c>
      <c r="M14" s="810">
        <v>206.46700000000001</v>
      </c>
      <c r="N14" s="810">
        <v>3147.7629999999995</v>
      </c>
      <c r="O14" s="811" t="s">
        <v>228</v>
      </c>
      <c r="P14" s="6"/>
      <c r="Q14" s="6"/>
      <c r="R14" s="6"/>
      <c r="S14" s="6"/>
      <c r="T14" s="6"/>
      <c r="U14" s="6"/>
      <c r="V14" s="6"/>
      <c r="W14" s="6"/>
      <c r="X14" s="6"/>
      <c r="Y14" s="17"/>
      <c r="Z14" s="6"/>
      <c r="AA14" s="6"/>
      <c r="AB14" s="6"/>
      <c r="AS14" s="8"/>
      <c r="AT14" s="8"/>
      <c r="AU14" s="8"/>
      <c r="AV14" s="8"/>
      <c r="AW14" s="8"/>
      <c r="AX14" s="8"/>
      <c r="AY14" s="8"/>
      <c r="AZ14" s="8"/>
      <c r="BA14" s="8"/>
      <c r="BB14" s="8"/>
      <c r="BC14" s="8"/>
      <c r="BD14" s="8"/>
      <c r="BE14" s="8"/>
      <c r="BF14" s="8"/>
      <c r="BG14" s="8"/>
      <c r="BH14" s="8"/>
      <c r="BI14" s="8"/>
      <c r="BJ14" s="8"/>
    </row>
    <row r="15" spans="1:81" ht="18">
      <c r="A15" s="814"/>
      <c r="B15" s="807"/>
      <c r="C15" s="810"/>
      <c r="D15" s="810"/>
      <c r="E15" s="810"/>
      <c r="F15" s="810"/>
      <c r="G15" s="810"/>
      <c r="H15" s="810"/>
      <c r="I15" s="810"/>
      <c r="J15" s="815"/>
      <c r="K15" s="815"/>
      <c r="L15" s="810"/>
      <c r="M15" s="810"/>
      <c r="N15" s="810"/>
      <c r="O15" s="816"/>
      <c r="P15" s="6"/>
      <c r="Q15" s="6"/>
      <c r="R15" s="6"/>
      <c r="S15" s="6"/>
      <c r="T15" s="6"/>
      <c r="U15" s="6"/>
      <c r="V15" s="6"/>
      <c r="W15" s="6"/>
      <c r="X15" s="6"/>
      <c r="Y15" s="17"/>
      <c r="Z15" s="6"/>
      <c r="AA15" s="6"/>
      <c r="AB15" s="6"/>
      <c r="AS15" s="8"/>
      <c r="AT15" s="8"/>
      <c r="AU15" s="8"/>
      <c r="AV15" s="8"/>
      <c r="AW15" s="8"/>
      <c r="AX15" s="8"/>
      <c r="AY15" s="8"/>
      <c r="AZ15" s="8"/>
      <c r="BA15" s="8"/>
      <c r="BB15" s="8"/>
      <c r="BC15" s="8"/>
      <c r="BD15" s="8"/>
      <c r="BE15" s="8"/>
      <c r="BF15" s="8"/>
      <c r="BG15" s="8"/>
      <c r="BH15" s="8"/>
      <c r="BI15" s="8"/>
      <c r="BJ15" s="8"/>
    </row>
    <row r="16" spans="1:81" s="21" customFormat="1" ht="18">
      <c r="A16" s="806" t="s">
        <v>229</v>
      </c>
      <c r="B16" s="807">
        <v>36001.254999999997</v>
      </c>
      <c r="C16" s="807">
        <v>32755.955999999998</v>
      </c>
      <c r="D16" s="807">
        <v>37059.531000000003</v>
      </c>
      <c r="E16" s="807">
        <v>36789.389000000003</v>
      </c>
      <c r="F16" s="807">
        <v>36080.133999999998</v>
      </c>
      <c r="G16" s="807">
        <v>35170.453999999998</v>
      </c>
      <c r="H16" s="807">
        <v>39990.305</v>
      </c>
      <c r="I16" s="807">
        <v>32037.811000000002</v>
      </c>
      <c r="J16" s="807">
        <v>39550.074999999997</v>
      </c>
      <c r="K16" s="807">
        <v>37184.720999999998</v>
      </c>
      <c r="L16" s="807">
        <v>35617.822</v>
      </c>
      <c r="M16" s="807">
        <v>50186.517999999996</v>
      </c>
      <c r="N16" s="807">
        <v>448423.97099999996</v>
      </c>
      <c r="O16" s="808" t="s">
        <v>175</v>
      </c>
      <c r="P16" s="18"/>
      <c r="Q16" s="18"/>
      <c r="R16" s="18"/>
      <c r="S16" s="18"/>
      <c r="T16" s="18"/>
      <c r="U16" s="18"/>
      <c r="V16" s="18"/>
      <c r="W16" s="18"/>
      <c r="X16" s="18"/>
      <c r="Y16" s="19"/>
      <c r="Z16" s="18"/>
      <c r="AA16" s="18"/>
      <c r="AB16" s="18"/>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row>
    <row r="17" spans="1:64" ht="18">
      <c r="A17" s="809" t="s">
        <v>230</v>
      </c>
      <c r="B17" s="810">
        <v>11544.736000000001</v>
      </c>
      <c r="C17" s="810">
        <v>8941.7060000000001</v>
      </c>
      <c r="D17" s="810">
        <v>8897.5619999999999</v>
      </c>
      <c r="E17" s="810">
        <v>9251.11</v>
      </c>
      <c r="F17" s="810">
        <v>9225.3060000000005</v>
      </c>
      <c r="G17" s="810">
        <v>9178.6710000000003</v>
      </c>
      <c r="H17" s="810">
        <v>9273.3469999999998</v>
      </c>
      <c r="I17" s="810">
        <v>8542.5820000000003</v>
      </c>
      <c r="J17" s="810">
        <v>9516.1319999999996</v>
      </c>
      <c r="K17" s="810">
        <v>9537.8179999999993</v>
      </c>
      <c r="L17" s="810">
        <v>9330.7900000000009</v>
      </c>
      <c r="M17" s="810">
        <v>7130.3140000000003</v>
      </c>
      <c r="N17" s="810">
        <v>110370.07399999998</v>
      </c>
      <c r="O17" s="811" t="s">
        <v>231</v>
      </c>
      <c r="P17" s="6"/>
      <c r="Q17" s="6"/>
      <c r="R17" s="6"/>
      <c r="S17" s="6"/>
      <c r="T17" s="6"/>
      <c r="U17" s="6"/>
      <c r="V17" s="6"/>
      <c r="W17" s="6"/>
      <c r="X17" s="6"/>
      <c r="Y17" s="17"/>
      <c r="Z17" s="6"/>
      <c r="AA17" s="6"/>
      <c r="AB17" s="6"/>
      <c r="AS17" s="8"/>
      <c r="AT17" s="8"/>
      <c r="AU17" s="8"/>
      <c r="AV17" s="8"/>
      <c r="AW17" s="8"/>
      <c r="AX17" s="8"/>
      <c r="AY17" s="8"/>
      <c r="AZ17" s="8"/>
      <c r="BA17" s="8"/>
      <c r="BB17" s="8"/>
      <c r="BC17" s="8"/>
      <c r="BD17" s="8"/>
      <c r="BE17" s="8"/>
      <c r="BF17" s="8"/>
      <c r="BG17" s="8"/>
      <c r="BH17" s="8"/>
      <c r="BI17" s="8"/>
      <c r="BJ17" s="8"/>
    </row>
    <row r="18" spans="1:64" ht="18">
      <c r="A18" s="809" t="s">
        <v>232</v>
      </c>
      <c r="B18" s="810">
        <v>2000.454</v>
      </c>
      <c r="C18" s="810">
        <v>1531.904</v>
      </c>
      <c r="D18" s="810">
        <v>1504.18</v>
      </c>
      <c r="E18" s="810">
        <v>1504.0070000000001</v>
      </c>
      <c r="F18" s="810">
        <v>1523.634</v>
      </c>
      <c r="G18" s="810">
        <v>1522.1320000000001</v>
      </c>
      <c r="H18" s="810">
        <v>1502.6510000000001</v>
      </c>
      <c r="I18" s="810">
        <v>1486.7470000000001</v>
      </c>
      <c r="J18" s="810">
        <v>1540.299</v>
      </c>
      <c r="K18" s="810">
        <v>1550.8119999999999</v>
      </c>
      <c r="L18" s="810">
        <v>1549.0329999999999</v>
      </c>
      <c r="M18" s="810">
        <v>1710.5909999999999</v>
      </c>
      <c r="N18" s="810">
        <v>18926.444</v>
      </c>
      <c r="O18" s="811" t="s">
        <v>233</v>
      </c>
      <c r="P18" s="6"/>
      <c r="Q18" s="6"/>
      <c r="R18" s="6"/>
      <c r="S18" s="6"/>
      <c r="T18" s="6"/>
      <c r="U18" s="6"/>
      <c r="V18" s="6"/>
      <c r="W18" s="6"/>
      <c r="X18" s="6"/>
      <c r="Y18" s="17"/>
      <c r="Z18" s="6"/>
      <c r="AA18" s="6"/>
      <c r="AB18" s="6"/>
      <c r="AS18" s="8"/>
      <c r="AT18" s="8"/>
      <c r="AU18" s="8"/>
      <c r="AV18" s="8"/>
      <c r="AW18" s="8"/>
      <c r="AX18" s="8"/>
      <c r="AY18" s="8"/>
      <c r="AZ18" s="8"/>
      <c r="BA18" s="8"/>
      <c r="BB18" s="8"/>
      <c r="BC18" s="8"/>
      <c r="BD18" s="8"/>
      <c r="BE18" s="8"/>
      <c r="BF18" s="8"/>
      <c r="BG18" s="8"/>
      <c r="BH18" s="8"/>
      <c r="BI18" s="8"/>
      <c r="BJ18" s="8"/>
    </row>
    <row r="19" spans="1:64" ht="18">
      <c r="A19" s="809" t="s">
        <v>234</v>
      </c>
      <c r="B19" s="810">
        <v>1346.3040000000001</v>
      </c>
      <c r="C19" s="810">
        <v>2259.364</v>
      </c>
      <c r="D19" s="810">
        <v>2754.9560000000001</v>
      </c>
      <c r="E19" s="810">
        <v>3185.1019999999999</v>
      </c>
      <c r="F19" s="810">
        <v>2794.6460000000002</v>
      </c>
      <c r="G19" s="810">
        <v>2865.9059999999999</v>
      </c>
      <c r="H19" s="810">
        <v>3527.8739999999998</v>
      </c>
      <c r="I19" s="810">
        <v>2910.0659999999998</v>
      </c>
      <c r="J19" s="810">
        <v>2970.06</v>
      </c>
      <c r="K19" s="810">
        <v>3300.8139999999999</v>
      </c>
      <c r="L19" s="810">
        <v>4081.944</v>
      </c>
      <c r="M19" s="810">
        <v>8694.1010000000006</v>
      </c>
      <c r="N19" s="810">
        <v>40691.136999999995</v>
      </c>
      <c r="O19" s="811" t="s">
        <v>235</v>
      </c>
      <c r="P19" s="6"/>
      <c r="Q19" s="6"/>
      <c r="R19" s="6"/>
      <c r="S19" s="6"/>
      <c r="T19" s="6"/>
      <c r="U19" s="6"/>
      <c r="V19" s="6"/>
      <c r="W19" s="6"/>
      <c r="X19" s="6"/>
      <c r="Y19" s="17"/>
      <c r="Z19" s="6"/>
      <c r="AA19" s="6"/>
      <c r="AB19" s="6"/>
      <c r="AS19" s="8"/>
      <c r="AT19" s="8"/>
      <c r="AU19" s="8"/>
      <c r="AV19" s="8"/>
      <c r="AW19" s="8"/>
      <c r="AX19" s="8"/>
      <c r="AY19" s="8"/>
      <c r="AZ19" s="8"/>
      <c r="BA19" s="8"/>
      <c r="BB19" s="8"/>
      <c r="BC19" s="8"/>
      <c r="BD19" s="8"/>
      <c r="BE19" s="8"/>
      <c r="BF19" s="8"/>
      <c r="BG19" s="8"/>
      <c r="BH19" s="8"/>
      <c r="BI19" s="8"/>
      <c r="BJ19" s="8"/>
    </row>
    <row r="20" spans="1:64" ht="18">
      <c r="A20" s="809" t="s">
        <v>236</v>
      </c>
      <c r="B20" s="810">
        <v>5015.8969999999999</v>
      </c>
      <c r="C20" s="810">
        <v>3325.5129999999999</v>
      </c>
      <c r="D20" s="810">
        <v>5630.1109999999999</v>
      </c>
      <c r="E20" s="810">
        <v>3838.2930000000001</v>
      </c>
      <c r="F20" s="810">
        <v>7081.4830000000002</v>
      </c>
      <c r="G20" s="810">
        <v>1571.7470000000001</v>
      </c>
      <c r="H20" s="810">
        <v>4413.8810000000003</v>
      </c>
      <c r="I20" s="810">
        <v>2759.0050000000001</v>
      </c>
      <c r="J20" s="810">
        <v>4633.165</v>
      </c>
      <c r="K20" s="810">
        <v>7003.8010000000004</v>
      </c>
      <c r="L20" s="810">
        <v>3186.9839999999999</v>
      </c>
      <c r="M20" s="810">
        <v>1447.3209999999999</v>
      </c>
      <c r="N20" s="810">
        <v>49907.201000000001</v>
      </c>
      <c r="O20" s="811" t="s">
        <v>237</v>
      </c>
      <c r="P20" s="6"/>
      <c r="Q20" s="384"/>
      <c r="R20" s="384"/>
      <c r="S20" s="6"/>
      <c r="T20" s="6"/>
      <c r="U20" s="6"/>
      <c r="V20" s="6"/>
      <c r="W20" s="6"/>
      <c r="X20" s="6"/>
      <c r="Y20" s="17"/>
      <c r="Z20" s="6"/>
      <c r="AA20" s="6"/>
      <c r="AB20" s="6"/>
      <c r="AS20" s="8"/>
      <c r="AT20" s="8"/>
      <c r="AU20" s="8"/>
      <c r="AV20" s="8"/>
      <c r="AW20" s="8"/>
      <c r="AX20" s="8"/>
      <c r="AY20" s="8"/>
      <c r="AZ20" s="8"/>
      <c r="BA20" s="8"/>
      <c r="BB20" s="8"/>
      <c r="BC20" s="8"/>
      <c r="BD20" s="8"/>
      <c r="BE20" s="8"/>
      <c r="BF20" s="8"/>
      <c r="BG20" s="8"/>
      <c r="BH20" s="8"/>
      <c r="BI20" s="8"/>
      <c r="BJ20" s="8"/>
    </row>
    <row r="21" spans="1:64" ht="18">
      <c r="A21" s="809" t="s">
        <v>238</v>
      </c>
      <c r="B21" s="810">
        <v>13267.874</v>
      </c>
      <c r="C21" s="810">
        <v>14131.951999999999</v>
      </c>
      <c r="D21" s="810">
        <v>14241.267</v>
      </c>
      <c r="E21" s="810">
        <v>14416.794</v>
      </c>
      <c r="F21" s="810">
        <v>11823.671</v>
      </c>
      <c r="G21" s="810">
        <v>15080.619000000001</v>
      </c>
      <c r="H21" s="810">
        <v>14613.987999999999</v>
      </c>
      <c r="I21" s="810">
        <v>12083.159</v>
      </c>
      <c r="J21" s="810">
        <v>15300.162</v>
      </c>
      <c r="K21" s="810">
        <v>10697.915000000001</v>
      </c>
      <c r="L21" s="810">
        <v>11471.218000000001</v>
      </c>
      <c r="M21" s="810">
        <v>15198.300999999999</v>
      </c>
      <c r="N21" s="810">
        <v>162326.92000000001</v>
      </c>
      <c r="O21" s="811" t="s">
        <v>239</v>
      </c>
      <c r="P21" s="6"/>
      <c r="Q21" s="6"/>
      <c r="R21" s="6"/>
      <c r="S21" s="6"/>
      <c r="T21" s="6"/>
      <c r="U21" s="6"/>
      <c r="V21" s="6"/>
      <c r="W21" s="6"/>
      <c r="X21" s="6"/>
      <c r="Y21" s="17"/>
      <c r="Z21" s="6"/>
      <c r="AA21" s="6"/>
      <c r="AB21" s="6"/>
      <c r="AS21" s="8"/>
      <c r="AT21" s="8"/>
      <c r="AU21" s="8"/>
      <c r="AV21" s="8"/>
      <c r="AW21" s="8"/>
      <c r="AX21" s="8"/>
      <c r="AY21" s="8"/>
      <c r="AZ21" s="8"/>
      <c r="BA21" s="8"/>
      <c r="BB21" s="8"/>
      <c r="BC21" s="8"/>
      <c r="BD21" s="8"/>
      <c r="BE21" s="8"/>
      <c r="BF21" s="8"/>
      <c r="BG21" s="8"/>
      <c r="BH21" s="8"/>
      <c r="BI21" s="8"/>
      <c r="BJ21" s="8"/>
    </row>
    <row r="22" spans="1:64" ht="18">
      <c r="A22" s="809" t="s">
        <v>240</v>
      </c>
      <c r="B22" s="810">
        <v>2007.615</v>
      </c>
      <c r="C22" s="810">
        <v>844.76</v>
      </c>
      <c r="D22" s="810">
        <v>2814.259</v>
      </c>
      <c r="E22" s="810">
        <v>2348.018</v>
      </c>
      <c r="F22" s="810">
        <v>2393.8760000000002</v>
      </c>
      <c r="G22" s="810">
        <v>3499.9209999999998</v>
      </c>
      <c r="H22" s="810">
        <v>5292.625</v>
      </c>
      <c r="I22" s="810">
        <v>3344.5189999999998</v>
      </c>
      <c r="J22" s="810">
        <v>4462.3959999999997</v>
      </c>
      <c r="K22" s="810">
        <v>3912.9119999999998</v>
      </c>
      <c r="L22" s="810">
        <v>5053.2579999999998</v>
      </c>
      <c r="M22" s="810">
        <v>12027.137000000001</v>
      </c>
      <c r="N22" s="810">
        <v>48001.296000000002</v>
      </c>
      <c r="O22" s="811" t="s">
        <v>241</v>
      </c>
      <c r="P22" s="6"/>
      <c r="Q22" s="6"/>
      <c r="R22" s="6"/>
      <c r="S22" s="6"/>
      <c r="T22" s="6"/>
      <c r="U22" s="6"/>
      <c r="V22" s="6"/>
      <c r="W22" s="6"/>
      <c r="X22" s="6"/>
      <c r="Y22" s="17"/>
      <c r="Z22" s="6"/>
      <c r="AA22" s="6"/>
      <c r="AB22" s="6"/>
      <c r="AS22" s="8"/>
      <c r="AT22" s="8"/>
      <c r="AU22" s="8"/>
      <c r="AV22" s="8"/>
      <c r="AW22" s="8"/>
      <c r="AX22" s="8"/>
      <c r="AY22" s="8"/>
      <c r="AZ22" s="8"/>
      <c r="BA22" s="8"/>
      <c r="BB22" s="8"/>
      <c r="BC22" s="8"/>
      <c r="BD22" s="8"/>
      <c r="BE22" s="8"/>
      <c r="BF22" s="8"/>
      <c r="BG22" s="8"/>
      <c r="BH22" s="8"/>
      <c r="BI22" s="8"/>
      <c r="BJ22" s="8"/>
    </row>
    <row r="23" spans="1:64" ht="18">
      <c r="A23" s="809" t="s">
        <v>242</v>
      </c>
      <c r="B23" s="810">
        <v>116.685</v>
      </c>
      <c r="C23" s="810">
        <v>390.30399999999997</v>
      </c>
      <c r="D23" s="810">
        <v>497.68700000000001</v>
      </c>
      <c r="E23" s="810">
        <v>518.649</v>
      </c>
      <c r="F23" s="810">
        <v>453.66199999999998</v>
      </c>
      <c r="G23" s="810">
        <v>729.35199999999998</v>
      </c>
      <c r="H23" s="810">
        <v>679.62199999999996</v>
      </c>
      <c r="I23" s="810">
        <v>360.83499999999998</v>
      </c>
      <c r="J23" s="810">
        <v>521.68700000000001</v>
      </c>
      <c r="K23" s="810">
        <v>442.762</v>
      </c>
      <c r="L23" s="810">
        <v>588.69899999999996</v>
      </c>
      <c r="M23" s="810">
        <v>2383.1289999999999</v>
      </c>
      <c r="N23" s="810">
        <v>7683.0729999999994</v>
      </c>
      <c r="O23" s="811" t="s">
        <v>243</v>
      </c>
      <c r="P23" s="6"/>
      <c r="Q23" s="6"/>
      <c r="R23" s="6"/>
      <c r="S23" s="6"/>
      <c r="T23" s="6"/>
      <c r="U23" s="6"/>
      <c r="V23" s="6"/>
      <c r="W23" s="6"/>
      <c r="X23" s="6"/>
      <c r="Y23" s="17"/>
      <c r="Z23" s="6"/>
      <c r="AA23" s="6"/>
      <c r="AB23" s="6"/>
      <c r="AS23" s="8"/>
      <c r="AT23" s="8"/>
      <c r="AU23" s="8"/>
      <c r="AV23" s="8"/>
      <c r="AW23" s="8"/>
      <c r="AX23" s="8"/>
      <c r="AY23" s="8"/>
      <c r="AZ23" s="8"/>
      <c r="BA23" s="8"/>
      <c r="BB23" s="8"/>
      <c r="BC23" s="8"/>
      <c r="BD23" s="8"/>
      <c r="BE23" s="8"/>
      <c r="BF23" s="8"/>
      <c r="BG23" s="8"/>
      <c r="BH23" s="8"/>
      <c r="BI23" s="8"/>
      <c r="BJ23" s="8"/>
    </row>
    <row r="24" spans="1:64" ht="18">
      <c r="A24" s="809" t="s">
        <v>244</v>
      </c>
      <c r="B24" s="810">
        <v>701.69</v>
      </c>
      <c r="C24" s="810">
        <v>1330.453</v>
      </c>
      <c r="D24" s="810">
        <v>719.50900000000001</v>
      </c>
      <c r="E24" s="810">
        <v>1727.4159999999999</v>
      </c>
      <c r="F24" s="810">
        <v>783.85599999999999</v>
      </c>
      <c r="G24" s="810">
        <v>722.10599999999999</v>
      </c>
      <c r="H24" s="810">
        <v>686.31700000000001</v>
      </c>
      <c r="I24" s="810">
        <v>550.89800000000002</v>
      </c>
      <c r="J24" s="810">
        <v>606.17399999999998</v>
      </c>
      <c r="K24" s="810">
        <v>737.88699999999994</v>
      </c>
      <c r="L24" s="810">
        <v>355.89600000000002</v>
      </c>
      <c r="M24" s="810">
        <v>1595.624</v>
      </c>
      <c r="N24" s="810">
        <v>10517.826000000001</v>
      </c>
      <c r="O24" s="811" t="s">
        <v>245</v>
      </c>
      <c r="P24" s="6"/>
      <c r="Q24" s="6"/>
      <c r="R24" s="6"/>
      <c r="S24" s="6"/>
      <c r="T24" s="6"/>
      <c r="U24" s="6"/>
      <c r="V24" s="6"/>
      <c r="W24" s="6"/>
      <c r="X24" s="6"/>
      <c r="Y24" s="17"/>
      <c r="Z24" s="6"/>
      <c r="AA24" s="6"/>
      <c r="AB24" s="6"/>
      <c r="AS24" s="8"/>
      <c r="AT24" s="8"/>
      <c r="AU24" s="8"/>
      <c r="AV24" s="8"/>
      <c r="AW24" s="8"/>
      <c r="AX24" s="8"/>
      <c r="AY24" s="8"/>
      <c r="AZ24" s="8"/>
      <c r="BA24" s="8"/>
      <c r="BB24" s="8"/>
      <c r="BC24" s="8"/>
      <c r="BD24" s="8"/>
      <c r="BE24" s="8"/>
      <c r="BF24" s="8"/>
      <c r="BG24" s="8"/>
      <c r="BH24" s="8"/>
      <c r="BI24" s="8"/>
      <c r="BJ24" s="8"/>
    </row>
    <row r="25" spans="1:64" ht="18">
      <c r="A25" s="809" t="s">
        <v>246</v>
      </c>
      <c r="B25" s="810">
        <v>0</v>
      </c>
      <c r="C25" s="810">
        <v>0</v>
      </c>
      <c r="D25" s="810">
        <v>0</v>
      </c>
      <c r="E25" s="810">
        <v>0</v>
      </c>
      <c r="F25" s="810">
        <v>0</v>
      </c>
      <c r="G25" s="810">
        <v>0</v>
      </c>
      <c r="H25" s="810">
        <v>0</v>
      </c>
      <c r="I25" s="810">
        <v>0</v>
      </c>
      <c r="J25" s="810">
        <v>0</v>
      </c>
      <c r="K25" s="810">
        <v>0</v>
      </c>
      <c r="L25" s="810">
        <v>0</v>
      </c>
      <c r="M25" s="810">
        <v>0</v>
      </c>
      <c r="N25" s="810">
        <v>0</v>
      </c>
      <c r="O25" s="811" t="s">
        <v>247</v>
      </c>
      <c r="P25" s="6"/>
      <c r="Q25" s="6"/>
      <c r="R25" s="6"/>
      <c r="S25" s="6"/>
      <c r="T25" s="6"/>
      <c r="U25" s="6"/>
      <c r="V25" s="6"/>
      <c r="W25" s="6"/>
      <c r="X25" s="6"/>
      <c r="Y25" s="17"/>
      <c r="Z25" s="6"/>
      <c r="AA25" s="6"/>
      <c r="AB25" s="6"/>
      <c r="AS25" s="8"/>
      <c r="AT25" s="8"/>
      <c r="AU25" s="8"/>
      <c r="AV25" s="8"/>
      <c r="AW25" s="8"/>
      <c r="AX25" s="8"/>
      <c r="AY25" s="8"/>
      <c r="AZ25" s="8"/>
      <c r="BA25" s="8"/>
      <c r="BB25" s="8"/>
      <c r="BC25" s="8"/>
      <c r="BD25" s="8"/>
      <c r="BE25" s="8"/>
      <c r="BF25" s="8"/>
      <c r="BG25" s="8"/>
      <c r="BH25" s="8"/>
      <c r="BI25" s="8"/>
      <c r="BJ25" s="8"/>
    </row>
    <row r="26" spans="1:64" ht="18">
      <c r="A26" s="385"/>
      <c r="B26" s="807"/>
      <c r="C26" s="810"/>
      <c r="D26" s="810"/>
      <c r="E26" s="810"/>
      <c r="F26" s="810"/>
      <c r="G26" s="810"/>
      <c r="H26" s="810"/>
      <c r="I26" s="810"/>
      <c r="J26" s="815"/>
      <c r="K26" s="815"/>
      <c r="L26" s="810"/>
      <c r="M26" s="810"/>
      <c r="N26" s="810"/>
      <c r="O26" s="386"/>
      <c r="P26" s="6"/>
      <c r="Q26" s="6"/>
      <c r="R26" s="6"/>
      <c r="S26" s="6"/>
      <c r="T26" s="6"/>
      <c r="U26" s="6"/>
      <c r="V26" s="6"/>
      <c r="W26" s="6"/>
      <c r="X26" s="6"/>
      <c r="Y26" s="17"/>
      <c r="Z26" s="6"/>
      <c r="AA26" s="6"/>
      <c r="AB26" s="6"/>
      <c r="AS26" s="8"/>
      <c r="AT26" s="8"/>
      <c r="AU26" s="8"/>
      <c r="AV26" s="8"/>
      <c r="AW26" s="8"/>
      <c r="AX26" s="8"/>
      <c r="AY26" s="8"/>
      <c r="AZ26" s="8"/>
      <c r="BA26" s="8"/>
      <c r="BB26" s="8"/>
      <c r="BC26" s="8"/>
      <c r="BD26" s="8"/>
      <c r="BE26" s="8"/>
      <c r="BF26" s="8"/>
      <c r="BG26" s="8"/>
      <c r="BH26" s="8"/>
      <c r="BI26" s="8"/>
      <c r="BJ26" s="8"/>
    </row>
    <row r="27" spans="1:64" s="21" customFormat="1" ht="18">
      <c r="A27" s="817" t="s">
        <v>176</v>
      </c>
      <c r="B27" s="807">
        <v>30985.358</v>
      </c>
      <c r="C27" s="807">
        <v>29430.442999999999</v>
      </c>
      <c r="D27" s="807">
        <v>31429.42</v>
      </c>
      <c r="E27" s="807">
        <v>32951.095999999998</v>
      </c>
      <c r="F27" s="807">
        <v>28998.651000000002</v>
      </c>
      <c r="G27" s="807">
        <v>33598.707000000002</v>
      </c>
      <c r="H27" s="807">
        <v>35576.423999999999</v>
      </c>
      <c r="I27" s="807">
        <v>29278.806</v>
      </c>
      <c r="J27" s="807">
        <v>34916.910000000003</v>
      </c>
      <c r="K27" s="807">
        <v>30180.92</v>
      </c>
      <c r="L27" s="807">
        <v>32430.838</v>
      </c>
      <c r="M27" s="807">
        <v>48739.197</v>
      </c>
      <c r="N27" s="807">
        <v>398516.76999999996</v>
      </c>
      <c r="O27" s="818" t="s">
        <v>177</v>
      </c>
      <c r="P27" s="18"/>
      <c r="Q27" s="18"/>
      <c r="R27" s="18"/>
      <c r="S27" s="18"/>
      <c r="T27" s="18"/>
      <c r="U27" s="18"/>
      <c r="V27" s="18"/>
      <c r="W27" s="18"/>
      <c r="X27" s="18"/>
      <c r="Y27" s="19"/>
      <c r="Z27" s="18"/>
      <c r="AA27" s="18"/>
      <c r="AB27" s="18"/>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row>
    <row r="28" spans="1:64" s="21" customFormat="1" ht="18">
      <c r="A28" s="817" t="s">
        <v>178</v>
      </c>
      <c r="B28" s="807">
        <v>1906.681</v>
      </c>
      <c r="C28" s="807">
        <v>1668.3330000000001</v>
      </c>
      <c r="D28" s="807">
        <v>-5091.8590000000004</v>
      </c>
      <c r="E28" s="807">
        <v>-2720.1109999999999</v>
      </c>
      <c r="F28" s="807">
        <v>1474.683</v>
      </c>
      <c r="G28" s="807">
        <v>-613.01400000000001</v>
      </c>
      <c r="H28" s="807">
        <v>-5291.0140000000001</v>
      </c>
      <c r="I28" s="807">
        <v>5947.1859999999997</v>
      </c>
      <c r="J28" s="807">
        <v>-9211.3310000000001</v>
      </c>
      <c r="K28" s="807">
        <v>-3010.076</v>
      </c>
      <c r="L28" s="807">
        <v>3601.3310000000001</v>
      </c>
      <c r="M28" s="807">
        <v>-11326.49</v>
      </c>
      <c r="N28" s="807">
        <v>-22665.681</v>
      </c>
      <c r="O28" s="818" t="s">
        <v>179</v>
      </c>
      <c r="P28" s="23"/>
      <c r="Q28" s="18"/>
      <c r="R28" s="18"/>
      <c r="S28" s="18"/>
      <c r="T28" s="18"/>
      <c r="U28" s="18"/>
      <c r="V28" s="18"/>
      <c r="W28" s="18"/>
      <c r="X28" s="18"/>
      <c r="Y28" s="19"/>
      <c r="Z28" s="18"/>
      <c r="AA28" s="18"/>
      <c r="AB28" s="18"/>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row>
    <row r="29" spans="1:64" s="20" customFormat="1" ht="18">
      <c r="A29" s="817" t="s">
        <v>180</v>
      </c>
      <c r="B29" s="807">
        <v>6922.5780000000004</v>
      </c>
      <c r="C29" s="807">
        <v>4993.8459999999995</v>
      </c>
      <c r="D29" s="807">
        <v>538.25199999999995</v>
      </c>
      <c r="E29" s="807">
        <v>1118.182</v>
      </c>
      <c r="F29" s="807">
        <v>8556.1659999999993</v>
      </c>
      <c r="G29" s="807">
        <v>958.73299999999995</v>
      </c>
      <c r="H29" s="807">
        <v>-877.13300000000004</v>
      </c>
      <c r="I29" s="807">
        <v>8706.1910000000007</v>
      </c>
      <c r="J29" s="807">
        <v>-4578.1660000000002</v>
      </c>
      <c r="K29" s="807">
        <v>3993.7249999999999</v>
      </c>
      <c r="L29" s="807">
        <v>6788.3149999999996</v>
      </c>
      <c r="M29" s="807">
        <v>-9879.1689999999999</v>
      </c>
      <c r="N29" s="807">
        <v>27241.51999999999</v>
      </c>
      <c r="O29" s="819" t="s">
        <v>181</v>
      </c>
      <c r="P29" s="23"/>
      <c r="Q29" s="18"/>
      <c r="R29" s="18"/>
      <c r="S29" s="18"/>
      <c r="T29" s="18"/>
      <c r="U29" s="18"/>
      <c r="V29" s="18"/>
      <c r="W29" s="18"/>
      <c r="X29" s="18"/>
      <c r="Y29" s="19"/>
      <c r="Z29" s="18"/>
      <c r="AA29" s="18"/>
      <c r="AB29" s="18"/>
    </row>
    <row r="30" spans="1:64" s="21" customFormat="1" ht="18">
      <c r="A30" s="817"/>
      <c r="B30" s="807"/>
      <c r="C30" s="807"/>
      <c r="D30" s="807"/>
      <c r="E30" s="807"/>
      <c r="F30" s="807"/>
      <c r="G30" s="807"/>
      <c r="H30" s="810"/>
      <c r="I30" s="810"/>
      <c r="J30" s="807"/>
      <c r="K30" s="807"/>
      <c r="L30" s="807"/>
      <c r="M30" s="807"/>
      <c r="N30" s="810"/>
      <c r="O30" s="819"/>
      <c r="P30" s="23"/>
      <c r="Q30" s="18"/>
      <c r="R30" s="18"/>
      <c r="S30" s="18"/>
      <c r="T30" s="18"/>
      <c r="U30" s="18"/>
      <c r="V30" s="18"/>
      <c r="W30" s="18"/>
      <c r="X30" s="18"/>
      <c r="Y30" s="19"/>
      <c r="Z30" s="18"/>
      <c r="AA30" s="18"/>
      <c r="AB30" s="18"/>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row>
    <row r="31" spans="1:64" s="21" customFormat="1" ht="18.75" thickBot="1">
      <c r="A31" s="820" t="s">
        <v>456</v>
      </c>
      <c r="B31" s="526">
        <v>-659.85</v>
      </c>
      <c r="C31" s="526">
        <v>1905.5</v>
      </c>
      <c r="D31" s="526">
        <v>-4640.4399999999996</v>
      </c>
      <c r="E31" s="526">
        <v>-9294.5300000000007</v>
      </c>
      <c r="F31" s="526">
        <v>10884.32</v>
      </c>
      <c r="G31" s="526">
        <v>-8781.59</v>
      </c>
      <c r="H31" s="526">
        <v>-13697.96</v>
      </c>
      <c r="I31" s="526">
        <v>21834.52</v>
      </c>
      <c r="J31" s="526">
        <v>-6749.3</v>
      </c>
      <c r="K31" s="526">
        <v>-4914.6400000000003</v>
      </c>
      <c r="L31" s="526">
        <v>3234.43</v>
      </c>
      <c r="M31" s="526">
        <v>-10824.29</v>
      </c>
      <c r="N31" s="526">
        <v>-21703.829999999998</v>
      </c>
      <c r="O31" s="821" t="s">
        <v>182</v>
      </c>
      <c r="P31" s="23"/>
      <c r="Q31" s="18"/>
      <c r="R31" s="18"/>
      <c r="S31" s="18"/>
      <c r="T31" s="18"/>
      <c r="U31" s="18"/>
      <c r="V31" s="18"/>
      <c r="W31" s="18"/>
      <c r="X31" s="18"/>
      <c r="Y31" s="19"/>
      <c r="Z31" s="18"/>
      <c r="AA31" s="18"/>
      <c r="AB31" s="18"/>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row>
    <row r="32" spans="1:64" ht="15.75" thickBot="1">
      <c r="A32" s="822" t="s">
        <v>183</v>
      </c>
      <c r="B32" s="823"/>
      <c r="C32" s="823"/>
      <c r="D32" s="823"/>
      <c r="E32" s="529"/>
      <c r="F32" s="529"/>
      <c r="G32" s="529"/>
      <c r="H32" s="529"/>
      <c r="I32" s="824"/>
      <c r="J32" s="824"/>
      <c r="K32" s="825"/>
      <c r="L32" s="825"/>
      <c r="M32" s="825"/>
      <c r="N32" s="1286" t="s">
        <v>248</v>
      </c>
      <c r="O32" s="1286"/>
      <c r="P32" s="24"/>
      <c r="AS32" s="8"/>
      <c r="AT32" s="8"/>
      <c r="AU32" s="8"/>
      <c r="AV32" s="8"/>
      <c r="AW32" s="8"/>
      <c r="AX32" s="8"/>
      <c r="AY32" s="8"/>
      <c r="AZ32" s="8"/>
      <c r="BA32" s="8"/>
      <c r="BB32" s="8"/>
      <c r="BC32" s="8"/>
      <c r="BD32" s="8"/>
      <c r="BE32" s="8"/>
      <c r="BF32" s="8"/>
      <c r="BG32" s="8"/>
      <c r="BH32" s="8"/>
      <c r="BI32" s="8"/>
      <c r="BJ32" s="8"/>
      <c r="BK32" s="8"/>
      <c r="BL32" s="8"/>
    </row>
    <row r="33" spans="1:62" s="21" customFormat="1" ht="15.75">
      <c r="A33" s="532"/>
      <c r="B33" s="533"/>
      <c r="C33" s="529"/>
      <c r="D33" s="529"/>
      <c r="E33" s="529"/>
      <c r="F33" s="530"/>
      <c r="G33" s="530"/>
      <c r="H33" s="534"/>
      <c r="I33" s="534"/>
      <c r="J33" s="531"/>
      <c r="K33" s="531"/>
      <c r="L33" s="1283"/>
      <c r="M33" s="1283"/>
      <c r="N33" s="1283"/>
      <c r="O33" s="22"/>
      <c r="P33" s="23"/>
      <c r="Q33" s="18"/>
      <c r="R33" s="18"/>
      <c r="S33" s="18"/>
      <c r="T33" s="18"/>
      <c r="U33" s="18"/>
      <c r="V33" s="18"/>
      <c r="W33" s="18"/>
      <c r="X33" s="18"/>
      <c r="Y33" s="19"/>
      <c r="Z33" s="18"/>
      <c r="AA33" s="18"/>
      <c r="AB33" s="18"/>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row>
    <row r="34" spans="1:62" s="21" customFormat="1" ht="15.75">
      <c r="A34" s="7"/>
      <c r="B34" s="27"/>
      <c r="C34" s="27"/>
      <c r="D34" s="27"/>
      <c r="E34" s="27"/>
      <c r="F34" s="27"/>
      <c r="G34" s="27"/>
      <c r="H34" s="27"/>
      <c r="I34" s="27"/>
      <c r="J34" s="27"/>
      <c r="K34" s="27"/>
      <c r="L34" s="27"/>
      <c r="M34" s="27"/>
      <c r="N34" s="27"/>
      <c r="O34" s="23"/>
      <c r="P34" s="23"/>
      <c r="Q34" s="18"/>
      <c r="R34" s="18"/>
      <c r="S34" s="18"/>
      <c r="T34" s="18"/>
      <c r="U34" s="18"/>
      <c r="V34" s="18"/>
      <c r="W34" s="18"/>
      <c r="X34" s="18"/>
      <c r="Y34" s="19"/>
      <c r="Z34" s="18"/>
      <c r="AA34" s="18"/>
      <c r="AB34" s="18"/>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row>
    <row r="35" spans="1:62" s="60" customFormat="1" ht="11.25">
      <c r="A35" s="28"/>
      <c r="B35" s="29"/>
      <c r="C35" s="29"/>
      <c r="D35" s="29"/>
      <c r="E35" s="29"/>
      <c r="F35" s="29"/>
      <c r="G35" s="29"/>
      <c r="H35" s="29"/>
      <c r="I35" s="29"/>
      <c r="J35" s="29"/>
      <c r="K35" s="29"/>
      <c r="L35" s="29"/>
      <c r="M35" s="29"/>
      <c r="N35" s="29"/>
      <c r="O35" s="30"/>
      <c r="P35" s="30"/>
      <c r="Q35" s="31"/>
      <c r="R35" s="31"/>
      <c r="S35" s="31"/>
      <c r="T35" s="31"/>
      <c r="U35" s="31"/>
      <c r="V35" s="31"/>
      <c r="W35" s="31"/>
      <c r="X35" s="31"/>
      <c r="Y35" s="32"/>
      <c r="Z35" s="31"/>
      <c r="AA35" s="31"/>
      <c r="AB35" s="3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row>
    <row r="36" spans="1:62" s="60" customFormat="1" ht="11.25">
      <c r="A36" s="33"/>
      <c r="B36" s="34"/>
      <c r="C36" s="34"/>
      <c r="D36" s="34"/>
      <c r="E36" s="34"/>
      <c r="F36" s="34"/>
      <c r="G36" s="34"/>
      <c r="H36" s="34"/>
      <c r="I36" s="34"/>
      <c r="J36" s="34"/>
      <c r="K36" s="34"/>
      <c r="L36" s="34"/>
      <c r="M36" s="34"/>
      <c r="N36" s="34"/>
      <c r="O36" s="35"/>
      <c r="P36" s="35"/>
      <c r="Q36" s="31"/>
      <c r="R36" s="31"/>
      <c r="S36" s="31"/>
      <c r="T36" s="31"/>
      <c r="U36" s="31"/>
      <c r="V36" s="31"/>
      <c r="W36" s="31"/>
      <c r="X36" s="31"/>
      <c r="Y36" s="32"/>
      <c r="Z36" s="31"/>
      <c r="AA36" s="31"/>
      <c r="AB36" s="3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row>
    <row r="37" spans="1:62" ht="15">
      <c r="A37" s="3"/>
      <c r="B37" s="34"/>
      <c r="C37" s="10"/>
      <c r="D37" s="10"/>
      <c r="E37" s="10"/>
      <c r="F37" s="10"/>
      <c r="G37" s="10"/>
      <c r="H37" s="10"/>
      <c r="I37" s="10"/>
      <c r="J37" s="10"/>
      <c r="K37" s="10"/>
      <c r="L37" s="10"/>
      <c r="M37" s="10"/>
      <c r="N37" s="10"/>
      <c r="O37" s="36"/>
      <c r="Q37" s="37"/>
      <c r="AS37" s="8"/>
      <c r="AT37" s="8"/>
      <c r="AU37" s="8"/>
      <c r="AV37" s="8"/>
      <c r="AW37" s="8"/>
      <c r="AX37" s="8"/>
      <c r="AY37" s="8"/>
      <c r="AZ37" s="8"/>
      <c r="BA37" s="8"/>
      <c r="BB37" s="8"/>
      <c r="BC37" s="8"/>
      <c r="BD37" s="8"/>
      <c r="BE37" s="8"/>
      <c r="BF37" s="8"/>
      <c r="BG37" s="8"/>
      <c r="BH37" s="8"/>
      <c r="BI37" s="8"/>
      <c r="BJ37" s="8"/>
    </row>
    <row r="38" spans="1:62" s="8" customFormat="1" ht="15.75">
      <c r="A38" s="337"/>
      <c r="B38" s="34"/>
    </row>
    <row r="39" spans="1:62" s="8" customFormat="1" ht="15">
      <c r="A39" s="338"/>
      <c r="B39" s="34"/>
      <c r="C39" s="38"/>
      <c r="D39" s="38"/>
      <c r="E39" s="38"/>
      <c r="F39" s="38"/>
      <c r="G39" s="38"/>
      <c r="H39" s="38"/>
      <c r="I39" s="38"/>
      <c r="J39" s="38"/>
      <c r="K39" s="38"/>
      <c r="L39" s="38"/>
      <c r="M39" s="38"/>
      <c r="N39" s="38"/>
      <c r="O39" s="9"/>
      <c r="P39" s="9"/>
    </row>
    <row r="40" spans="1:62" s="8" customFormat="1" ht="15">
      <c r="A40" s="338"/>
      <c r="B40" s="34"/>
      <c r="O40" s="11"/>
      <c r="P40" s="11"/>
    </row>
    <row r="41" spans="1:62" s="8" customFormat="1" ht="15">
      <c r="A41" s="338"/>
      <c r="B41" s="34"/>
    </row>
    <row r="42" spans="1:62" s="8" customFormat="1" ht="15">
      <c r="A42" s="338"/>
      <c r="B42" s="34"/>
      <c r="Q42" s="9"/>
    </row>
    <row r="43" spans="1:62" s="8" customFormat="1" ht="15">
      <c r="A43" s="338"/>
      <c r="B43" s="34"/>
    </row>
    <row r="44" spans="1:62" s="8" customFormat="1" ht="15">
      <c r="A44" s="338"/>
    </row>
    <row r="45" spans="1:62" s="8" customFormat="1" ht="15">
      <c r="A45" s="339"/>
    </row>
    <row r="46" spans="1:62" s="8" customFormat="1" ht="15.75">
      <c r="A46" s="337"/>
    </row>
    <row r="47" spans="1:62" s="8" customFormat="1" ht="15">
      <c r="A47" s="338"/>
    </row>
    <row r="48" spans="1:62" s="8" customFormat="1" ht="15">
      <c r="A48" s="338"/>
    </row>
    <row r="49" spans="45:62">
      <c r="AS49" s="8"/>
      <c r="AT49" s="8"/>
      <c r="AU49" s="8"/>
      <c r="AV49" s="8"/>
      <c r="AW49" s="8"/>
      <c r="AX49" s="8"/>
      <c r="AY49" s="8"/>
      <c r="AZ49" s="8"/>
      <c r="BA49" s="8"/>
      <c r="BB49" s="8"/>
      <c r="BC49" s="8"/>
      <c r="BD49" s="8"/>
      <c r="BE49" s="8"/>
      <c r="BF49" s="8"/>
      <c r="BG49" s="8"/>
      <c r="BH49" s="8"/>
      <c r="BI49" s="8"/>
      <c r="BJ49" s="8"/>
    </row>
    <row r="50" spans="45:62">
      <c r="AS50" s="8"/>
      <c r="AT50" s="8"/>
      <c r="AU50" s="8"/>
      <c r="AV50" s="8"/>
      <c r="AW50" s="8"/>
      <c r="AX50" s="8"/>
      <c r="AY50" s="8"/>
      <c r="AZ50" s="8"/>
      <c r="BA50" s="8"/>
      <c r="BB50" s="8"/>
      <c r="BC50" s="8"/>
      <c r="BD50" s="8"/>
      <c r="BE50" s="8"/>
      <c r="BF50" s="8"/>
      <c r="BG50" s="8"/>
      <c r="BH50" s="8"/>
      <c r="BI50" s="8"/>
      <c r="BJ50" s="8"/>
    </row>
    <row r="51" spans="45:62">
      <c r="AS51" s="8"/>
      <c r="AT51" s="8"/>
      <c r="AU51" s="8"/>
      <c r="AV51" s="8"/>
      <c r="AW51" s="8"/>
      <c r="AX51" s="8"/>
      <c r="AY51" s="8"/>
      <c r="AZ51" s="8"/>
      <c r="BA51" s="8"/>
      <c r="BB51" s="8"/>
      <c r="BC51" s="8"/>
      <c r="BD51" s="8"/>
      <c r="BE51" s="8"/>
      <c r="BF51" s="8"/>
      <c r="BG51" s="8"/>
      <c r="BH51" s="8"/>
      <c r="BI51" s="8"/>
      <c r="BJ51" s="8"/>
    </row>
    <row r="52" spans="45:62">
      <c r="AS52" s="8"/>
      <c r="AT52" s="8"/>
      <c r="AU52" s="8"/>
      <c r="AV52" s="8"/>
      <c r="AW52" s="8"/>
      <c r="AX52" s="8"/>
      <c r="AY52" s="8"/>
      <c r="AZ52" s="8"/>
      <c r="BA52" s="8"/>
      <c r="BB52" s="8"/>
      <c r="BC52" s="8"/>
      <c r="BD52" s="8"/>
      <c r="BE52" s="8"/>
      <c r="BF52" s="8"/>
      <c r="BG52" s="8"/>
      <c r="BH52" s="8"/>
      <c r="BI52" s="8"/>
      <c r="BJ52" s="8"/>
    </row>
    <row r="53" spans="45:62">
      <c r="AS53" s="8"/>
      <c r="AT53" s="8"/>
      <c r="AU53" s="8"/>
      <c r="AV53" s="8"/>
      <c r="AW53" s="8"/>
      <c r="AX53" s="8"/>
      <c r="AY53" s="8"/>
      <c r="AZ53" s="8"/>
      <c r="BA53" s="8"/>
      <c r="BB53" s="8"/>
      <c r="BC53" s="8"/>
      <c r="BD53" s="8"/>
      <c r="BE53" s="8"/>
      <c r="BF53" s="8"/>
      <c r="BG53" s="8"/>
      <c r="BH53" s="8"/>
      <c r="BI53" s="8"/>
      <c r="BJ53" s="8"/>
    </row>
    <row r="54" spans="45:62">
      <c r="AS54" s="8"/>
      <c r="AT54" s="8"/>
      <c r="AU54" s="8"/>
      <c r="AV54" s="8"/>
      <c r="AW54" s="8"/>
      <c r="AX54" s="8"/>
      <c r="AY54" s="8"/>
      <c r="AZ54" s="8"/>
      <c r="BA54" s="8"/>
      <c r="BB54" s="8"/>
      <c r="BC54" s="8"/>
      <c r="BD54" s="8"/>
      <c r="BE54" s="8"/>
      <c r="BF54" s="8"/>
      <c r="BG54" s="8"/>
      <c r="BH54" s="8"/>
      <c r="BI54" s="8"/>
      <c r="BJ54" s="8"/>
    </row>
    <row r="55" spans="45:62">
      <c r="AS55" s="8"/>
      <c r="AT55" s="8"/>
      <c r="AU55" s="8"/>
      <c r="AV55" s="8"/>
      <c r="AW55" s="8"/>
      <c r="AX55" s="8"/>
      <c r="AY55" s="8"/>
      <c r="AZ55" s="8"/>
      <c r="BA55" s="8"/>
      <c r="BB55" s="8"/>
      <c r="BC55" s="8"/>
      <c r="BD55" s="8"/>
      <c r="BE55" s="8"/>
      <c r="BF55" s="8"/>
      <c r="BG55" s="8"/>
      <c r="BH55" s="8"/>
      <c r="BI55" s="8"/>
      <c r="BJ55" s="8"/>
    </row>
  </sheetData>
  <mergeCells count="2">
    <mergeCell ref="N32:O32"/>
    <mergeCell ref="L33:N33"/>
  </mergeCells>
  <pageMargins left="0.74803149606299213" right="0.74803149606299213" top="1.7716535433070868" bottom="0.98425196850393704" header="0.51181102362204722" footer="0.51181102362204722"/>
  <pageSetup paperSize="9" scale="55" orientation="landscape" r:id="rId1"/>
  <headerFooter alignWithMargins="0">
    <oddHeader>&amp;L&amp;"Arial Tur,Kalın"&amp;12&amp;UEkonomik Gelişmeler</oddHeader>
    <oddFooter>&amp;L&amp;"Arial Tur,Normal"&amp;12KB.YPKDGM</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7"/>
  <sheetViews>
    <sheetView view="pageBreakPreview" zoomScale="62" zoomScaleNormal="70" zoomScaleSheetLayoutView="62" workbookViewId="0">
      <selection activeCell="M99" sqref="M99"/>
    </sheetView>
  </sheetViews>
  <sheetFormatPr defaultColWidth="9.140625" defaultRowHeight="12.75"/>
  <cols>
    <col min="1" max="1" width="40.85546875" style="447" customWidth="1"/>
    <col min="2" max="2" width="19.42578125" style="447" bestFit="1" customWidth="1"/>
    <col min="3" max="3" width="2" style="447" customWidth="1"/>
    <col min="4" max="4" width="19.42578125" style="447" bestFit="1" customWidth="1"/>
    <col min="5" max="5" width="3.42578125" style="447" customWidth="1"/>
    <col min="6" max="6" width="14.42578125" style="447" bestFit="1" customWidth="1"/>
    <col min="7" max="7" width="11.140625" style="447" bestFit="1" customWidth="1"/>
    <col min="8" max="10" width="10.28515625" style="447" bestFit="1" customWidth="1"/>
    <col min="11" max="11" width="11.5703125" style="447" bestFit="1" customWidth="1"/>
    <col min="12" max="12" width="13" style="447" bestFit="1" customWidth="1"/>
    <col min="13" max="13" width="12.85546875" style="447" customWidth="1"/>
    <col min="14" max="14" width="11.140625" style="447" bestFit="1" customWidth="1"/>
    <col min="15" max="16" width="10.28515625" style="447" bestFit="1" customWidth="1"/>
    <col min="17" max="17" width="11" style="447" customWidth="1"/>
    <col min="18" max="18" width="2.140625" style="447" customWidth="1"/>
    <col min="19" max="19" width="40" style="447" customWidth="1"/>
    <col min="20" max="16384" width="9.140625" style="447"/>
  </cols>
  <sheetData>
    <row r="1" spans="1:19" ht="20.25">
      <c r="A1" s="1135" t="s">
        <v>547</v>
      </c>
      <c r="B1" s="1136"/>
      <c r="C1" s="1136"/>
      <c r="D1" s="1136"/>
      <c r="E1" s="1136"/>
      <c r="F1" s="1137"/>
      <c r="G1" s="1137"/>
      <c r="H1" s="1137"/>
      <c r="I1" s="1137">
        <v>1000</v>
      </c>
      <c r="J1" s="1137"/>
      <c r="K1" s="1137"/>
      <c r="L1" s="1137"/>
      <c r="M1" s="1137"/>
      <c r="N1" s="1137"/>
      <c r="O1" s="1137"/>
      <c r="P1" s="1137"/>
      <c r="Q1" s="1137"/>
      <c r="R1" s="1137"/>
      <c r="S1" s="1137"/>
    </row>
    <row r="2" spans="1:19" ht="22.5" thickBot="1">
      <c r="A2" s="1138" t="s">
        <v>549</v>
      </c>
      <c r="B2" s="1139"/>
      <c r="C2" s="1139"/>
      <c r="D2" s="1139"/>
      <c r="E2" s="1139"/>
      <c r="F2" s="1140"/>
      <c r="G2" s="1140"/>
      <c r="H2" s="1140"/>
      <c r="I2" s="1140"/>
      <c r="J2" s="1140"/>
      <c r="K2" s="1140"/>
      <c r="L2" s="1140"/>
      <c r="M2" s="1140"/>
      <c r="N2" s="1140"/>
      <c r="O2" s="1140"/>
      <c r="P2" s="1140"/>
      <c r="Q2" s="1140"/>
      <c r="R2" s="1140"/>
      <c r="S2" s="1141" t="s">
        <v>445</v>
      </c>
    </row>
    <row r="3" spans="1:19" ht="18">
      <c r="A3" s="1142"/>
      <c r="B3" s="1143">
        <v>2014</v>
      </c>
      <c r="C3" s="1143"/>
      <c r="D3" s="1143">
        <v>2015</v>
      </c>
      <c r="E3" s="1143"/>
      <c r="F3" s="1143"/>
      <c r="G3" s="1143"/>
      <c r="H3" s="1143"/>
      <c r="I3" s="1143"/>
      <c r="J3" s="1143"/>
      <c r="K3" s="1143"/>
      <c r="L3" s="1143"/>
      <c r="M3" s="1143"/>
      <c r="N3" s="1143"/>
      <c r="O3" s="1143"/>
      <c r="P3" s="1143"/>
      <c r="Q3" s="1143"/>
      <c r="R3" s="1144"/>
      <c r="S3" s="1145"/>
    </row>
    <row r="4" spans="1:19" ht="21.75" customHeight="1">
      <c r="A4" s="1146"/>
      <c r="B4" s="1147" t="s">
        <v>742</v>
      </c>
      <c r="C4" s="1148"/>
      <c r="D4" s="1147" t="s">
        <v>742</v>
      </c>
      <c r="E4" s="1148"/>
      <c r="F4" s="1147" t="s">
        <v>208</v>
      </c>
      <c r="G4" s="1147" t="s">
        <v>209</v>
      </c>
      <c r="H4" s="1147" t="s">
        <v>186</v>
      </c>
      <c r="I4" s="1147" t="s">
        <v>188</v>
      </c>
      <c r="J4" s="1147" t="s">
        <v>190</v>
      </c>
      <c r="K4" s="1147" t="s">
        <v>192</v>
      </c>
      <c r="L4" s="1147" t="s">
        <v>194</v>
      </c>
      <c r="M4" s="1147" t="s">
        <v>196</v>
      </c>
      <c r="N4" s="1147" t="s">
        <v>198</v>
      </c>
      <c r="O4" s="1147" t="s">
        <v>200</v>
      </c>
      <c r="P4" s="1147" t="s">
        <v>202</v>
      </c>
      <c r="Q4" s="1147" t="s">
        <v>204</v>
      </c>
      <c r="R4" s="1147"/>
      <c r="S4" s="1149"/>
    </row>
    <row r="5" spans="1:19" ht="18">
      <c r="A5" s="1150"/>
      <c r="B5" s="1151" t="s">
        <v>714</v>
      </c>
      <c r="C5" s="1151"/>
      <c r="D5" s="1151" t="s">
        <v>714</v>
      </c>
      <c r="E5" s="1151"/>
      <c r="F5" s="1152" t="s">
        <v>210</v>
      </c>
      <c r="G5" s="1152" t="s">
        <v>211</v>
      </c>
      <c r="H5" s="1152" t="s">
        <v>414</v>
      </c>
      <c r="I5" s="1152" t="s">
        <v>415</v>
      </c>
      <c r="J5" s="1152" t="s">
        <v>191</v>
      </c>
      <c r="K5" s="1152" t="s">
        <v>193</v>
      </c>
      <c r="L5" s="1147" t="s">
        <v>195</v>
      </c>
      <c r="M5" s="1147" t="s">
        <v>212</v>
      </c>
      <c r="N5" s="1147" t="s">
        <v>213</v>
      </c>
      <c r="O5" s="1147" t="s">
        <v>214</v>
      </c>
      <c r="P5" s="1147" t="s">
        <v>215</v>
      </c>
      <c r="Q5" s="1147" t="s">
        <v>216</v>
      </c>
      <c r="R5" s="1147"/>
      <c r="S5" s="1153"/>
    </row>
    <row r="6" spans="1:19" ht="18">
      <c r="A6" s="1154"/>
      <c r="B6" s="1155"/>
      <c r="C6" s="1155"/>
      <c r="D6" s="1155"/>
      <c r="E6" s="1155"/>
      <c r="F6" s="1155"/>
      <c r="G6" s="1155"/>
      <c r="H6" s="1155"/>
      <c r="I6" s="1155"/>
      <c r="J6" s="1155"/>
      <c r="K6" s="1155"/>
      <c r="L6" s="1156"/>
      <c r="M6" s="1156"/>
      <c r="N6" s="1156"/>
      <c r="O6" s="1156"/>
      <c r="P6" s="1156"/>
      <c r="Q6" s="1156"/>
      <c r="R6" s="1156"/>
      <c r="S6" s="1157"/>
    </row>
    <row r="7" spans="1:19" ht="18">
      <c r="A7" s="1158" t="s">
        <v>169</v>
      </c>
      <c r="B7" s="1159">
        <v>313504.46399999998</v>
      </c>
      <c r="C7" s="1159">
        <v>354188.82299999997</v>
      </c>
      <c r="D7" s="1159">
        <v>354188.82299999997</v>
      </c>
      <c r="E7" s="1159"/>
      <c r="F7" s="1159">
        <v>40109.175000000003</v>
      </c>
      <c r="G7" s="1159">
        <v>40153.409</v>
      </c>
      <c r="H7" s="1159">
        <v>32918.114999999998</v>
      </c>
      <c r="I7" s="1159">
        <v>42971.237000000001</v>
      </c>
      <c r="J7" s="1159">
        <v>41752.408000000003</v>
      </c>
      <c r="K7" s="1159">
        <v>39560.970999999998</v>
      </c>
      <c r="L7" s="1159">
        <v>40103.012000000002</v>
      </c>
      <c r="M7" s="1159">
        <v>42783.970999999998</v>
      </c>
      <c r="N7" s="1159">
        <v>33836.525000000001</v>
      </c>
      <c r="O7" s="1159"/>
      <c r="P7" s="1159"/>
      <c r="Q7" s="1159"/>
      <c r="R7" s="1160"/>
      <c r="S7" s="1161" t="s">
        <v>170</v>
      </c>
    </row>
    <row r="8" spans="1:19" ht="18">
      <c r="A8" s="1162" t="s">
        <v>171</v>
      </c>
      <c r="B8" s="1155">
        <v>301496.842</v>
      </c>
      <c r="C8" s="1155">
        <v>340427.5</v>
      </c>
      <c r="D8" s="1155">
        <v>340427.5</v>
      </c>
      <c r="E8" s="1155"/>
      <c r="F8" s="1155">
        <v>38851.769</v>
      </c>
      <c r="G8" s="1155">
        <v>38269.78</v>
      </c>
      <c r="H8" s="1155">
        <v>31567.65</v>
      </c>
      <c r="I8" s="1155">
        <v>41209.877</v>
      </c>
      <c r="J8" s="1155">
        <v>40208.332999999999</v>
      </c>
      <c r="K8" s="1155">
        <v>38078.017</v>
      </c>
      <c r="L8" s="1155">
        <v>38744.072</v>
      </c>
      <c r="M8" s="1155">
        <v>40939.021999999997</v>
      </c>
      <c r="N8" s="1155">
        <v>32558.98</v>
      </c>
      <c r="O8" s="1155"/>
      <c r="P8" s="1155"/>
      <c r="Q8" s="1155"/>
      <c r="R8" s="1163"/>
      <c r="S8" s="1164" t="s">
        <v>217</v>
      </c>
    </row>
    <row r="9" spans="1:19" ht="18">
      <c r="A9" s="1165" t="s">
        <v>172</v>
      </c>
      <c r="B9" s="1155">
        <v>258650.66200000001</v>
      </c>
      <c r="C9" s="1155">
        <v>298269.50400000002</v>
      </c>
      <c r="D9" s="1155">
        <v>298269.50400000002</v>
      </c>
      <c r="E9" s="1155"/>
      <c r="F9" s="1155">
        <v>34876.985000000001</v>
      </c>
      <c r="G9" s="1155">
        <v>34612.692000000003</v>
      </c>
      <c r="H9" s="1155">
        <v>26796.760999999999</v>
      </c>
      <c r="I9" s="1155">
        <v>31913.23</v>
      </c>
      <c r="J9" s="1155">
        <v>36221.021000000001</v>
      </c>
      <c r="K9" s="1155">
        <v>30249.448</v>
      </c>
      <c r="L9" s="1155">
        <v>35994.196000000004</v>
      </c>
      <c r="M9" s="1155">
        <v>38062.898000000001</v>
      </c>
      <c r="N9" s="1155">
        <v>29542.273000000001</v>
      </c>
      <c r="O9" s="1155"/>
      <c r="P9" s="1155"/>
      <c r="Q9" s="1155"/>
      <c r="R9" s="1163"/>
      <c r="S9" s="1166" t="s">
        <v>173</v>
      </c>
    </row>
    <row r="10" spans="1:19" ht="18">
      <c r="A10" s="1165" t="s">
        <v>218</v>
      </c>
      <c r="B10" s="1155">
        <v>33490.42</v>
      </c>
      <c r="C10" s="1155">
        <v>32895.790999999997</v>
      </c>
      <c r="D10" s="1155">
        <v>32895.790999999997</v>
      </c>
      <c r="E10" s="1155"/>
      <c r="F10" s="1155">
        <v>3461.6749999999997</v>
      </c>
      <c r="G10" s="1155">
        <v>3213.0989999999961</v>
      </c>
      <c r="H10" s="1155">
        <v>2722.3100000000027</v>
      </c>
      <c r="I10" s="1155">
        <v>8714.3080000000027</v>
      </c>
      <c r="J10" s="1155">
        <v>3705.6779999999976</v>
      </c>
      <c r="K10" s="1155">
        <v>3034.9809999999993</v>
      </c>
      <c r="L10" s="1155">
        <v>2643.6609999999964</v>
      </c>
      <c r="M10" s="1155">
        <v>2682.8269999999961</v>
      </c>
      <c r="N10" s="1155">
        <v>2717.2519999999986</v>
      </c>
      <c r="O10" s="1155"/>
      <c r="P10" s="1155"/>
      <c r="Q10" s="1155"/>
      <c r="R10" s="1163"/>
      <c r="S10" s="1166" t="s">
        <v>174</v>
      </c>
    </row>
    <row r="11" spans="1:19" ht="18">
      <c r="A11" s="1165" t="s">
        <v>219</v>
      </c>
      <c r="B11" s="1155">
        <v>6774.0609999999997</v>
      </c>
      <c r="C11" s="1155">
        <v>7195.48</v>
      </c>
      <c r="D11" s="1155">
        <v>7195.48</v>
      </c>
      <c r="E11" s="1155"/>
      <c r="F11" s="1155">
        <v>95.168999999999997</v>
      </c>
      <c r="G11" s="1155">
        <v>133.22800000000001</v>
      </c>
      <c r="H11" s="1155">
        <v>1758.6320000000001</v>
      </c>
      <c r="I11" s="1155">
        <v>141.22</v>
      </c>
      <c r="J11" s="1155">
        <v>142.376</v>
      </c>
      <c r="K11" s="1155">
        <v>4650.4390000000003</v>
      </c>
      <c r="L11" s="1155">
        <v>17.789000000000001</v>
      </c>
      <c r="M11" s="1155">
        <v>137.596</v>
      </c>
      <c r="N11" s="1155">
        <v>119.03100000000001</v>
      </c>
      <c r="O11" s="1155"/>
      <c r="P11" s="1155"/>
      <c r="Q11" s="1155"/>
      <c r="R11" s="1163"/>
      <c r="S11" s="1166" t="s">
        <v>220</v>
      </c>
    </row>
    <row r="12" spans="1:19" ht="18">
      <c r="A12" s="1165" t="s">
        <v>221</v>
      </c>
      <c r="B12" s="1155">
        <v>1778.673</v>
      </c>
      <c r="C12" s="1155">
        <v>1814.183</v>
      </c>
      <c r="D12" s="1155">
        <v>1814.183</v>
      </c>
      <c r="E12" s="1155"/>
      <c r="F12" s="1155">
        <v>417.94</v>
      </c>
      <c r="G12" s="1155">
        <v>299.13299999999998</v>
      </c>
      <c r="H12" s="1155">
        <v>171.45099999999999</v>
      </c>
      <c r="I12" s="1155">
        <v>420.005</v>
      </c>
      <c r="J12" s="1155">
        <v>97.373000000000005</v>
      </c>
      <c r="K12" s="1155">
        <v>121.217</v>
      </c>
      <c r="L12" s="1155">
        <v>70.481999999999999</v>
      </c>
      <c r="M12" s="1155">
        <v>55.113999999999997</v>
      </c>
      <c r="N12" s="1155">
        <v>161.46799999999999</v>
      </c>
      <c r="O12" s="1155"/>
      <c r="P12" s="1155"/>
      <c r="Q12" s="1155"/>
      <c r="R12" s="1163"/>
      <c r="S12" s="1166" t="s">
        <v>222</v>
      </c>
    </row>
    <row r="13" spans="1:19" ht="18">
      <c r="A13" s="1165" t="s">
        <v>223</v>
      </c>
      <c r="B13" s="1155">
        <v>803.02599999999995</v>
      </c>
      <c r="C13" s="1155">
        <v>252.542</v>
      </c>
      <c r="D13" s="1155">
        <v>252.542</v>
      </c>
      <c r="E13" s="1155"/>
      <c r="F13" s="1155">
        <v>0</v>
      </c>
      <c r="G13" s="1155">
        <v>11.628</v>
      </c>
      <c r="H13" s="1155">
        <v>118.496</v>
      </c>
      <c r="I13" s="1155">
        <v>21.114000000000001</v>
      </c>
      <c r="J13" s="1155">
        <v>41.884999999999998</v>
      </c>
      <c r="K13" s="1155">
        <v>21.931999999999999</v>
      </c>
      <c r="L13" s="1155">
        <v>17.943999999999999</v>
      </c>
      <c r="M13" s="1155">
        <v>0.58699999999999997</v>
      </c>
      <c r="N13" s="1155">
        <v>18.956</v>
      </c>
      <c r="O13" s="1155"/>
      <c r="P13" s="1155"/>
      <c r="Q13" s="1155"/>
      <c r="R13" s="1163"/>
      <c r="S13" s="1166" t="s">
        <v>224</v>
      </c>
    </row>
    <row r="14" spans="1:19" ht="18">
      <c r="A14" s="1162" t="s">
        <v>419</v>
      </c>
      <c r="B14" s="1155">
        <v>9397.5949999999993</v>
      </c>
      <c r="C14" s="1155">
        <v>10754.718000000001</v>
      </c>
      <c r="D14" s="1155">
        <v>10754.718000000001</v>
      </c>
      <c r="E14" s="1155"/>
      <c r="F14" s="1155">
        <v>797.76300000000003</v>
      </c>
      <c r="G14" s="1155">
        <v>800.77200000000005</v>
      </c>
      <c r="H14" s="1155">
        <v>1157.0260000000001</v>
      </c>
      <c r="I14" s="1155">
        <v>1376.7149999999999</v>
      </c>
      <c r="J14" s="1155">
        <v>1384.7249999999999</v>
      </c>
      <c r="K14" s="1155">
        <v>1190.7460000000001</v>
      </c>
      <c r="L14" s="1155">
        <v>1204.646</v>
      </c>
      <c r="M14" s="1155">
        <v>1695.1420000000001</v>
      </c>
      <c r="N14" s="1155">
        <v>1147.183</v>
      </c>
      <c r="O14" s="1155"/>
      <c r="P14" s="1155"/>
      <c r="Q14" s="1155"/>
      <c r="R14" s="1163"/>
      <c r="S14" s="1164" t="s">
        <v>226</v>
      </c>
    </row>
    <row r="15" spans="1:19" ht="18">
      <c r="A15" s="1162" t="s">
        <v>227</v>
      </c>
      <c r="B15" s="1155">
        <v>2610.027</v>
      </c>
      <c r="C15" s="1155">
        <v>3006.605</v>
      </c>
      <c r="D15" s="1155">
        <v>3006.605</v>
      </c>
      <c r="E15" s="1155"/>
      <c r="F15" s="1155">
        <v>459.64299999999997</v>
      </c>
      <c r="G15" s="1155">
        <v>1082.857</v>
      </c>
      <c r="H15" s="1155">
        <v>193.43899999999999</v>
      </c>
      <c r="I15" s="1155">
        <v>384.64499999999998</v>
      </c>
      <c r="J15" s="1155">
        <v>159.35</v>
      </c>
      <c r="K15" s="1155">
        <v>292.20800000000003</v>
      </c>
      <c r="L15" s="1155">
        <v>154.29400000000001</v>
      </c>
      <c r="M15" s="1155">
        <v>149.80699999999999</v>
      </c>
      <c r="N15" s="1155">
        <v>130.36199999999999</v>
      </c>
      <c r="O15" s="1155"/>
      <c r="P15" s="1155"/>
      <c r="Q15" s="1155"/>
      <c r="R15" s="1163"/>
      <c r="S15" s="1164" t="s">
        <v>228</v>
      </c>
    </row>
    <row r="16" spans="1:19" ht="18">
      <c r="A16" s="1167"/>
      <c r="B16" s="1155"/>
      <c r="C16" s="1155"/>
      <c r="D16" s="1155"/>
      <c r="E16" s="1155"/>
      <c r="F16" s="1155"/>
      <c r="G16" s="1155"/>
      <c r="H16" s="1155"/>
      <c r="I16" s="1155"/>
      <c r="J16" s="1155"/>
      <c r="K16" s="1155"/>
      <c r="L16" s="1155"/>
      <c r="M16" s="1155"/>
      <c r="N16" s="1155"/>
      <c r="O16" s="1155"/>
      <c r="P16" s="1155"/>
      <c r="Q16" s="1155"/>
      <c r="R16" s="1168"/>
      <c r="S16" s="1169"/>
    </row>
    <row r="17" spans="1:19" ht="18">
      <c r="A17" s="1170" t="s">
        <v>229</v>
      </c>
      <c r="B17" s="1159">
        <v>325434.90999999997</v>
      </c>
      <c r="C17" s="1159"/>
      <c r="D17" s="1159">
        <v>367650.658</v>
      </c>
      <c r="E17" s="1159"/>
      <c r="F17" s="1159">
        <v>36341.779000000002</v>
      </c>
      <c r="G17" s="1159">
        <v>42510.947999999997</v>
      </c>
      <c r="H17" s="1159">
        <v>39761.196000000004</v>
      </c>
      <c r="I17" s="1159">
        <v>41596.599000000002</v>
      </c>
      <c r="J17" s="1159">
        <v>40113.186999999998</v>
      </c>
      <c r="K17" s="1159">
        <v>36337.692999999999</v>
      </c>
      <c r="L17" s="1159">
        <v>45505.904999999999</v>
      </c>
      <c r="M17" s="1159">
        <v>37545.889000000003</v>
      </c>
      <c r="N17" s="1159">
        <v>47937.462</v>
      </c>
      <c r="O17" s="1159"/>
      <c r="P17" s="1159"/>
      <c r="Q17" s="1159"/>
      <c r="R17" s="1160"/>
      <c r="S17" s="1171" t="s">
        <v>175</v>
      </c>
    </row>
    <row r="18" spans="1:19" ht="18">
      <c r="A18" s="1162" t="s">
        <v>230</v>
      </c>
      <c r="B18" s="1155">
        <v>84371.152000000002</v>
      </c>
      <c r="C18" s="1155"/>
      <c r="D18" s="1155">
        <v>95040.379000000001</v>
      </c>
      <c r="E18" s="1155"/>
      <c r="F18" s="1155">
        <v>12679.357</v>
      </c>
      <c r="G18" s="1155">
        <v>9780.4539999999997</v>
      </c>
      <c r="H18" s="1155">
        <v>9881.8320000000003</v>
      </c>
      <c r="I18" s="1155">
        <v>10265.039000000001</v>
      </c>
      <c r="J18" s="1155">
        <v>10147.342000000001</v>
      </c>
      <c r="K18" s="1155">
        <v>10202.392</v>
      </c>
      <c r="L18" s="1155">
        <v>10758.735000000001</v>
      </c>
      <c r="M18" s="1155">
        <v>9946.15</v>
      </c>
      <c r="N18" s="1155">
        <v>11379.078</v>
      </c>
      <c r="O18" s="1155"/>
      <c r="P18" s="1155"/>
      <c r="Q18" s="1155"/>
      <c r="R18" s="1163"/>
      <c r="S18" s="1164" t="s">
        <v>231</v>
      </c>
    </row>
    <row r="19" spans="1:19" ht="18">
      <c r="A19" s="1162" t="s">
        <v>232</v>
      </c>
      <c r="B19" s="1155">
        <v>14116.008</v>
      </c>
      <c r="C19" s="1155"/>
      <c r="D19" s="1155">
        <v>15517.473</v>
      </c>
      <c r="E19" s="1155"/>
      <c r="F19" s="1155">
        <v>2168.3429999999998</v>
      </c>
      <c r="G19" s="1155">
        <v>1676.0509999999999</v>
      </c>
      <c r="H19" s="1155">
        <v>1610.182</v>
      </c>
      <c r="I19" s="1155">
        <v>1619.72</v>
      </c>
      <c r="J19" s="1155">
        <v>1625.7570000000001</v>
      </c>
      <c r="K19" s="1155">
        <v>1643.7139999999999</v>
      </c>
      <c r="L19" s="1155">
        <v>1697.0809999999999</v>
      </c>
      <c r="M19" s="1155">
        <v>1676.2670000000001</v>
      </c>
      <c r="N19" s="1155">
        <v>1800.3579999999999</v>
      </c>
      <c r="O19" s="1155"/>
      <c r="P19" s="1155"/>
      <c r="Q19" s="1155"/>
      <c r="R19" s="1163"/>
      <c r="S19" s="1164" t="s">
        <v>233</v>
      </c>
    </row>
    <row r="20" spans="1:19" ht="18">
      <c r="A20" s="1162" t="s">
        <v>234</v>
      </c>
      <c r="B20" s="1155">
        <v>24614.277999999998</v>
      </c>
      <c r="C20" s="1155"/>
      <c r="D20" s="1155">
        <v>28379.912</v>
      </c>
      <c r="E20" s="1155"/>
      <c r="F20" s="1155">
        <v>1450.3879999999999</v>
      </c>
      <c r="G20" s="1155">
        <v>2681.5219999999999</v>
      </c>
      <c r="H20" s="1155">
        <v>3205.5250000000001</v>
      </c>
      <c r="I20" s="1155">
        <v>3542.7649999999999</v>
      </c>
      <c r="J20" s="1155">
        <v>3514.05</v>
      </c>
      <c r="K20" s="1155">
        <v>3857.424</v>
      </c>
      <c r="L20" s="1155">
        <v>4013.0790000000002</v>
      </c>
      <c r="M20" s="1155">
        <v>3054.9209999999998</v>
      </c>
      <c r="N20" s="1155">
        <v>3060.2379999999998</v>
      </c>
      <c r="O20" s="1155"/>
      <c r="P20" s="1155"/>
      <c r="Q20" s="1155"/>
      <c r="R20" s="1163"/>
      <c r="S20" s="1164" t="s">
        <v>235</v>
      </c>
    </row>
    <row r="21" spans="1:19" ht="18">
      <c r="A21" s="1162" t="s">
        <v>236</v>
      </c>
      <c r="B21" s="1155">
        <v>38269.095000000001</v>
      </c>
      <c r="C21" s="1155"/>
      <c r="D21" s="1155">
        <v>44765.224999999999</v>
      </c>
      <c r="E21" s="1155"/>
      <c r="F21" s="1155">
        <v>5015.01</v>
      </c>
      <c r="G21" s="1155">
        <v>6888.5770000000002</v>
      </c>
      <c r="H21" s="1155">
        <v>6187.7910000000002</v>
      </c>
      <c r="I21" s="1155">
        <v>6086.69</v>
      </c>
      <c r="J21" s="1155">
        <v>3846.6860000000001</v>
      </c>
      <c r="K21" s="1155">
        <v>1691.0219999999999</v>
      </c>
      <c r="L21" s="1155">
        <v>5052.8140000000003</v>
      </c>
      <c r="M21" s="1155">
        <v>3618.384</v>
      </c>
      <c r="N21" s="1155">
        <v>6378.2510000000002</v>
      </c>
      <c r="O21" s="1155"/>
      <c r="P21" s="1155"/>
      <c r="Q21" s="1155"/>
      <c r="R21" s="1163"/>
      <c r="S21" s="1164" t="s">
        <v>237</v>
      </c>
    </row>
    <row r="22" spans="1:19" ht="18">
      <c r="A22" s="1162" t="s">
        <v>238</v>
      </c>
      <c r="B22" s="1155">
        <v>124959.486</v>
      </c>
      <c r="C22" s="1155"/>
      <c r="D22" s="1155">
        <v>138783.5</v>
      </c>
      <c r="E22" s="1155"/>
      <c r="F22" s="1155">
        <v>12717.93</v>
      </c>
      <c r="G22" s="1155">
        <v>16057.02</v>
      </c>
      <c r="H22" s="1155">
        <v>12971.923000000001</v>
      </c>
      <c r="I22" s="1155">
        <v>16061.739</v>
      </c>
      <c r="J22" s="1155">
        <v>16055.475</v>
      </c>
      <c r="K22" s="1155">
        <v>13869.427</v>
      </c>
      <c r="L22" s="1155">
        <v>17135.256000000001</v>
      </c>
      <c r="M22" s="1155">
        <v>15074.638000000001</v>
      </c>
      <c r="N22" s="1155">
        <v>18840.092000000001</v>
      </c>
      <c r="O22" s="1155"/>
      <c r="P22" s="1155"/>
      <c r="Q22" s="1155"/>
      <c r="R22" s="1163"/>
      <c r="S22" s="1164" t="s">
        <v>239</v>
      </c>
    </row>
    <row r="23" spans="1:19" ht="18">
      <c r="A23" s="1162" t="s">
        <v>240</v>
      </c>
      <c r="B23" s="1155">
        <v>27007.989000000001</v>
      </c>
      <c r="C23" s="1155"/>
      <c r="D23" s="1155">
        <v>29934.172999999999</v>
      </c>
      <c r="E23" s="1155"/>
      <c r="F23" s="1155">
        <v>1784.046</v>
      </c>
      <c r="G23" s="1155">
        <v>2245.6039999999998</v>
      </c>
      <c r="H23" s="1155">
        <v>3232.5369999999998</v>
      </c>
      <c r="I23" s="1155">
        <v>2828.19</v>
      </c>
      <c r="J23" s="1155">
        <v>3497.8330000000001</v>
      </c>
      <c r="K23" s="1155">
        <v>3488.7089999999998</v>
      </c>
      <c r="L23" s="1155">
        <v>5432.1559999999999</v>
      </c>
      <c r="M23" s="1155">
        <v>2643.0790000000002</v>
      </c>
      <c r="N23" s="1155">
        <v>4782.0190000000002</v>
      </c>
      <c r="O23" s="1155"/>
      <c r="P23" s="1155"/>
      <c r="Q23" s="1155"/>
      <c r="R23" s="1163"/>
      <c r="S23" s="1164" t="s">
        <v>241</v>
      </c>
    </row>
    <row r="24" spans="1:19" ht="18">
      <c r="A24" s="1162" t="s">
        <v>242</v>
      </c>
      <c r="B24" s="1155">
        <v>4268.4830000000002</v>
      </c>
      <c r="C24" s="1155"/>
      <c r="D24" s="1155">
        <v>5553.3389999999999</v>
      </c>
      <c r="E24" s="1155"/>
      <c r="F24" s="1155">
        <v>181.81700000000001</v>
      </c>
      <c r="G24" s="1155">
        <v>1191.6679999999999</v>
      </c>
      <c r="H24" s="1155">
        <v>420.26499999999999</v>
      </c>
      <c r="I24" s="1155">
        <v>400.178</v>
      </c>
      <c r="J24" s="1155">
        <v>616.82500000000005</v>
      </c>
      <c r="K24" s="1155">
        <v>859.05399999999997</v>
      </c>
      <c r="L24" s="1155">
        <v>613.28300000000002</v>
      </c>
      <c r="M24" s="1155">
        <v>761.71500000000003</v>
      </c>
      <c r="N24" s="1155">
        <v>508.53399999999999</v>
      </c>
      <c r="O24" s="1155"/>
      <c r="P24" s="1155"/>
      <c r="Q24" s="1155"/>
      <c r="R24" s="1163"/>
      <c r="S24" s="1164" t="s">
        <v>243</v>
      </c>
    </row>
    <row r="25" spans="1:19" ht="18">
      <c r="A25" s="1162" t="s">
        <v>244</v>
      </c>
      <c r="B25" s="1155">
        <v>7828.4189999999999</v>
      </c>
      <c r="C25" s="1155"/>
      <c r="D25" s="1155">
        <v>9676.6569999999992</v>
      </c>
      <c r="E25" s="1155"/>
      <c r="F25" s="1155">
        <v>344.88799999999998</v>
      </c>
      <c r="G25" s="1155">
        <v>1990.0519999999999</v>
      </c>
      <c r="H25" s="1155">
        <v>2251.1410000000001</v>
      </c>
      <c r="I25" s="1155">
        <v>792.27800000000002</v>
      </c>
      <c r="J25" s="1155">
        <v>809.21900000000005</v>
      </c>
      <c r="K25" s="1155">
        <v>725.95100000000002</v>
      </c>
      <c r="L25" s="1155">
        <v>803.50099999999998</v>
      </c>
      <c r="M25" s="1155">
        <v>770.73500000000001</v>
      </c>
      <c r="N25" s="1155">
        <v>1188.8920000000001</v>
      </c>
      <c r="O25" s="1155"/>
      <c r="P25" s="1155"/>
      <c r="Q25" s="1155"/>
      <c r="R25" s="1163"/>
      <c r="S25" s="1164" t="s">
        <v>245</v>
      </c>
    </row>
    <row r="26" spans="1:19" ht="18">
      <c r="A26" s="1162" t="s">
        <v>246</v>
      </c>
      <c r="B26" s="1155">
        <v>0</v>
      </c>
      <c r="C26" s="1155"/>
      <c r="D26" s="1155">
        <v>0</v>
      </c>
      <c r="E26" s="1155"/>
      <c r="F26" s="1155">
        <v>0</v>
      </c>
      <c r="G26" s="1155">
        <v>0</v>
      </c>
      <c r="H26" s="1155">
        <v>0</v>
      </c>
      <c r="I26" s="1155">
        <v>0</v>
      </c>
      <c r="J26" s="1155">
        <v>0</v>
      </c>
      <c r="K26" s="1155">
        <v>0</v>
      </c>
      <c r="L26" s="1155">
        <v>0</v>
      </c>
      <c r="M26" s="1155">
        <v>0</v>
      </c>
      <c r="N26" s="1155">
        <v>0</v>
      </c>
      <c r="O26" s="1155"/>
      <c r="P26" s="1155"/>
      <c r="Q26" s="1155"/>
      <c r="R26" s="1163"/>
      <c r="S26" s="1164" t="s">
        <v>247</v>
      </c>
    </row>
    <row r="27" spans="1:19" ht="18">
      <c r="A27" s="1172"/>
      <c r="B27" s="1155"/>
      <c r="C27" s="1155"/>
      <c r="D27" s="1155"/>
      <c r="E27" s="1155"/>
      <c r="F27" s="1155"/>
      <c r="G27" s="1155"/>
      <c r="H27" s="1155"/>
      <c r="I27" s="1155"/>
      <c r="J27" s="1155"/>
      <c r="K27" s="1155"/>
      <c r="L27" s="1155"/>
      <c r="M27" s="1155"/>
      <c r="N27" s="1155"/>
      <c r="O27" s="1155"/>
      <c r="P27" s="1155"/>
      <c r="Q27" s="1155"/>
      <c r="R27" s="1168"/>
      <c r="S27" s="1173"/>
    </row>
    <row r="28" spans="1:19" ht="18">
      <c r="A28" s="1174" t="s">
        <v>176</v>
      </c>
      <c r="B28" s="1159">
        <v>287165.815</v>
      </c>
      <c r="C28" s="1159"/>
      <c r="D28" s="1159">
        <v>322885.43300000002</v>
      </c>
      <c r="E28" s="1159"/>
      <c r="F28" s="1159">
        <v>31326.769</v>
      </c>
      <c r="G28" s="1159">
        <v>35622.370999999999</v>
      </c>
      <c r="H28" s="1159">
        <v>33573.404999999999</v>
      </c>
      <c r="I28" s="1159">
        <v>35509.909</v>
      </c>
      <c r="J28" s="1159">
        <v>36266.500999999997</v>
      </c>
      <c r="K28" s="1159">
        <v>34646.671000000002</v>
      </c>
      <c r="L28" s="1159">
        <v>40453.091</v>
      </c>
      <c r="M28" s="1159">
        <v>33927.504999999997</v>
      </c>
      <c r="N28" s="1159">
        <v>41559.211000000003</v>
      </c>
      <c r="O28" s="1159"/>
      <c r="P28" s="1159"/>
      <c r="Q28" s="1159"/>
      <c r="R28" s="1160"/>
      <c r="S28" s="1175" t="s">
        <v>177</v>
      </c>
    </row>
    <row r="29" spans="1:19" ht="22.5" customHeight="1">
      <c r="A29" s="1174" t="s">
        <v>178</v>
      </c>
      <c r="B29" s="1159">
        <f>+B7-B17</f>
        <v>-11930.445999999996</v>
      </c>
      <c r="C29" s="1159"/>
      <c r="D29" s="1159">
        <v>-13461.835000000021</v>
      </c>
      <c r="E29" s="1159"/>
      <c r="F29" s="1159">
        <v>3767.3969999999972</v>
      </c>
      <c r="G29" s="1159">
        <v>-2357.538999999997</v>
      </c>
      <c r="H29" s="1159">
        <v>-6843.080999999991</v>
      </c>
      <c r="I29" s="1159">
        <v>1374.6379999999917</v>
      </c>
      <c r="J29" s="1159">
        <v>1639.2209999999832</v>
      </c>
      <c r="K29" s="1159">
        <v>3223.2779999999984</v>
      </c>
      <c r="L29" s="1159">
        <v>-5402.8930000000037</v>
      </c>
      <c r="M29" s="1159">
        <v>5238.0819999999949</v>
      </c>
      <c r="N29" s="1159">
        <v>-14100.936999999991</v>
      </c>
      <c r="O29" s="1159"/>
      <c r="P29" s="1159"/>
      <c r="Q29" s="1159"/>
      <c r="R29" s="1160"/>
      <c r="S29" s="1175" t="s">
        <v>179</v>
      </c>
    </row>
    <row r="30" spans="1:19" ht="21.75" customHeight="1">
      <c r="A30" s="1174" t="s">
        <v>180</v>
      </c>
      <c r="B30" s="1159">
        <f>+B7-B28</f>
        <v>26338.648999999976</v>
      </c>
      <c r="C30" s="1159"/>
      <c r="D30" s="1159">
        <f>+SUM(F30:N30)</f>
        <v>31303.39</v>
      </c>
      <c r="E30" s="1159"/>
      <c r="F30" s="1159">
        <v>8782.4060000000009</v>
      </c>
      <c r="G30" s="1159">
        <v>4531.0379999999996</v>
      </c>
      <c r="H30" s="1159">
        <v>-655.29</v>
      </c>
      <c r="I30" s="1159">
        <v>7461.3280000000004</v>
      </c>
      <c r="J30" s="1159">
        <v>5485.9070000000002</v>
      </c>
      <c r="K30" s="1159">
        <v>4914.3</v>
      </c>
      <c r="L30" s="1159">
        <v>-350.07900000000001</v>
      </c>
      <c r="M30" s="1159">
        <v>8856.4660000000003</v>
      </c>
      <c r="N30" s="1159">
        <v>-7722.6859999999997</v>
      </c>
      <c r="O30" s="1159"/>
      <c r="P30" s="1159"/>
      <c r="Q30" s="1159"/>
      <c r="R30" s="1160"/>
      <c r="S30" s="1176" t="s">
        <v>181</v>
      </c>
    </row>
    <row r="31" spans="1:19" ht="18.75" thickBot="1">
      <c r="A31" s="1177" t="s">
        <v>456</v>
      </c>
      <c r="B31" s="1159">
        <v>-6723.6188462400069</v>
      </c>
      <c r="C31" s="1159"/>
      <c r="D31" s="1159">
        <f>+SUM(F31:N31)</f>
        <v>-12800.95741370046</v>
      </c>
      <c r="E31" s="1159"/>
      <c r="F31" s="1159">
        <v>23879.483905369743</v>
      </c>
      <c r="G31" s="1159">
        <v>-20891.953593610007</v>
      </c>
      <c r="H31" s="1159">
        <v>-6245.2456721299914</v>
      </c>
      <c r="I31" s="1159">
        <v>-2627.7978035700839</v>
      </c>
      <c r="J31" s="1159">
        <v>5877.879458850045</v>
      </c>
      <c r="K31" s="1159">
        <v>388.63896405010928</v>
      </c>
      <c r="L31" s="1159">
        <v>-4897.7322734301679</v>
      </c>
      <c r="M31" s="1159">
        <v>3526.4789335400224</v>
      </c>
      <c r="N31" s="1159">
        <v>-11810.70933277013</v>
      </c>
      <c r="O31" s="1159"/>
      <c r="P31" s="1159"/>
      <c r="Q31" s="1159"/>
      <c r="R31" s="1178"/>
      <c r="S31" s="1176"/>
    </row>
    <row r="32" spans="1:19" ht="18.75" hidden="1" thickBot="1">
      <c r="A32" s="1179" t="s">
        <v>456</v>
      </c>
      <c r="B32" s="1159">
        <v>-538</v>
      </c>
      <c r="C32" s="1159"/>
      <c r="D32" s="1159">
        <v>-10586.43</v>
      </c>
      <c r="E32" s="1159"/>
      <c r="F32" s="1159">
        <v>-659.85</v>
      </c>
      <c r="G32" s="1159">
        <v>1905.5</v>
      </c>
      <c r="H32" s="1159">
        <v>-4640.4399999999996</v>
      </c>
      <c r="I32" s="1159">
        <v>-9294.3700000000008</v>
      </c>
      <c r="J32" s="1159">
        <v>10884.32</v>
      </c>
      <c r="K32" s="1159">
        <v>-8781.59</v>
      </c>
      <c r="L32" s="1180"/>
      <c r="M32" s="1180"/>
      <c r="N32" s="1180"/>
      <c r="O32" s="1180"/>
      <c r="P32" s="1180"/>
      <c r="Q32" s="1180"/>
      <c r="R32" s="1181"/>
      <c r="S32" s="1182" t="s">
        <v>182</v>
      </c>
    </row>
    <row r="33" spans="1:19" ht="19.5" customHeight="1">
      <c r="A33" s="1183" t="s">
        <v>183</v>
      </c>
      <c r="B33" s="1184"/>
      <c r="C33" s="1184"/>
      <c r="D33" s="1184"/>
      <c r="E33" s="1184"/>
      <c r="F33" s="1185"/>
      <c r="G33" s="1185"/>
      <c r="H33" s="1185"/>
      <c r="I33" s="1185"/>
      <c r="J33" s="1186"/>
      <c r="K33" s="1186"/>
      <c r="L33" s="1187"/>
      <c r="M33" s="1187"/>
      <c r="N33" s="1188"/>
      <c r="O33" s="1188"/>
      <c r="P33" s="1287" t="s">
        <v>248</v>
      </c>
      <c r="Q33" s="1287"/>
      <c r="R33" s="1287"/>
      <c r="S33" s="1287"/>
    </row>
    <row r="43" spans="1:19">
      <c r="S43" s="447">
        <v>1000</v>
      </c>
    </row>
    <row r="67" spans="2:2">
      <c r="B67" s="447">
        <v>1000</v>
      </c>
    </row>
  </sheetData>
  <mergeCells count="1">
    <mergeCell ref="P33:S33"/>
  </mergeCells>
  <pageMargins left="0.70866141732283472" right="0.70866141732283472" top="1.7716535433070868" bottom="0.74803149606299213" header="0.31496062992125984" footer="0.31496062992125984"/>
  <pageSetup paperSize="9" scale="50" orientation="landscape" r:id="rId1"/>
  <headerFooter>
    <oddHeader>&amp;LEkonomik Gelişmeler</oddHeader>
    <oddFooter>&amp;LKB.YPKDGM</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P238"/>
  <sheetViews>
    <sheetView view="pageBreakPreview" zoomScale="70" zoomScaleNormal="90" zoomScaleSheetLayoutView="70" workbookViewId="0">
      <pane ySplit="4" topLeftCell="A205" activePane="bottomLeft" state="frozen"/>
      <selection activeCell="M99" sqref="M99"/>
      <selection pane="bottomLeft" activeCell="M99" sqref="M99"/>
    </sheetView>
  </sheetViews>
  <sheetFormatPr defaultRowHeight="15.75"/>
  <cols>
    <col min="1" max="1" width="12.28515625" style="124" customWidth="1"/>
    <col min="2" max="2" width="20.140625" style="124" customWidth="1"/>
    <col min="3" max="3" width="16.7109375" style="124" customWidth="1"/>
    <col min="4" max="4" width="18.7109375" style="124" customWidth="1"/>
    <col min="5" max="5" width="16.85546875" style="151" customWidth="1"/>
    <col min="6" max="6" width="23.7109375" style="124" customWidth="1"/>
    <col min="7" max="7" width="18.85546875" style="124" customWidth="1"/>
    <col min="8" max="8" width="19.42578125" style="124" customWidth="1"/>
    <col min="9" max="9" width="16.7109375" style="151" customWidth="1"/>
    <col min="10" max="10" width="20.85546875" style="124" bestFit="1" customWidth="1"/>
    <col min="11" max="11" width="14.28515625" style="124" customWidth="1"/>
    <col min="12" max="252" width="9.140625" style="124"/>
    <col min="253" max="253" width="10.85546875" style="124" customWidth="1"/>
    <col min="254" max="254" width="20.7109375" style="124" customWidth="1"/>
    <col min="255" max="255" width="16.7109375" style="124" customWidth="1"/>
    <col min="256" max="256" width="18.7109375" style="124" customWidth="1"/>
    <col min="257" max="257" width="16.85546875" style="124" customWidth="1"/>
    <col min="258" max="258" width="23.7109375" style="124" customWidth="1"/>
    <col min="259" max="259" width="18.85546875" style="124" customWidth="1"/>
    <col min="260" max="260" width="19.42578125" style="124" customWidth="1"/>
    <col min="261" max="261" width="16.7109375" style="124" customWidth="1"/>
    <col min="262" max="262" width="21.42578125" style="124" bestFit="1" customWidth="1"/>
    <col min="263" max="263" width="15.5703125" style="124" customWidth="1"/>
    <col min="264" max="264" width="20.85546875" style="124" bestFit="1" customWidth="1"/>
    <col min="265" max="265" width="14.28515625" style="124" customWidth="1"/>
    <col min="266" max="266" width="19.140625" style="124" customWidth="1"/>
    <col min="267" max="267" width="16.42578125" style="124" customWidth="1"/>
    <col min="268" max="508" width="9.140625" style="124"/>
    <col min="509" max="509" width="10.85546875" style="124" customWidth="1"/>
    <col min="510" max="510" width="20.7109375" style="124" customWidth="1"/>
    <col min="511" max="511" width="16.7109375" style="124" customWidth="1"/>
    <col min="512" max="512" width="18.7109375" style="124" customWidth="1"/>
    <col min="513" max="513" width="16.85546875" style="124" customWidth="1"/>
    <col min="514" max="514" width="23.7109375" style="124" customWidth="1"/>
    <col min="515" max="515" width="18.85546875" style="124" customWidth="1"/>
    <col min="516" max="516" width="19.42578125" style="124" customWidth="1"/>
    <col min="517" max="517" width="16.7109375" style="124" customWidth="1"/>
    <col min="518" max="518" width="21.42578125" style="124" bestFit="1" customWidth="1"/>
    <col min="519" max="519" width="15.5703125" style="124" customWidth="1"/>
    <col min="520" max="520" width="20.85546875" style="124" bestFit="1" customWidth="1"/>
    <col min="521" max="521" width="14.28515625" style="124" customWidth="1"/>
    <col min="522" max="522" width="19.140625" style="124" customWidth="1"/>
    <col min="523" max="523" width="16.42578125" style="124" customWidth="1"/>
    <col min="524" max="764" width="9.140625" style="124"/>
    <col min="765" max="765" width="10.85546875" style="124" customWidth="1"/>
    <col min="766" max="766" width="20.7109375" style="124" customWidth="1"/>
    <col min="767" max="767" width="16.7109375" style="124" customWidth="1"/>
    <col min="768" max="768" width="18.7109375" style="124" customWidth="1"/>
    <col min="769" max="769" width="16.85546875" style="124" customWidth="1"/>
    <col min="770" max="770" width="23.7109375" style="124" customWidth="1"/>
    <col min="771" max="771" width="18.85546875" style="124" customWidth="1"/>
    <col min="772" max="772" width="19.42578125" style="124" customWidth="1"/>
    <col min="773" max="773" width="16.7109375" style="124" customWidth="1"/>
    <col min="774" max="774" width="21.42578125" style="124" bestFit="1" customWidth="1"/>
    <col min="775" max="775" width="15.5703125" style="124" customWidth="1"/>
    <col min="776" max="776" width="20.85546875" style="124" bestFit="1" customWidth="1"/>
    <col min="777" max="777" width="14.28515625" style="124" customWidth="1"/>
    <col min="778" max="778" width="19.140625" style="124" customWidth="1"/>
    <col min="779" max="779" width="16.42578125" style="124" customWidth="1"/>
    <col min="780" max="1020" width="9.140625" style="124"/>
    <col min="1021" max="1021" width="10.85546875" style="124" customWidth="1"/>
    <col min="1022" max="1022" width="20.7109375" style="124" customWidth="1"/>
    <col min="1023" max="1023" width="16.7109375" style="124" customWidth="1"/>
    <col min="1024" max="1024" width="18.7109375" style="124" customWidth="1"/>
    <col min="1025" max="1025" width="16.85546875" style="124" customWidth="1"/>
    <col min="1026" max="1026" width="23.7109375" style="124" customWidth="1"/>
    <col min="1027" max="1027" width="18.85546875" style="124" customWidth="1"/>
    <col min="1028" max="1028" width="19.42578125" style="124" customWidth="1"/>
    <col min="1029" max="1029" width="16.7109375" style="124" customWidth="1"/>
    <col min="1030" max="1030" width="21.42578125" style="124" bestFit="1" customWidth="1"/>
    <col min="1031" max="1031" width="15.5703125" style="124" customWidth="1"/>
    <col min="1032" max="1032" width="20.85546875" style="124" bestFit="1" customWidth="1"/>
    <col min="1033" max="1033" width="14.28515625" style="124" customWidth="1"/>
    <col min="1034" max="1034" width="19.140625" style="124" customWidth="1"/>
    <col min="1035" max="1035" width="16.42578125" style="124" customWidth="1"/>
    <col min="1036" max="1276" width="9.140625" style="124"/>
    <col min="1277" max="1277" width="10.85546875" style="124" customWidth="1"/>
    <col min="1278" max="1278" width="20.7109375" style="124" customWidth="1"/>
    <col min="1279" max="1279" width="16.7109375" style="124" customWidth="1"/>
    <col min="1280" max="1280" width="18.7109375" style="124" customWidth="1"/>
    <col min="1281" max="1281" width="16.85546875" style="124" customWidth="1"/>
    <col min="1282" max="1282" width="23.7109375" style="124" customWidth="1"/>
    <col min="1283" max="1283" width="18.85546875" style="124" customWidth="1"/>
    <col min="1284" max="1284" width="19.42578125" style="124" customWidth="1"/>
    <col min="1285" max="1285" width="16.7109375" style="124" customWidth="1"/>
    <col min="1286" max="1286" width="21.42578125" style="124" bestFit="1" customWidth="1"/>
    <col min="1287" max="1287" width="15.5703125" style="124" customWidth="1"/>
    <col min="1288" max="1288" width="20.85546875" style="124" bestFit="1" customWidth="1"/>
    <col min="1289" max="1289" width="14.28515625" style="124" customWidth="1"/>
    <col min="1290" max="1290" width="19.140625" style="124" customWidth="1"/>
    <col min="1291" max="1291" width="16.42578125" style="124" customWidth="1"/>
    <col min="1292" max="1532" width="9.140625" style="124"/>
    <col min="1533" max="1533" width="10.85546875" style="124" customWidth="1"/>
    <col min="1534" max="1534" width="20.7109375" style="124" customWidth="1"/>
    <col min="1535" max="1535" width="16.7109375" style="124" customWidth="1"/>
    <col min="1536" max="1536" width="18.7109375" style="124" customWidth="1"/>
    <col min="1537" max="1537" width="16.85546875" style="124" customWidth="1"/>
    <col min="1538" max="1538" width="23.7109375" style="124" customWidth="1"/>
    <col min="1539" max="1539" width="18.85546875" style="124" customWidth="1"/>
    <col min="1540" max="1540" width="19.42578125" style="124" customWidth="1"/>
    <col min="1541" max="1541" width="16.7109375" style="124" customWidth="1"/>
    <col min="1542" max="1542" width="21.42578125" style="124" bestFit="1" customWidth="1"/>
    <col min="1543" max="1543" width="15.5703125" style="124" customWidth="1"/>
    <col min="1544" max="1544" width="20.85546875" style="124" bestFit="1" customWidth="1"/>
    <col min="1545" max="1545" width="14.28515625" style="124" customWidth="1"/>
    <col min="1546" max="1546" width="19.140625" style="124" customWidth="1"/>
    <col min="1547" max="1547" width="16.42578125" style="124" customWidth="1"/>
    <col min="1548" max="1788" width="9.140625" style="124"/>
    <col min="1789" max="1789" width="10.85546875" style="124" customWidth="1"/>
    <col min="1790" max="1790" width="20.7109375" style="124" customWidth="1"/>
    <col min="1791" max="1791" width="16.7109375" style="124" customWidth="1"/>
    <col min="1792" max="1792" width="18.7109375" style="124" customWidth="1"/>
    <col min="1793" max="1793" width="16.85546875" style="124" customWidth="1"/>
    <col min="1794" max="1794" width="23.7109375" style="124" customWidth="1"/>
    <col min="1795" max="1795" width="18.85546875" style="124" customWidth="1"/>
    <col min="1796" max="1796" width="19.42578125" style="124" customWidth="1"/>
    <col min="1797" max="1797" width="16.7109375" style="124" customWidth="1"/>
    <col min="1798" max="1798" width="21.42578125" style="124" bestFit="1" customWidth="1"/>
    <col min="1799" max="1799" width="15.5703125" style="124" customWidth="1"/>
    <col min="1800" max="1800" width="20.85546875" style="124" bestFit="1" customWidth="1"/>
    <col min="1801" max="1801" width="14.28515625" style="124" customWidth="1"/>
    <col min="1802" max="1802" width="19.140625" style="124" customWidth="1"/>
    <col min="1803" max="1803" width="16.42578125" style="124" customWidth="1"/>
    <col min="1804" max="2044" width="9.140625" style="124"/>
    <col min="2045" max="2045" width="10.85546875" style="124" customWidth="1"/>
    <col min="2046" max="2046" width="20.7109375" style="124" customWidth="1"/>
    <col min="2047" max="2047" width="16.7109375" style="124" customWidth="1"/>
    <col min="2048" max="2048" width="18.7109375" style="124" customWidth="1"/>
    <col min="2049" max="2049" width="16.85546875" style="124" customWidth="1"/>
    <col min="2050" max="2050" width="23.7109375" style="124" customWidth="1"/>
    <col min="2051" max="2051" width="18.85546875" style="124" customWidth="1"/>
    <col min="2052" max="2052" width="19.42578125" style="124" customWidth="1"/>
    <col min="2053" max="2053" width="16.7109375" style="124" customWidth="1"/>
    <col min="2054" max="2054" width="21.42578125" style="124" bestFit="1" customWidth="1"/>
    <col min="2055" max="2055" width="15.5703125" style="124" customWidth="1"/>
    <col min="2056" max="2056" width="20.85546875" style="124" bestFit="1" customWidth="1"/>
    <col min="2057" max="2057" width="14.28515625" style="124" customWidth="1"/>
    <col min="2058" max="2058" width="19.140625" style="124" customWidth="1"/>
    <col min="2059" max="2059" width="16.42578125" style="124" customWidth="1"/>
    <col min="2060" max="2300" width="9.140625" style="124"/>
    <col min="2301" max="2301" width="10.85546875" style="124" customWidth="1"/>
    <col min="2302" max="2302" width="20.7109375" style="124" customWidth="1"/>
    <col min="2303" max="2303" width="16.7109375" style="124" customWidth="1"/>
    <col min="2304" max="2304" width="18.7109375" style="124" customWidth="1"/>
    <col min="2305" max="2305" width="16.85546875" style="124" customWidth="1"/>
    <col min="2306" max="2306" width="23.7109375" style="124" customWidth="1"/>
    <col min="2307" max="2307" width="18.85546875" style="124" customWidth="1"/>
    <col min="2308" max="2308" width="19.42578125" style="124" customWidth="1"/>
    <col min="2309" max="2309" width="16.7109375" style="124" customWidth="1"/>
    <col min="2310" max="2310" width="21.42578125" style="124" bestFit="1" customWidth="1"/>
    <col min="2311" max="2311" width="15.5703125" style="124" customWidth="1"/>
    <col min="2312" max="2312" width="20.85546875" style="124" bestFit="1" customWidth="1"/>
    <col min="2313" max="2313" width="14.28515625" style="124" customWidth="1"/>
    <col min="2314" max="2314" width="19.140625" style="124" customWidth="1"/>
    <col min="2315" max="2315" width="16.42578125" style="124" customWidth="1"/>
    <col min="2316" max="2556" width="9.140625" style="124"/>
    <col min="2557" max="2557" width="10.85546875" style="124" customWidth="1"/>
    <col min="2558" max="2558" width="20.7109375" style="124" customWidth="1"/>
    <col min="2559" max="2559" width="16.7109375" style="124" customWidth="1"/>
    <col min="2560" max="2560" width="18.7109375" style="124" customWidth="1"/>
    <col min="2561" max="2561" width="16.85546875" style="124" customWidth="1"/>
    <col min="2562" max="2562" width="23.7109375" style="124" customWidth="1"/>
    <col min="2563" max="2563" width="18.85546875" style="124" customWidth="1"/>
    <col min="2564" max="2564" width="19.42578125" style="124" customWidth="1"/>
    <col min="2565" max="2565" width="16.7109375" style="124" customWidth="1"/>
    <col min="2566" max="2566" width="21.42578125" style="124" bestFit="1" customWidth="1"/>
    <col min="2567" max="2567" width="15.5703125" style="124" customWidth="1"/>
    <col min="2568" max="2568" width="20.85546875" style="124" bestFit="1" customWidth="1"/>
    <col min="2569" max="2569" width="14.28515625" style="124" customWidth="1"/>
    <col min="2570" max="2570" width="19.140625" style="124" customWidth="1"/>
    <col min="2571" max="2571" width="16.42578125" style="124" customWidth="1"/>
    <col min="2572" max="2812" width="9.140625" style="124"/>
    <col min="2813" max="2813" width="10.85546875" style="124" customWidth="1"/>
    <col min="2814" max="2814" width="20.7109375" style="124" customWidth="1"/>
    <col min="2815" max="2815" width="16.7109375" style="124" customWidth="1"/>
    <col min="2816" max="2816" width="18.7109375" style="124" customWidth="1"/>
    <col min="2817" max="2817" width="16.85546875" style="124" customWidth="1"/>
    <col min="2818" max="2818" width="23.7109375" style="124" customWidth="1"/>
    <col min="2819" max="2819" width="18.85546875" style="124" customWidth="1"/>
    <col min="2820" max="2820" width="19.42578125" style="124" customWidth="1"/>
    <col min="2821" max="2821" width="16.7109375" style="124" customWidth="1"/>
    <col min="2822" max="2822" width="21.42578125" style="124" bestFit="1" customWidth="1"/>
    <col min="2823" max="2823" width="15.5703125" style="124" customWidth="1"/>
    <col min="2824" max="2824" width="20.85546875" style="124" bestFit="1" customWidth="1"/>
    <col min="2825" max="2825" width="14.28515625" style="124" customWidth="1"/>
    <col min="2826" max="2826" width="19.140625" style="124" customWidth="1"/>
    <col min="2827" max="2827" width="16.42578125" style="124" customWidth="1"/>
    <col min="2828" max="3068" width="9.140625" style="124"/>
    <col min="3069" max="3069" width="10.85546875" style="124" customWidth="1"/>
    <col min="3070" max="3070" width="20.7109375" style="124" customWidth="1"/>
    <col min="3071" max="3071" width="16.7109375" style="124" customWidth="1"/>
    <col min="3072" max="3072" width="18.7109375" style="124" customWidth="1"/>
    <col min="3073" max="3073" width="16.85546875" style="124" customWidth="1"/>
    <col min="3074" max="3074" width="23.7109375" style="124" customWidth="1"/>
    <col min="3075" max="3075" width="18.85546875" style="124" customWidth="1"/>
    <col min="3076" max="3076" width="19.42578125" style="124" customWidth="1"/>
    <col min="3077" max="3077" width="16.7109375" style="124" customWidth="1"/>
    <col min="3078" max="3078" width="21.42578125" style="124" bestFit="1" customWidth="1"/>
    <col min="3079" max="3079" width="15.5703125" style="124" customWidth="1"/>
    <col min="3080" max="3080" width="20.85546875" style="124" bestFit="1" customWidth="1"/>
    <col min="3081" max="3081" width="14.28515625" style="124" customWidth="1"/>
    <col min="3082" max="3082" width="19.140625" style="124" customWidth="1"/>
    <col min="3083" max="3083" width="16.42578125" style="124" customWidth="1"/>
    <col min="3084" max="3324" width="9.140625" style="124"/>
    <col min="3325" max="3325" width="10.85546875" style="124" customWidth="1"/>
    <col min="3326" max="3326" width="20.7109375" style="124" customWidth="1"/>
    <col min="3327" max="3327" width="16.7109375" style="124" customWidth="1"/>
    <col min="3328" max="3328" width="18.7109375" style="124" customWidth="1"/>
    <col min="3329" max="3329" width="16.85546875" style="124" customWidth="1"/>
    <col min="3330" max="3330" width="23.7109375" style="124" customWidth="1"/>
    <col min="3331" max="3331" width="18.85546875" style="124" customWidth="1"/>
    <col min="3332" max="3332" width="19.42578125" style="124" customWidth="1"/>
    <col min="3333" max="3333" width="16.7109375" style="124" customWidth="1"/>
    <col min="3334" max="3334" width="21.42578125" style="124" bestFit="1" customWidth="1"/>
    <col min="3335" max="3335" width="15.5703125" style="124" customWidth="1"/>
    <col min="3336" max="3336" width="20.85546875" style="124" bestFit="1" customWidth="1"/>
    <col min="3337" max="3337" width="14.28515625" style="124" customWidth="1"/>
    <col min="3338" max="3338" width="19.140625" style="124" customWidth="1"/>
    <col min="3339" max="3339" width="16.42578125" style="124" customWidth="1"/>
    <col min="3340" max="3580" width="9.140625" style="124"/>
    <col min="3581" max="3581" width="10.85546875" style="124" customWidth="1"/>
    <col min="3582" max="3582" width="20.7109375" style="124" customWidth="1"/>
    <col min="3583" max="3583" width="16.7109375" style="124" customWidth="1"/>
    <col min="3584" max="3584" width="18.7109375" style="124" customWidth="1"/>
    <col min="3585" max="3585" width="16.85546875" style="124" customWidth="1"/>
    <col min="3586" max="3586" width="23.7109375" style="124" customWidth="1"/>
    <col min="3587" max="3587" width="18.85546875" style="124" customWidth="1"/>
    <col min="3588" max="3588" width="19.42578125" style="124" customWidth="1"/>
    <col min="3589" max="3589" width="16.7109375" style="124" customWidth="1"/>
    <col min="3590" max="3590" width="21.42578125" style="124" bestFit="1" customWidth="1"/>
    <col min="3591" max="3591" width="15.5703125" style="124" customWidth="1"/>
    <col min="3592" max="3592" width="20.85546875" style="124" bestFit="1" customWidth="1"/>
    <col min="3593" max="3593" width="14.28515625" style="124" customWidth="1"/>
    <col min="3594" max="3594" width="19.140625" style="124" customWidth="1"/>
    <col min="3595" max="3595" width="16.42578125" style="124" customWidth="1"/>
    <col min="3596" max="3836" width="9.140625" style="124"/>
    <col min="3837" max="3837" width="10.85546875" style="124" customWidth="1"/>
    <col min="3838" max="3838" width="20.7109375" style="124" customWidth="1"/>
    <col min="3839" max="3839" width="16.7109375" style="124" customWidth="1"/>
    <col min="3840" max="3840" width="18.7109375" style="124" customWidth="1"/>
    <col min="3841" max="3841" width="16.85546875" style="124" customWidth="1"/>
    <col min="3842" max="3842" width="23.7109375" style="124" customWidth="1"/>
    <col min="3843" max="3843" width="18.85546875" style="124" customWidth="1"/>
    <col min="3844" max="3844" width="19.42578125" style="124" customWidth="1"/>
    <col min="3845" max="3845" width="16.7109375" style="124" customWidth="1"/>
    <col min="3846" max="3846" width="21.42578125" style="124" bestFit="1" customWidth="1"/>
    <col min="3847" max="3847" width="15.5703125" style="124" customWidth="1"/>
    <col min="3848" max="3848" width="20.85546875" style="124" bestFit="1" customWidth="1"/>
    <col min="3849" max="3849" width="14.28515625" style="124" customWidth="1"/>
    <col min="3850" max="3850" width="19.140625" style="124" customWidth="1"/>
    <col min="3851" max="3851" width="16.42578125" style="124" customWidth="1"/>
    <col min="3852" max="4092" width="9.140625" style="124"/>
    <col min="4093" max="4093" width="10.85546875" style="124" customWidth="1"/>
    <col min="4094" max="4094" width="20.7109375" style="124" customWidth="1"/>
    <col min="4095" max="4095" width="16.7109375" style="124" customWidth="1"/>
    <col min="4096" max="4096" width="18.7109375" style="124" customWidth="1"/>
    <col min="4097" max="4097" width="16.85546875" style="124" customWidth="1"/>
    <col min="4098" max="4098" width="23.7109375" style="124" customWidth="1"/>
    <col min="4099" max="4099" width="18.85546875" style="124" customWidth="1"/>
    <col min="4100" max="4100" width="19.42578125" style="124" customWidth="1"/>
    <col min="4101" max="4101" width="16.7109375" style="124" customWidth="1"/>
    <col min="4102" max="4102" width="21.42578125" style="124" bestFit="1" customWidth="1"/>
    <col min="4103" max="4103" width="15.5703125" style="124" customWidth="1"/>
    <col min="4104" max="4104" width="20.85546875" style="124" bestFit="1" customWidth="1"/>
    <col min="4105" max="4105" width="14.28515625" style="124" customWidth="1"/>
    <col min="4106" max="4106" width="19.140625" style="124" customWidth="1"/>
    <col min="4107" max="4107" width="16.42578125" style="124" customWidth="1"/>
    <col min="4108" max="4348" width="9.140625" style="124"/>
    <col min="4349" max="4349" width="10.85546875" style="124" customWidth="1"/>
    <col min="4350" max="4350" width="20.7109375" style="124" customWidth="1"/>
    <col min="4351" max="4351" width="16.7109375" style="124" customWidth="1"/>
    <col min="4352" max="4352" width="18.7109375" style="124" customWidth="1"/>
    <col min="4353" max="4353" width="16.85546875" style="124" customWidth="1"/>
    <col min="4354" max="4354" width="23.7109375" style="124" customWidth="1"/>
    <col min="4355" max="4355" width="18.85546875" style="124" customWidth="1"/>
    <col min="4356" max="4356" width="19.42578125" style="124" customWidth="1"/>
    <col min="4357" max="4357" width="16.7109375" style="124" customWidth="1"/>
    <col min="4358" max="4358" width="21.42578125" style="124" bestFit="1" customWidth="1"/>
    <col min="4359" max="4359" width="15.5703125" style="124" customWidth="1"/>
    <col min="4360" max="4360" width="20.85546875" style="124" bestFit="1" customWidth="1"/>
    <col min="4361" max="4361" width="14.28515625" style="124" customWidth="1"/>
    <col min="4362" max="4362" width="19.140625" style="124" customWidth="1"/>
    <col min="4363" max="4363" width="16.42578125" style="124" customWidth="1"/>
    <col min="4364" max="4604" width="9.140625" style="124"/>
    <col min="4605" max="4605" width="10.85546875" style="124" customWidth="1"/>
    <col min="4606" max="4606" width="20.7109375" style="124" customWidth="1"/>
    <col min="4607" max="4607" width="16.7109375" style="124" customWidth="1"/>
    <col min="4608" max="4608" width="18.7109375" style="124" customWidth="1"/>
    <col min="4609" max="4609" width="16.85546875" style="124" customWidth="1"/>
    <col min="4610" max="4610" width="23.7109375" style="124" customWidth="1"/>
    <col min="4611" max="4611" width="18.85546875" style="124" customWidth="1"/>
    <col min="4612" max="4612" width="19.42578125" style="124" customWidth="1"/>
    <col min="4613" max="4613" width="16.7109375" style="124" customWidth="1"/>
    <col min="4614" max="4614" width="21.42578125" style="124" bestFit="1" customWidth="1"/>
    <col min="4615" max="4615" width="15.5703125" style="124" customWidth="1"/>
    <col min="4616" max="4616" width="20.85546875" style="124" bestFit="1" customWidth="1"/>
    <col min="4617" max="4617" width="14.28515625" style="124" customWidth="1"/>
    <col min="4618" max="4618" width="19.140625" style="124" customWidth="1"/>
    <col min="4619" max="4619" width="16.42578125" style="124" customWidth="1"/>
    <col min="4620" max="4860" width="9.140625" style="124"/>
    <col min="4861" max="4861" width="10.85546875" style="124" customWidth="1"/>
    <col min="4862" max="4862" width="20.7109375" style="124" customWidth="1"/>
    <col min="4863" max="4863" width="16.7109375" style="124" customWidth="1"/>
    <col min="4864" max="4864" width="18.7109375" style="124" customWidth="1"/>
    <col min="4865" max="4865" width="16.85546875" style="124" customWidth="1"/>
    <col min="4866" max="4866" width="23.7109375" style="124" customWidth="1"/>
    <col min="4867" max="4867" width="18.85546875" style="124" customWidth="1"/>
    <col min="4868" max="4868" width="19.42578125" style="124" customWidth="1"/>
    <col min="4869" max="4869" width="16.7109375" style="124" customWidth="1"/>
    <col min="4870" max="4870" width="21.42578125" style="124" bestFit="1" customWidth="1"/>
    <col min="4871" max="4871" width="15.5703125" style="124" customWidth="1"/>
    <col min="4872" max="4872" width="20.85546875" style="124" bestFit="1" customWidth="1"/>
    <col min="4873" max="4873" width="14.28515625" style="124" customWidth="1"/>
    <col min="4874" max="4874" width="19.140625" style="124" customWidth="1"/>
    <col min="4875" max="4875" width="16.42578125" style="124" customWidth="1"/>
    <col min="4876" max="5116" width="9.140625" style="124"/>
    <col min="5117" max="5117" width="10.85546875" style="124" customWidth="1"/>
    <col min="5118" max="5118" width="20.7109375" style="124" customWidth="1"/>
    <col min="5119" max="5119" width="16.7109375" style="124" customWidth="1"/>
    <col min="5120" max="5120" width="18.7109375" style="124" customWidth="1"/>
    <col min="5121" max="5121" width="16.85546875" style="124" customWidth="1"/>
    <col min="5122" max="5122" width="23.7109375" style="124" customWidth="1"/>
    <col min="5123" max="5123" width="18.85546875" style="124" customWidth="1"/>
    <col min="5124" max="5124" width="19.42578125" style="124" customWidth="1"/>
    <col min="5125" max="5125" width="16.7109375" style="124" customWidth="1"/>
    <col min="5126" max="5126" width="21.42578125" style="124" bestFit="1" customWidth="1"/>
    <col min="5127" max="5127" width="15.5703125" style="124" customWidth="1"/>
    <col min="5128" max="5128" width="20.85546875" style="124" bestFit="1" customWidth="1"/>
    <col min="5129" max="5129" width="14.28515625" style="124" customWidth="1"/>
    <col min="5130" max="5130" width="19.140625" style="124" customWidth="1"/>
    <col min="5131" max="5131" width="16.42578125" style="124" customWidth="1"/>
    <col min="5132" max="5372" width="9.140625" style="124"/>
    <col min="5373" max="5373" width="10.85546875" style="124" customWidth="1"/>
    <col min="5374" max="5374" width="20.7109375" style="124" customWidth="1"/>
    <col min="5375" max="5375" width="16.7109375" style="124" customWidth="1"/>
    <col min="5376" max="5376" width="18.7109375" style="124" customWidth="1"/>
    <col min="5377" max="5377" width="16.85546875" style="124" customWidth="1"/>
    <col min="5378" max="5378" width="23.7109375" style="124" customWidth="1"/>
    <col min="5379" max="5379" width="18.85546875" style="124" customWidth="1"/>
    <col min="5380" max="5380" width="19.42578125" style="124" customWidth="1"/>
    <col min="5381" max="5381" width="16.7109375" style="124" customWidth="1"/>
    <col min="5382" max="5382" width="21.42578125" style="124" bestFit="1" customWidth="1"/>
    <col min="5383" max="5383" width="15.5703125" style="124" customWidth="1"/>
    <col min="5384" max="5384" width="20.85546875" style="124" bestFit="1" customWidth="1"/>
    <col min="5385" max="5385" width="14.28515625" style="124" customWidth="1"/>
    <col min="5386" max="5386" width="19.140625" style="124" customWidth="1"/>
    <col min="5387" max="5387" width="16.42578125" style="124" customWidth="1"/>
    <col min="5388" max="5628" width="9.140625" style="124"/>
    <col min="5629" max="5629" width="10.85546875" style="124" customWidth="1"/>
    <col min="5630" max="5630" width="20.7109375" style="124" customWidth="1"/>
    <col min="5631" max="5631" width="16.7109375" style="124" customWidth="1"/>
    <col min="5632" max="5632" width="18.7109375" style="124" customWidth="1"/>
    <col min="5633" max="5633" width="16.85546875" style="124" customWidth="1"/>
    <col min="5634" max="5634" width="23.7109375" style="124" customWidth="1"/>
    <col min="5635" max="5635" width="18.85546875" style="124" customWidth="1"/>
    <col min="5636" max="5636" width="19.42578125" style="124" customWidth="1"/>
    <col min="5637" max="5637" width="16.7109375" style="124" customWidth="1"/>
    <col min="5638" max="5638" width="21.42578125" style="124" bestFit="1" customWidth="1"/>
    <col min="5639" max="5639" width="15.5703125" style="124" customWidth="1"/>
    <col min="5640" max="5640" width="20.85546875" style="124" bestFit="1" customWidth="1"/>
    <col min="5641" max="5641" width="14.28515625" style="124" customWidth="1"/>
    <col min="5642" max="5642" width="19.140625" style="124" customWidth="1"/>
    <col min="5643" max="5643" width="16.42578125" style="124" customWidth="1"/>
    <col min="5644" max="5884" width="9.140625" style="124"/>
    <col min="5885" max="5885" width="10.85546875" style="124" customWidth="1"/>
    <col min="5886" max="5886" width="20.7109375" style="124" customWidth="1"/>
    <col min="5887" max="5887" width="16.7109375" style="124" customWidth="1"/>
    <col min="5888" max="5888" width="18.7109375" style="124" customWidth="1"/>
    <col min="5889" max="5889" width="16.85546875" style="124" customWidth="1"/>
    <col min="5890" max="5890" width="23.7109375" style="124" customWidth="1"/>
    <col min="5891" max="5891" width="18.85546875" style="124" customWidth="1"/>
    <col min="5892" max="5892" width="19.42578125" style="124" customWidth="1"/>
    <col min="5893" max="5893" width="16.7109375" style="124" customWidth="1"/>
    <col min="5894" max="5894" width="21.42578125" style="124" bestFit="1" customWidth="1"/>
    <col min="5895" max="5895" width="15.5703125" style="124" customWidth="1"/>
    <col min="5896" max="5896" width="20.85546875" style="124" bestFit="1" customWidth="1"/>
    <col min="5897" max="5897" width="14.28515625" style="124" customWidth="1"/>
    <col min="5898" max="5898" width="19.140625" style="124" customWidth="1"/>
    <col min="5899" max="5899" width="16.42578125" style="124" customWidth="1"/>
    <col min="5900" max="6140" width="9.140625" style="124"/>
    <col min="6141" max="6141" width="10.85546875" style="124" customWidth="1"/>
    <col min="6142" max="6142" width="20.7109375" style="124" customWidth="1"/>
    <col min="6143" max="6143" width="16.7109375" style="124" customWidth="1"/>
    <col min="6144" max="6144" width="18.7109375" style="124" customWidth="1"/>
    <col min="6145" max="6145" width="16.85546875" style="124" customWidth="1"/>
    <col min="6146" max="6146" width="23.7109375" style="124" customWidth="1"/>
    <col min="6147" max="6147" width="18.85546875" style="124" customWidth="1"/>
    <col min="6148" max="6148" width="19.42578125" style="124" customWidth="1"/>
    <col min="6149" max="6149" width="16.7109375" style="124" customWidth="1"/>
    <col min="6150" max="6150" width="21.42578125" style="124" bestFit="1" customWidth="1"/>
    <col min="6151" max="6151" width="15.5703125" style="124" customWidth="1"/>
    <col min="6152" max="6152" width="20.85546875" style="124" bestFit="1" customWidth="1"/>
    <col min="6153" max="6153" width="14.28515625" style="124" customWidth="1"/>
    <col min="6154" max="6154" width="19.140625" style="124" customWidth="1"/>
    <col min="6155" max="6155" width="16.42578125" style="124" customWidth="1"/>
    <col min="6156" max="6396" width="9.140625" style="124"/>
    <col min="6397" max="6397" width="10.85546875" style="124" customWidth="1"/>
    <col min="6398" max="6398" width="20.7109375" style="124" customWidth="1"/>
    <col min="6399" max="6399" width="16.7109375" style="124" customWidth="1"/>
    <col min="6400" max="6400" width="18.7109375" style="124" customWidth="1"/>
    <col min="6401" max="6401" width="16.85546875" style="124" customWidth="1"/>
    <col min="6402" max="6402" width="23.7109375" style="124" customWidth="1"/>
    <col min="6403" max="6403" width="18.85546875" style="124" customWidth="1"/>
    <col min="6404" max="6404" width="19.42578125" style="124" customWidth="1"/>
    <col min="6405" max="6405" width="16.7109375" style="124" customWidth="1"/>
    <col min="6406" max="6406" width="21.42578125" style="124" bestFit="1" customWidth="1"/>
    <col min="6407" max="6407" width="15.5703125" style="124" customWidth="1"/>
    <col min="6408" max="6408" width="20.85546875" style="124" bestFit="1" customWidth="1"/>
    <col min="6409" max="6409" width="14.28515625" style="124" customWidth="1"/>
    <col min="6410" max="6410" width="19.140625" style="124" customWidth="1"/>
    <col min="6411" max="6411" width="16.42578125" style="124" customWidth="1"/>
    <col min="6412" max="6652" width="9.140625" style="124"/>
    <col min="6653" max="6653" width="10.85546875" style="124" customWidth="1"/>
    <col min="6654" max="6654" width="20.7109375" style="124" customWidth="1"/>
    <col min="6655" max="6655" width="16.7109375" style="124" customWidth="1"/>
    <col min="6656" max="6656" width="18.7109375" style="124" customWidth="1"/>
    <col min="6657" max="6657" width="16.85546875" style="124" customWidth="1"/>
    <col min="6658" max="6658" width="23.7109375" style="124" customWidth="1"/>
    <col min="6659" max="6659" width="18.85546875" style="124" customWidth="1"/>
    <col min="6660" max="6660" width="19.42578125" style="124" customWidth="1"/>
    <col min="6661" max="6661" width="16.7109375" style="124" customWidth="1"/>
    <col min="6662" max="6662" width="21.42578125" style="124" bestFit="1" customWidth="1"/>
    <col min="6663" max="6663" width="15.5703125" style="124" customWidth="1"/>
    <col min="6664" max="6664" width="20.85546875" style="124" bestFit="1" customWidth="1"/>
    <col min="6665" max="6665" width="14.28515625" style="124" customWidth="1"/>
    <col min="6666" max="6666" width="19.140625" style="124" customWidth="1"/>
    <col min="6667" max="6667" width="16.42578125" style="124" customWidth="1"/>
    <col min="6668" max="6908" width="9.140625" style="124"/>
    <col min="6909" max="6909" width="10.85546875" style="124" customWidth="1"/>
    <col min="6910" max="6910" width="20.7109375" style="124" customWidth="1"/>
    <col min="6911" max="6911" width="16.7109375" style="124" customWidth="1"/>
    <col min="6912" max="6912" width="18.7109375" style="124" customWidth="1"/>
    <col min="6913" max="6913" width="16.85546875" style="124" customWidth="1"/>
    <col min="6914" max="6914" width="23.7109375" style="124" customWidth="1"/>
    <col min="6915" max="6915" width="18.85546875" style="124" customWidth="1"/>
    <col min="6916" max="6916" width="19.42578125" style="124" customWidth="1"/>
    <col min="6917" max="6917" width="16.7109375" style="124" customWidth="1"/>
    <col min="6918" max="6918" width="21.42578125" style="124" bestFit="1" customWidth="1"/>
    <col min="6919" max="6919" width="15.5703125" style="124" customWidth="1"/>
    <col min="6920" max="6920" width="20.85546875" style="124" bestFit="1" customWidth="1"/>
    <col min="6921" max="6921" width="14.28515625" style="124" customWidth="1"/>
    <col min="6922" max="6922" width="19.140625" style="124" customWidth="1"/>
    <col min="6923" max="6923" width="16.42578125" style="124" customWidth="1"/>
    <col min="6924" max="7164" width="9.140625" style="124"/>
    <col min="7165" max="7165" width="10.85546875" style="124" customWidth="1"/>
    <col min="7166" max="7166" width="20.7109375" style="124" customWidth="1"/>
    <col min="7167" max="7167" width="16.7109375" style="124" customWidth="1"/>
    <col min="7168" max="7168" width="18.7109375" style="124" customWidth="1"/>
    <col min="7169" max="7169" width="16.85546875" style="124" customWidth="1"/>
    <col min="7170" max="7170" width="23.7109375" style="124" customWidth="1"/>
    <col min="7171" max="7171" width="18.85546875" style="124" customWidth="1"/>
    <col min="7172" max="7172" width="19.42578125" style="124" customWidth="1"/>
    <col min="7173" max="7173" width="16.7109375" style="124" customWidth="1"/>
    <col min="7174" max="7174" width="21.42578125" style="124" bestFit="1" customWidth="1"/>
    <col min="7175" max="7175" width="15.5703125" style="124" customWidth="1"/>
    <col min="7176" max="7176" width="20.85546875" style="124" bestFit="1" customWidth="1"/>
    <col min="7177" max="7177" width="14.28515625" style="124" customWidth="1"/>
    <col min="7178" max="7178" width="19.140625" style="124" customWidth="1"/>
    <col min="7179" max="7179" width="16.42578125" style="124" customWidth="1"/>
    <col min="7180" max="7420" width="9.140625" style="124"/>
    <col min="7421" max="7421" width="10.85546875" style="124" customWidth="1"/>
    <col min="7422" max="7422" width="20.7109375" style="124" customWidth="1"/>
    <col min="7423" max="7423" width="16.7109375" style="124" customWidth="1"/>
    <col min="7424" max="7424" width="18.7109375" style="124" customWidth="1"/>
    <col min="7425" max="7425" width="16.85546875" style="124" customWidth="1"/>
    <col min="7426" max="7426" width="23.7109375" style="124" customWidth="1"/>
    <col min="7427" max="7427" width="18.85546875" style="124" customWidth="1"/>
    <col min="7428" max="7428" width="19.42578125" style="124" customWidth="1"/>
    <col min="7429" max="7429" width="16.7109375" style="124" customWidth="1"/>
    <col min="7430" max="7430" width="21.42578125" style="124" bestFit="1" customWidth="1"/>
    <col min="7431" max="7431" width="15.5703125" style="124" customWidth="1"/>
    <col min="7432" max="7432" width="20.85546875" style="124" bestFit="1" customWidth="1"/>
    <col min="7433" max="7433" width="14.28515625" style="124" customWidth="1"/>
    <col min="7434" max="7434" width="19.140625" style="124" customWidth="1"/>
    <col min="7435" max="7435" width="16.42578125" style="124" customWidth="1"/>
    <col min="7436" max="7676" width="9.140625" style="124"/>
    <col min="7677" max="7677" width="10.85546875" style="124" customWidth="1"/>
    <col min="7678" max="7678" width="20.7109375" style="124" customWidth="1"/>
    <col min="7679" max="7679" width="16.7109375" style="124" customWidth="1"/>
    <col min="7680" max="7680" width="18.7109375" style="124" customWidth="1"/>
    <col min="7681" max="7681" width="16.85546875" style="124" customWidth="1"/>
    <col min="7682" max="7682" width="23.7109375" style="124" customWidth="1"/>
    <col min="7683" max="7683" width="18.85546875" style="124" customWidth="1"/>
    <col min="7684" max="7684" width="19.42578125" style="124" customWidth="1"/>
    <col min="7685" max="7685" width="16.7109375" style="124" customWidth="1"/>
    <col min="7686" max="7686" width="21.42578125" style="124" bestFit="1" customWidth="1"/>
    <col min="7687" max="7687" width="15.5703125" style="124" customWidth="1"/>
    <col min="7688" max="7688" width="20.85546875" style="124" bestFit="1" customWidth="1"/>
    <col min="7689" max="7689" width="14.28515625" style="124" customWidth="1"/>
    <col min="7690" max="7690" width="19.140625" style="124" customWidth="1"/>
    <col min="7691" max="7691" width="16.42578125" style="124" customWidth="1"/>
    <col min="7692" max="7932" width="9.140625" style="124"/>
    <col min="7933" max="7933" width="10.85546875" style="124" customWidth="1"/>
    <col min="7934" max="7934" width="20.7109375" style="124" customWidth="1"/>
    <col min="7935" max="7935" width="16.7109375" style="124" customWidth="1"/>
    <col min="7936" max="7936" width="18.7109375" style="124" customWidth="1"/>
    <col min="7937" max="7937" width="16.85546875" style="124" customWidth="1"/>
    <col min="7938" max="7938" width="23.7109375" style="124" customWidth="1"/>
    <col min="7939" max="7939" width="18.85546875" style="124" customWidth="1"/>
    <col min="7940" max="7940" width="19.42578125" style="124" customWidth="1"/>
    <col min="7941" max="7941" width="16.7109375" style="124" customWidth="1"/>
    <col min="7942" max="7942" width="21.42578125" style="124" bestFit="1" customWidth="1"/>
    <col min="7943" max="7943" width="15.5703125" style="124" customWidth="1"/>
    <col min="7944" max="7944" width="20.85546875" style="124" bestFit="1" customWidth="1"/>
    <col min="7945" max="7945" width="14.28515625" style="124" customWidth="1"/>
    <col min="7946" max="7946" width="19.140625" style="124" customWidth="1"/>
    <col min="7947" max="7947" width="16.42578125" style="124" customWidth="1"/>
    <col min="7948" max="8188" width="9.140625" style="124"/>
    <col min="8189" max="8189" width="10.85546875" style="124" customWidth="1"/>
    <col min="8190" max="8190" width="20.7109375" style="124" customWidth="1"/>
    <col min="8191" max="8191" width="16.7109375" style="124" customWidth="1"/>
    <col min="8192" max="8192" width="18.7109375" style="124" customWidth="1"/>
    <col min="8193" max="8193" width="16.85546875" style="124" customWidth="1"/>
    <col min="8194" max="8194" width="23.7109375" style="124" customWidth="1"/>
    <col min="8195" max="8195" width="18.85546875" style="124" customWidth="1"/>
    <col min="8196" max="8196" width="19.42578125" style="124" customWidth="1"/>
    <col min="8197" max="8197" width="16.7109375" style="124" customWidth="1"/>
    <col min="8198" max="8198" width="21.42578125" style="124" bestFit="1" customWidth="1"/>
    <col min="8199" max="8199" width="15.5703125" style="124" customWidth="1"/>
    <col min="8200" max="8200" width="20.85546875" style="124" bestFit="1" customWidth="1"/>
    <col min="8201" max="8201" width="14.28515625" style="124" customWidth="1"/>
    <col min="8202" max="8202" width="19.140625" style="124" customWidth="1"/>
    <col min="8203" max="8203" width="16.42578125" style="124" customWidth="1"/>
    <col min="8204" max="8444" width="9.140625" style="124"/>
    <col min="8445" max="8445" width="10.85546875" style="124" customWidth="1"/>
    <col min="8446" max="8446" width="20.7109375" style="124" customWidth="1"/>
    <col min="8447" max="8447" width="16.7109375" style="124" customWidth="1"/>
    <col min="8448" max="8448" width="18.7109375" style="124" customWidth="1"/>
    <col min="8449" max="8449" width="16.85546875" style="124" customWidth="1"/>
    <col min="8450" max="8450" width="23.7109375" style="124" customWidth="1"/>
    <col min="8451" max="8451" width="18.85546875" style="124" customWidth="1"/>
    <col min="8452" max="8452" width="19.42578125" style="124" customWidth="1"/>
    <col min="8453" max="8453" width="16.7109375" style="124" customWidth="1"/>
    <col min="8454" max="8454" width="21.42578125" style="124" bestFit="1" customWidth="1"/>
    <col min="8455" max="8455" width="15.5703125" style="124" customWidth="1"/>
    <col min="8456" max="8456" width="20.85546875" style="124" bestFit="1" customWidth="1"/>
    <col min="8457" max="8457" width="14.28515625" style="124" customWidth="1"/>
    <col min="8458" max="8458" width="19.140625" style="124" customWidth="1"/>
    <col min="8459" max="8459" width="16.42578125" style="124" customWidth="1"/>
    <col min="8460" max="8700" width="9.140625" style="124"/>
    <col min="8701" max="8701" width="10.85546875" style="124" customWidth="1"/>
    <col min="8702" max="8702" width="20.7109375" style="124" customWidth="1"/>
    <col min="8703" max="8703" width="16.7109375" style="124" customWidth="1"/>
    <col min="8704" max="8704" width="18.7109375" style="124" customWidth="1"/>
    <col min="8705" max="8705" width="16.85546875" style="124" customWidth="1"/>
    <col min="8706" max="8706" width="23.7109375" style="124" customWidth="1"/>
    <col min="8707" max="8707" width="18.85546875" style="124" customWidth="1"/>
    <col min="8708" max="8708" width="19.42578125" style="124" customWidth="1"/>
    <col min="8709" max="8709" width="16.7109375" style="124" customWidth="1"/>
    <col min="8710" max="8710" width="21.42578125" style="124" bestFit="1" customWidth="1"/>
    <col min="8711" max="8711" width="15.5703125" style="124" customWidth="1"/>
    <col min="8712" max="8712" width="20.85546875" style="124" bestFit="1" customWidth="1"/>
    <col min="8713" max="8713" width="14.28515625" style="124" customWidth="1"/>
    <col min="8714" max="8714" width="19.140625" style="124" customWidth="1"/>
    <col min="8715" max="8715" width="16.42578125" style="124" customWidth="1"/>
    <col min="8716" max="8956" width="9.140625" style="124"/>
    <col min="8957" max="8957" width="10.85546875" style="124" customWidth="1"/>
    <col min="8958" max="8958" width="20.7109375" style="124" customWidth="1"/>
    <col min="8959" max="8959" width="16.7109375" style="124" customWidth="1"/>
    <col min="8960" max="8960" width="18.7109375" style="124" customWidth="1"/>
    <col min="8961" max="8961" width="16.85546875" style="124" customWidth="1"/>
    <col min="8962" max="8962" width="23.7109375" style="124" customWidth="1"/>
    <col min="8963" max="8963" width="18.85546875" style="124" customWidth="1"/>
    <col min="8964" max="8964" width="19.42578125" style="124" customWidth="1"/>
    <col min="8965" max="8965" width="16.7109375" style="124" customWidth="1"/>
    <col min="8966" max="8966" width="21.42578125" style="124" bestFit="1" customWidth="1"/>
    <col min="8967" max="8967" width="15.5703125" style="124" customWidth="1"/>
    <col min="8968" max="8968" width="20.85546875" style="124" bestFit="1" customWidth="1"/>
    <col min="8969" max="8969" width="14.28515625" style="124" customWidth="1"/>
    <col min="8970" max="8970" width="19.140625" style="124" customWidth="1"/>
    <col min="8971" max="8971" width="16.42578125" style="124" customWidth="1"/>
    <col min="8972" max="9212" width="9.140625" style="124"/>
    <col min="9213" max="9213" width="10.85546875" style="124" customWidth="1"/>
    <col min="9214" max="9214" width="20.7109375" style="124" customWidth="1"/>
    <col min="9215" max="9215" width="16.7109375" style="124" customWidth="1"/>
    <col min="9216" max="9216" width="18.7109375" style="124" customWidth="1"/>
    <col min="9217" max="9217" width="16.85546875" style="124" customWidth="1"/>
    <col min="9218" max="9218" width="23.7109375" style="124" customWidth="1"/>
    <col min="9219" max="9219" width="18.85546875" style="124" customWidth="1"/>
    <col min="9220" max="9220" width="19.42578125" style="124" customWidth="1"/>
    <col min="9221" max="9221" width="16.7109375" style="124" customWidth="1"/>
    <col min="9222" max="9222" width="21.42578125" style="124" bestFit="1" customWidth="1"/>
    <col min="9223" max="9223" width="15.5703125" style="124" customWidth="1"/>
    <col min="9224" max="9224" width="20.85546875" style="124" bestFit="1" customWidth="1"/>
    <col min="9225" max="9225" width="14.28515625" style="124" customWidth="1"/>
    <col min="9226" max="9226" width="19.140625" style="124" customWidth="1"/>
    <col min="9227" max="9227" width="16.42578125" style="124" customWidth="1"/>
    <col min="9228" max="9468" width="9.140625" style="124"/>
    <col min="9469" max="9469" width="10.85546875" style="124" customWidth="1"/>
    <col min="9470" max="9470" width="20.7109375" style="124" customWidth="1"/>
    <col min="9471" max="9471" width="16.7109375" style="124" customWidth="1"/>
    <col min="9472" max="9472" width="18.7109375" style="124" customWidth="1"/>
    <col min="9473" max="9473" width="16.85546875" style="124" customWidth="1"/>
    <col min="9474" max="9474" width="23.7109375" style="124" customWidth="1"/>
    <col min="9475" max="9475" width="18.85546875" style="124" customWidth="1"/>
    <col min="9476" max="9476" width="19.42578125" style="124" customWidth="1"/>
    <col min="9477" max="9477" width="16.7109375" style="124" customWidth="1"/>
    <col min="9478" max="9478" width="21.42578125" style="124" bestFit="1" customWidth="1"/>
    <col min="9479" max="9479" width="15.5703125" style="124" customWidth="1"/>
    <col min="9480" max="9480" width="20.85546875" style="124" bestFit="1" customWidth="1"/>
    <col min="9481" max="9481" width="14.28515625" style="124" customWidth="1"/>
    <col min="9482" max="9482" width="19.140625" style="124" customWidth="1"/>
    <col min="9483" max="9483" width="16.42578125" style="124" customWidth="1"/>
    <col min="9484" max="9724" width="9.140625" style="124"/>
    <col min="9725" max="9725" width="10.85546875" style="124" customWidth="1"/>
    <col min="9726" max="9726" width="20.7109375" style="124" customWidth="1"/>
    <col min="9727" max="9727" width="16.7109375" style="124" customWidth="1"/>
    <col min="9728" max="9728" width="18.7109375" style="124" customWidth="1"/>
    <col min="9729" max="9729" width="16.85546875" style="124" customWidth="1"/>
    <col min="9730" max="9730" width="23.7109375" style="124" customWidth="1"/>
    <col min="9731" max="9731" width="18.85546875" style="124" customWidth="1"/>
    <col min="9732" max="9732" width="19.42578125" style="124" customWidth="1"/>
    <col min="9733" max="9733" width="16.7109375" style="124" customWidth="1"/>
    <col min="9734" max="9734" width="21.42578125" style="124" bestFit="1" customWidth="1"/>
    <col min="9735" max="9735" width="15.5703125" style="124" customWidth="1"/>
    <col min="9736" max="9736" width="20.85546875" style="124" bestFit="1" customWidth="1"/>
    <col min="9737" max="9737" width="14.28515625" style="124" customWidth="1"/>
    <col min="9738" max="9738" width="19.140625" style="124" customWidth="1"/>
    <col min="9739" max="9739" width="16.42578125" style="124" customWidth="1"/>
    <col min="9740" max="9980" width="9.140625" style="124"/>
    <col min="9981" max="9981" width="10.85546875" style="124" customWidth="1"/>
    <col min="9982" max="9982" width="20.7109375" style="124" customWidth="1"/>
    <col min="9983" max="9983" width="16.7109375" style="124" customWidth="1"/>
    <col min="9984" max="9984" width="18.7109375" style="124" customWidth="1"/>
    <col min="9985" max="9985" width="16.85546875" style="124" customWidth="1"/>
    <col min="9986" max="9986" width="23.7109375" style="124" customWidth="1"/>
    <col min="9987" max="9987" width="18.85546875" style="124" customWidth="1"/>
    <col min="9988" max="9988" width="19.42578125" style="124" customWidth="1"/>
    <col min="9989" max="9989" width="16.7109375" style="124" customWidth="1"/>
    <col min="9990" max="9990" width="21.42578125" style="124" bestFit="1" customWidth="1"/>
    <col min="9991" max="9991" width="15.5703125" style="124" customWidth="1"/>
    <col min="9992" max="9992" width="20.85546875" style="124" bestFit="1" customWidth="1"/>
    <col min="9993" max="9993" width="14.28515625" style="124" customWidth="1"/>
    <col min="9994" max="9994" width="19.140625" style="124" customWidth="1"/>
    <col min="9995" max="9995" width="16.42578125" style="124" customWidth="1"/>
    <col min="9996" max="10236" width="9.140625" style="124"/>
    <col min="10237" max="10237" width="10.85546875" style="124" customWidth="1"/>
    <col min="10238" max="10238" width="20.7109375" style="124" customWidth="1"/>
    <col min="10239" max="10239" width="16.7109375" style="124" customWidth="1"/>
    <col min="10240" max="10240" width="18.7109375" style="124" customWidth="1"/>
    <col min="10241" max="10241" width="16.85546875" style="124" customWidth="1"/>
    <col min="10242" max="10242" width="23.7109375" style="124" customWidth="1"/>
    <col min="10243" max="10243" width="18.85546875" style="124" customWidth="1"/>
    <col min="10244" max="10244" width="19.42578125" style="124" customWidth="1"/>
    <col min="10245" max="10245" width="16.7109375" style="124" customWidth="1"/>
    <col min="10246" max="10246" width="21.42578125" style="124" bestFit="1" customWidth="1"/>
    <col min="10247" max="10247" width="15.5703125" style="124" customWidth="1"/>
    <col min="10248" max="10248" width="20.85546875" style="124" bestFit="1" customWidth="1"/>
    <col min="10249" max="10249" width="14.28515625" style="124" customWidth="1"/>
    <col min="10250" max="10250" width="19.140625" style="124" customWidth="1"/>
    <col min="10251" max="10251" width="16.42578125" style="124" customWidth="1"/>
    <col min="10252" max="10492" width="9.140625" style="124"/>
    <col min="10493" max="10493" width="10.85546875" style="124" customWidth="1"/>
    <col min="10494" max="10494" width="20.7109375" style="124" customWidth="1"/>
    <col min="10495" max="10495" width="16.7109375" style="124" customWidth="1"/>
    <col min="10496" max="10496" width="18.7109375" style="124" customWidth="1"/>
    <col min="10497" max="10497" width="16.85546875" style="124" customWidth="1"/>
    <col min="10498" max="10498" width="23.7109375" style="124" customWidth="1"/>
    <col min="10499" max="10499" width="18.85546875" style="124" customWidth="1"/>
    <col min="10500" max="10500" width="19.42578125" style="124" customWidth="1"/>
    <col min="10501" max="10501" width="16.7109375" style="124" customWidth="1"/>
    <col min="10502" max="10502" width="21.42578125" style="124" bestFit="1" customWidth="1"/>
    <col min="10503" max="10503" width="15.5703125" style="124" customWidth="1"/>
    <col min="10504" max="10504" width="20.85546875" style="124" bestFit="1" customWidth="1"/>
    <col min="10505" max="10505" width="14.28515625" style="124" customWidth="1"/>
    <col min="10506" max="10506" width="19.140625" style="124" customWidth="1"/>
    <col min="10507" max="10507" width="16.42578125" style="124" customWidth="1"/>
    <col min="10508" max="10748" width="9.140625" style="124"/>
    <col min="10749" max="10749" width="10.85546875" style="124" customWidth="1"/>
    <col min="10750" max="10750" width="20.7109375" style="124" customWidth="1"/>
    <col min="10751" max="10751" width="16.7109375" style="124" customWidth="1"/>
    <col min="10752" max="10752" width="18.7109375" style="124" customWidth="1"/>
    <col min="10753" max="10753" width="16.85546875" style="124" customWidth="1"/>
    <col min="10754" max="10754" width="23.7109375" style="124" customWidth="1"/>
    <col min="10755" max="10755" width="18.85546875" style="124" customWidth="1"/>
    <col min="10756" max="10756" width="19.42578125" style="124" customWidth="1"/>
    <col min="10757" max="10757" width="16.7109375" style="124" customWidth="1"/>
    <col min="10758" max="10758" width="21.42578125" style="124" bestFit="1" customWidth="1"/>
    <col min="10759" max="10759" width="15.5703125" style="124" customWidth="1"/>
    <col min="10760" max="10760" width="20.85546875" style="124" bestFit="1" customWidth="1"/>
    <col min="10761" max="10761" width="14.28515625" style="124" customWidth="1"/>
    <col min="10762" max="10762" width="19.140625" style="124" customWidth="1"/>
    <col min="10763" max="10763" width="16.42578125" style="124" customWidth="1"/>
    <col min="10764" max="11004" width="9.140625" style="124"/>
    <col min="11005" max="11005" width="10.85546875" style="124" customWidth="1"/>
    <col min="11006" max="11006" width="20.7109375" style="124" customWidth="1"/>
    <col min="11007" max="11007" width="16.7109375" style="124" customWidth="1"/>
    <col min="11008" max="11008" width="18.7109375" style="124" customWidth="1"/>
    <col min="11009" max="11009" width="16.85546875" style="124" customWidth="1"/>
    <col min="11010" max="11010" width="23.7109375" style="124" customWidth="1"/>
    <col min="11011" max="11011" width="18.85546875" style="124" customWidth="1"/>
    <col min="11012" max="11012" width="19.42578125" style="124" customWidth="1"/>
    <col min="11013" max="11013" width="16.7109375" style="124" customWidth="1"/>
    <col min="11014" max="11014" width="21.42578125" style="124" bestFit="1" customWidth="1"/>
    <col min="11015" max="11015" width="15.5703125" style="124" customWidth="1"/>
    <col min="11016" max="11016" width="20.85546875" style="124" bestFit="1" customWidth="1"/>
    <col min="11017" max="11017" width="14.28515625" style="124" customWidth="1"/>
    <col min="11018" max="11018" width="19.140625" style="124" customWidth="1"/>
    <col min="11019" max="11019" width="16.42578125" style="124" customWidth="1"/>
    <col min="11020" max="11260" width="9.140625" style="124"/>
    <col min="11261" max="11261" width="10.85546875" style="124" customWidth="1"/>
    <col min="11262" max="11262" width="20.7109375" style="124" customWidth="1"/>
    <col min="11263" max="11263" width="16.7109375" style="124" customWidth="1"/>
    <col min="11264" max="11264" width="18.7109375" style="124" customWidth="1"/>
    <col min="11265" max="11265" width="16.85546875" style="124" customWidth="1"/>
    <col min="11266" max="11266" width="23.7109375" style="124" customWidth="1"/>
    <col min="11267" max="11267" width="18.85546875" style="124" customWidth="1"/>
    <col min="11268" max="11268" width="19.42578125" style="124" customWidth="1"/>
    <col min="11269" max="11269" width="16.7109375" style="124" customWidth="1"/>
    <col min="11270" max="11270" width="21.42578125" style="124" bestFit="1" customWidth="1"/>
    <col min="11271" max="11271" width="15.5703125" style="124" customWidth="1"/>
    <col min="11272" max="11272" width="20.85546875" style="124" bestFit="1" customWidth="1"/>
    <col min="11273" max="11273" width="14.28515625" style="124" customWidth="1"/>
    <col min="11274" max="11274" width="19.140625" style="124" customWidth="1"/>
    <col min="11275" max="11275" width="16.42578125" style="124" customWidth="1"/>
    <col min="11276" max="11516" width="9.140625" style="124"/>
    <col min="11517" max="11517" width="10.85546875" style="124" customWidth="1"/>
    <col min="11518" max="11518" width="20.7109375" style="124" customWidth="1"/>
    <col min="11519" max="11519" width="16.7109375" style="124" customWidth="1"/>
    <col min="11520" max="11520" width="18.7109375" style="124" customWidth="1"/>
    <col min="11521" max="11521" width="16.85546875" style="124" customWidth="1"/>
    <col min="11522" max="11522" width="23.7109375" style="124" customWidth="1"/>
    <col min="11523" max="11523" width="18.85546875" style="124" customWidth="1"/>
    <col min="11524" max="11524" width="19.42578125" style="124" customWidth="1"/>
    <col min="11525" max="11525" width="16.7109375" style="124" customWidth="1"/>
    <col min="11526" max="11526" width="21.42578125" style="124" bestFit="1" customWidth="1"/>
    <col min="11527" max="11527" width="15.5703125" style="124" customWidth="1"/>
    <col min="11528" max="11528" width="20.85546875" style="124" bestFit="1" customWidth="1"/>
    <col min="11529" max="11529" width="14.28515625" style="124" customWidth="1"/>
    <col min="11530" max="11530" width="19.140625" style="124" customWidth="1"/>
    <col min="11531" max="11531" width="16.42578125" style="124" customWidth="1"/>
    <col min="11532" max="11772" width="9.140625" style="124"/>
    <col min="11773" max="11773" width="10.85546875" style="124" customWidth="1"/>
    <col min="11774" max="11774" width="20.7109375" style="124" customWidth="1"/>
    <col min="11775" max="11775" width="16.7109375" style="124" customWidth="1"/>
    <col min="11776" max="11776" width="18.7109375" style="124" customWidth="1"/>
    <col min="11777" max="11777" width="16.85546875" style="124" customWidth="1"/>
    <col min="11778" max="11778" width="23.7109375" style="124" customWidth="1"/>
    <col min="11779" max="11779" width="18.85546875" style="124" customWidth="1"/>
    <col min="11780" max="11780" width="19.42578125" style="124" customWidth="1"/>
    <col min="11781" max="11781" width="16.7109375" style="124" customWidth="1"/>
    <col min="11782" max="11782" width="21.42578125" style="124" bestFit="1" customWidth="1"/>
    <col min="11783" max="11783" width="15.5703125" style="124" customWidth="1"/>
    <col min="11784" max="11784" width="20.85546875" style="124" bestFit="1" customWidth="1"/>
    <col min="11785" max="11785" width="14.28515625" style="124" customWidth="1"/>
    <col min="11786" max="11786" width="19.140625" style="124" customWidth="1"/>
    <col min="11787" max="11787" width="16.42578125" style="124" customWidth="1"/>
    <col min="11788" max="12028" width="9.140625" style="124"/>
    <col min="12029" max="12029" width="10.85546875" style="124" customWidth="1"/>
    <col min="12030" max="12030" width="20.7109375" style="124" customWidth="1"/>
    <col min="12031" max="12031" width="16.7109375" style="124" customWidth="1"/>
    <col min="12032" max="12032" width="18.7109375" style="124" customWidth="1"/>
    <col min="12033" max="12033" width="16.85546875" style="124" customWidth="1"/>
    <col min="12034" max="12034" width="23.7109375" style="124" customWidth="1"/>
    <col min="12035" max="12035" width="18.85546875" style="124" customWidth="1"/>
    <col min="12036" max="12036" width="19.42578125" style="124" customWidth="1"/>
    <col min="12037" max="12037" width="16.7109375" style="124" customWidth="1"/>
    <col min="12038" max="12038" width="21.42578125" style="124" bestFit="1" customWidth="1"/>
    <col min="12039" max="12039" width="15.5703125" style="124" customWidth="1"/>
    <col min="12040" max="12040" width="20.85546875" style="124" bestFit="1" customWidth="1"/>
    <col min="12041" max="12041" width="14.28515625" style="124" customWidth="1"/>
    <col min="12042" max="12042" width="19.140625" style="124" customWidth="1"/>
    <col min="12043" max="12043" width="16.42578125" style="124" customWidth="1"/>
    <col min="12044" max="12284" width="9.140625" style="124"/>
    <col min="12285" max="12285" width="10.85546875" style="124" customWidth="1"/>
    <col min="12286" max="12286" width="20.7109375" style="124" customWidth="1"/>
    <col min="12287" max="12287" width="16.7109375" style="124" customWidth="1"/>
    <col min="12288" max="12288" width="18.7109375" style="124" customWidth="1"/>
    <col min="12289" max="12289" width="16.85546875" style="124" customWidth="1"/>
    <col min="12290" max="12290" width="23.7109375" style="124" customWidth="1"/>
    <col min="12291" max="12291" width="18.85546875" style="124" customWidth="1"/>
    <col min="12292" max="12292" width="19.42578125" style="124" customWidth="1"/>
    <col min="12293" max="12293" width="16.7109375" style="124" customWidth="1"/>
    <col min="12294" max="12294" width="21.42578125" style="124" bestFit="1" customWidth="1"/>
    <col min="12295" max="12295" width="15.5703125" style="124" customWidth="1"/>
    <col min="12296" max="12296" width="20.85546875" style="124" bestFit="1" customWidth="1"/>
    <col min="12297" max="12297" width="14.28515625" style="124" customWidth="1"/>
    <col min="12298" max="12298" width="19.140625" style="124" customWidth="1"/>
    <col min="12299" max="12299" width="16.42578125" style="124" customWidth="1"/>
    <col min="12300" max="12540" width="9.140625" style="124"/>
    <col min="12541" max="12541" width="10.85546875" style="124" customWidth="1"/>
    <col min="12542" max="12542" width="20.7109375" style="124" customWidth="1"/>
    <col min="12543" max="12543" width="16.7109375" style="124" customWidth="1"/>
    <col min="12544" max="12544" width="18.7109375" style="124" customWidth="1"/>
    <col min="12545" max="12545" width="16.85546875" style="124" customWidth="1"/>
    <col min="12546" max="12546" width="23.7109375" style="124" customWidth="1"/>
    <col min="12547" max="12547" width="18.85546875" style="124" customWidth="1"/>
    <col min="12548" max="12548" width="19.42578125" style="124" customWidth="1"/>
    <col min="12549" max="12549" width="16.7109375" style="124" customWidth="1"/>
    <col min="12550" max="12550" width="21.42578125" style="124" bestFit="1" customWidth="1"/>
    <col min="12551" max="12551" width="15.5703125" style="124" customWidth="1"/>
    <col min="12552" max="12552" width="20.85546875" style="124" bestFit="1" customWidth="1"/>
    <col min="12553" max="12553" width="14.28515625" style="124" customWidth="1"/>
    <col min="12554" max="12554" width="19.140625" style="124" customWidth="1"/>
    <col min="12555" max="12555" width="16.42578125" style="124" customWidth="1"/>
    <col min="12556" max="12796" width="9.140625" style="124"/>
    <col min="12797" max="12797" width="10.85546875" style="124" customWidth="1"/>
    <col min="12798" max="12798" width="20.7109375" style="124" customWidth="1"/>
    <col min="12799" max="12799" width="16.7109375" style="124" customWidth="1"/>
    <col min="12800" max="12800" width="18.7109375" style="124" customWidth="1"/>
    <col min="12801" max="12801" width="16.85546875" style="124" customWidth="1"/>
    <col min="12802" max="12802" width="23.7109375" style="124" customWidth="1"/>
    <col min="12803" max="12803" width="18.85546875" style="124" customWidth="1"/>
    <col min="12804" max="12804" width="19.42578125" style="124" customWidth="1"/>
    <col min="12805" max="12805" width="16.7109375" style="124" customWidth="1"/>
    <col min="12806" max="12806" width="21.42578125" style="124" bestFit="1" customWidth="1"/>
    <col min="12807" max="12807" width="15.5703125" style="124" customWidth="1"/>
    <col min="12808" max="12808" width="20.85546875" style="124" bestFit="1" customWidth="1"/>
    <col min="12809" max="12809" width="14.28515625" style="124" customWidth="1"/>
    <col min="12810" max="12810" width="19.140625" style="124" customWidth="1"/>
    <col min="12811" max="12811" width="16.42578125" style="124" customWidth="1"/>
    <col min="12812" max="13052" width="9.140625" style="124"/>
    <col min="13053" max="13053" width="10.85546875" style="124" customWidth="1"/>
    <col min="13054" max="13054" width="20.7109375" style="124" customWidth="1"/>
    <col min="13055" max="13055" width="16.7109375" style="124" customWidth="1"/>
    <col min="13056" max="13056" width="18.7109375" style="124" customWidth="1"/>
    <col min="13057" max="13057" width="16.85546875" style="124" customWidth="1"/>
    <col min="13058" max="13058" width="23.7109375" style="124" customWidth="1"/>
    <col min="13059" max="13059" width="18.85546875" style="124" customWidth="1"/>
    <col min="13060" max="13060" width="19.42578125" style="124" customWidth="1"/>
    <col min="13061" max="13061" width="16.7109375" style="124" customWidth="1"/>
    <col min="13062" max="13062" width="21.42578125" style="124" bestFit="1" customWidth="1"/>
    <col min="13063" max="13063" width="15.5703125" style="124" customWidth="1"/>
    <col min="13064" max="13064" width="20.85546875" style="124" bestFit="1" customWidth="1"/>
    <col min="13065" max="13065" width="14.28515625" style="124" customWidth="1"/>
    <col min="13066" max="13066" width="19.140625" style="124" customWidth="1"/>
    <col min="13067" max="13067" width="16.42578125" style="124" customWidth="1"/>
    <col min="13068" max="13308" width="9.140625" style="124"/>
    <col min="13309" max="13309" width="10.85546875" style="124" customWidth="1"/>
    <col min="13310" max="13310" width="20.7109375" style="124" customWidth="1"/>
    <col min="13311" max="13311" width="16.7109375" style="124" customWidth="1"/>
    <col min="13312" max="13312" width="18.7109375" style="124" customWidth="1"/>
    <col min="13313" max="13313" width="16.85546875" style="124" customWidth="1"/>
    <col min="13314" max="13314" width="23.7109375" style="124" customWidth="1"/>
    <col min="13315" max="13315" width="18.85546875" style="124" customWidth="1"/>
    <col min="13316" max="13316" width="19.42578125" style="124" customWidth="1"/>
    <col min="13317" max="13317" width="16.7109375" style="124" customWidth="1"/>
    <col min="13318" max="13318" width="21.42578125" style="124" bestFit="1" customWidth="1"/>
    <col min="13319" max="13319" width="15.5703125" style="124" customWidth="1"/>
    <col min="13320" max="13320" width="20.85546875" style="124" bestFit="1" customWidth="1"/>
    <col min="13321" max="13321" width="14.28515625" style="124" customWidth="1"/>
    <col min="13322" max="13322" width="19.140625" style="124" customWidth="1"/>
    <col min="13323" max="13323" width="16.42578125" style="124" customWidth="1"/>
    <col min="13324" max="13564" width="9.140625" style="124"/>
    <col min="13565" max="13565" width="10.85546875" style="124" customWidth="1"/>
    <col min="13566" max="13566" width="20.7109375" style="124" customWidth="1"/>
    <col min="13567" max="13567" width="16.7109375" style="124" customWidth="1"/>
    <col min="13568" max="13568" width="18.7109375" style="124" customWidth="1"/>
    <col min="13569" max="13569" width="16.85546875" style="124" customWidth="1"/>
    <col min="13570" max="13570" width="23.7109375" style="124" customWidth="1"/>
    <col min="13571" max="13571" width="18.85546875" style="124" customWidth="1"/>
    <col min="13572" max="13572" width="19.42578125" style="124" customWidth="1"/>
    <col min="13573" max="13573" width="16.7109375" style="124" customWidth="1"/>
    <col min="13574" max="13574" width="21.42578125" style="124" bestFit="1" customWidth="1"/>
    <col min="13575" max="13575" width="15.5703125" style="124" customWidth="1"/>
    <col min="13576" max="13576" width="20.85546875" style="124" bestFit="1" customWidth="1"/>
    <col min="13577" max="13577" width="14.28515625" style="124" customWidth="1"/>
    <col min="13578" max="13578" width="19.140625" style="124" customWidth="1"/>
    <col min="13579" max="13579" width="16.42578125" style="124" customWidth="1"/>
    <col min="13580" max="13820" width="9.140625" style="124"/>
    <col min="13821" max="13821" width="10.85546875" style="124" customWidth="1"/>
    <col min="13822" max="13822" width="20.7109375" style="124" customWidth="1"/>
    <col min="13823" max="13823" width="16.7109375" style="124" customWidth="1"/>
    <col min="13824" max="13824" width="18.7109375" style="124" customWidth="1"/>
    <col min="13825" max="13825" width="16.85546875" style="124" customWidth="1"/>
    <col min="13826" max="13826" width="23.7109375" style="124" customWidth="1"/>
    <col min="13827" max="13827" width="18.85546875" style="124" customWidth="1"/>
    <col min="13828" max="13828" width="19.42578125" style="124" customWidth="1"/>
    <col min="13829" max="13829" width="16.7109375" style="124" customWidth="1"/>
    <col min="13830" max="13830" width="21.42578125" style="124" bestFit="1" customWidth="1"/>
    <col min="13831" max="13831" width="15.5703125" style="124" customWidth="1"/>
    <col min="13832" max="13832" width="20.85546875" style="124" bestFit="1" customWidth="1"/>
    <col min="13833" max="13833" width="14.28515625" style="124" customWidth="1"/>
    <col min="13834" max="13834" width="19.140625" style="124" customWidth="1"/>
    <col min="13835" max="13835" width="16.42578125" style="124" customWidth="1"/>
    <col min="13836" max="14076" width="9.140625" style="124"/>
    <col min="14077" max="14077" width="10.85546875" style="124" customWidth="1"/>
    <col min="14078" max="14078" width="20.7109375" style="124" customWidth="1"/>
    <col min="14079" max="14079" width="16.7109375" style="124" customWidth="1"/>
    <col min="14080" max="14080" width="18.7109375" style="124" customWidth="1"/>
    <col min="14081" max="14081" width="16.85546875" style="124" customWidth="1"/>
    <col min="14082" max="14082" width="23.7109375" style="124" customWidth="1"/>
    <col min="14083" max="14083" width="18.85546875" style="124" customWidth="1"/>
    <col min="14084" max="14084" width="19.42578125" style="124" customWidth="1"/>
    <col min="14085" max="14085" width="16.7109375" style="124" customWidth="1"/>
    <col min="14086" max="14086" width="21.42578125" style="124" bestFit="1" customWidth="1"/>
    <col min="14087" max="14087" width="15.5703125" style="124" customWidth="1"/>
    <col min="14088" max="14088" width="20.85546875" style="124" bestFit="1" customWidth="1"/>
    <col min="14089" max="14089" width="14.28515625" style="124" customWidth="1"/>
    <col min="14090" max="14090" width="19.140625" style="124" customWidth="1"/>
    <col min="14091" max="14091" width="16.42578125" style="124" customWidth="1"/>
    <col min="14092" max="14332" width="9.140625" style="124"/>
    <col min="14333" max="14333" width="10.85546875" style="124" customWidth="1"/>
    <col min="14334" max="14334" width="20.7109375" style="124" customWidth="1"/>
    <col min="14335" max="14335" width="16.7109375" style="124" customWidth="1"/>
    <col min="14336" max="14336" width="18.7109375" style="124" customWidth="1"/>
    <col min="14337" max="14337" width="16.85546875" style="124" customWidth="1"/>
    <col min="14338" max="14338" width="23.7109375" style="124" customWidth="1"/>
    <col min="14339" max="14339" width="18.85546875" style="124" customWidth="1"/>
    <col min="14340" max="14340" width="19.42578125" style="124" customWidth="1"/>
    <col min="14341" max="14341" width="16.7109375" style="124" customWidth="1"/>
    <col min="14342" max="14342" width="21.42578125" style="124" bestFit="1" customWidth="1"/>
    <col min="14343" max="14343" width="15.5703125" style="124" customWidth="1"/>
    <col min="14344" max="14344" width="20.85546875" style="124" bestFit="1" customWidth="1"/>
    <col min="14345" max="14345" width="14.28515625" style="124" customWidth="1"/>
    <col min="14346" max="14346" width="19.140625" style="124" customWidth="1"/>
    <col min="14347" max="14347" width="16.42578125" style="124" customWidth="1"/>
    <col min="14348" max="14588" width="9.140625" style="124"/>
    <col min="14589" max="14589" width="10.85546875" style="124" customWidth="1"/>
    <col min="14590" max="14590" width="20.7109375" style="124" customWidth="1"/>
    <col min="14591" max="14591" width="16.7109375" style="124" customWidth="1"/>
    <col min="14592" max="14592" width="18.7109375" style="124" customWidth="1"/>
    <col min="14593" max="14593" width="16.85546875" style="124" customWidth="1"/>
    <col min="14594" max="14594" width="23.7109375" style="124" customWidth="1"/>
    <col min="14595" max="14595" width="18.85546875" style="124" customWidth="1"/>
    <col min="14596" max="14596" width="19.42578125" style="124" customWidth="1"/>
    <col min="14597" max="14597" width="16.7109375" style="124" customWidth="1"/>
    <col min="14598" max="14598" width="21.42578125" style="124" bestFit="1" customWidth="1"/>
    <col min="14599" max="14599" width="15.5703125" style="124" customWidth="1"/>
    <col min="14600" max="14600" width="20.85546875" style="124" bestFit="1" customWidth="1"/>
    <col min="14601" max="14601" width="14.28515625" style="124" customWidth="1"/>
    <col min="14602" max="14602" width="19.140625" style="124" customWidth="1"/>
    <col min="14603" max="14603" width="16.42578125" style="124" customWidth="1"/>
    <col min="14604" max="14844" width="9.140625" style="124"/>
    <col min="14845" max="14845" width="10.85546875" style="124" customWidth="1"/>
    <col min="14846" max="14846" width="20.7109375" style="124" customWidth="1"/>
    <col min="14847" max="14847" width="16.7109375" style="124" customWidth="1"/>
    <col min="14848" max="14848" width="18.7109375" style="124" customWidth="1"/>
    <col min="14849" max="14849" width="16.85546875" style="124" customWidth="1"/>
    <col min="14850" max="14850" width="23.7109375" style="124" customWidth="1"/>
    <col min="14851" max="14851" width="18.85546875" style="124" customWidth="1"/>
    <col min="14852" max="14852" width="19.42578125" style="124" customWidth="1"/>
    <col min="14853" max="14853" width="16.7109375" style="124" customWidth="1"/>
    <col min="14854" max="14854" width="21.42578125" style="124" bestFit="1" customWidth="1"/>
    <col min="14855" max="14855" width="15.5703125" style="124" customWidth="1"/>
    <col min="14856" max="14856" width="20.85546875" style="124" bestFit="1" customWidth="1"/>
    <col min="14857" max="14857" width="14.28515625" style="124" customWidth="1"/>
    <col min="14858" max="14858" width="19.140625" style="124" customWidth="1"/>
    <col min="14859" max="14859" width="16.42578125" style="124" customWidth="1"/>
    <col min="14860" max="15100" width="9.140625" style="124"/>
    <col min="15101" max="15101" width="10.85546875" style="124" customWidth="1"/>
    <col min="15102" max="15102" width="20.7109375" style="124" customWidth="1"/>
    <col min="15103" max="15103" width="16.7109375" style="124" customWidth="1"/>
    <col min="15104" max="15104" width="18.7109375" style="124" customWidth="1"/>
    <col min="15105" max="15105" width="16.85546875" style="124" customWidth="1"/>
    <col min="15106" max="15106" width="23.7109375" style="124" customWidth="1"/>
    <col min="15107" max="15107" width="18.85546875" style="124" customWidth="1"/>
    <col min="15108" max="15108" width="19.42578125" style="124" customWidth="1"/>
    <col min="15109" max="15109" width="16.7109375" style="124" customWidth="1"/>
    <col min="15110" max="15110" width="21.42578125" style="124" bestFit="1" customWidth="1"/>
    <col min="15111" max="15111" width="15.5703125" style="124" customWidth="1"/>
    <col min="15112" max="15112" width="20.85546875" style="124" bestFit="1" customWidth="1"/>
    <col min="15113" max="15113" width="14.28515625" style="124" customWidth="1"/>
    <col min="15114" max="15114" width="19.140625" style="124" customWidth="1"/>
    <col min="15115" max="15115" width="16.42578125" style="124" customWidth="1"/>
    <col min="15116" max="15356" width="9.140625" style="124"/>
    <col min="15357" max="15357" width="10.85546875" style="124" customWidth="1"/>
    <col min="15358" max="15358" width="20.7109375" style="124" customWidth="1"/>
    <col min="15359" max="15359" width="16.7109375" style="124" customWidth="1"/>
    <col min="15360" max="15360" width="18.7109375" style="124" customWidth="1"/>
    <col min="15361" max="15361" width="16.85546875" style="124" customWidth="1"/>
    <col min="15362" max="15362" width="23.7109375" style="124" customWidth="1"/>
    <col min="15363" max="15363" width="18.85546875" style="124" customWidth="1"/>
    <col min="15364" max="15364" width="19.42578125" style="124" customWidth="1"/>
    <col min="15365" max="15365" width="16.7109375" style="124" customWidth="1"/>
    <col min="15366" max="15366" width="21.42578125" style="124" bestFit="1" customWidth="1"/>
    <col min="15367" max="15367" width="15.5703125" style="124" customWidth="1"/>
    <col min="15368" max="15368" width="20.85546875" style="124" bestFit="1" customWidth="1"/>
    <col min="15369" max="15369" width="14.28515625" style="124" customWidth="1"/>
    <col min="15370" max="15370" width="19.140625" style="124" customWidth="1"/>
    <col min="15371" max="15371" width="16.42578125" style="124" customWidth="1"/>
    <col min="15372" max="15612" width="9.140625" style="124"/>
    <col min="15613" max="15613" width="10.85546875" style="124" customWidth="1"/>
    <col min="15614" max="15614" width="20.7109375" style="124" customWidth="1"/>
    <col min="15615" max="15615" width="16.7109375" style="124" customWidth="1"/>
    <col min="15616" max="15616" width="18.7109375" style="124" customWidth="1"/>
    <col min="15617" max="15617" width="16.85546875" style="124" customWidth="1"/>
    <col min="15618" max="15618" width="23.7109375" style="124" customWidth="1"/>
    <col min="15619" max="15619" width="18.85546875" style="124" customWidth="1"/>
    <col min="15620" max="15620" width="19.42578125" style="124" customWidth="1"/>
    <col min="15621" max="15621" width="16.7109375" style="124" customWidth="1"/>
    <col min="15622" max="15622" width="21.42578125" style="124" bestFit="1" customWidth="1"/>
    <col min="15623" max="15623" width="15.5703125" style="124" customWidth="1"/>
    <col min="15624" max="15624" width="20.85546875" style="124" bestFit="1" customWidth="1"/>
    <col min="15625" max="15625" width="14.28515625" style="124" customWidth="1"/>
    <col min="15626" max="15626" width="19.140625" style="124" customWidth="1"/>
    <col min="15627" max="15627" width="16.42578125" style="124" customWidth="1"/>
    <col min="15628" max="15868" width="9.140625" style="124"/>
    <col min="15869" max="15869" width="10.85546875" style="124" customWidth="1"/>
    <col min="15870" max="15870" width="20.7109375" style="124" customWidth="1"/>
    <col min="15871" max="15871" width="16.7109375" style="124" customWidth="1"/>
    <col min="15872" max="15872" width="18.7109375" style="124" customWidth="1"/>
    <col min="15873" max="15873" width="16.85546875" style="124" customWidth="1"/>
    <col min="15874" max="15874" width="23.7109375" style="124" customWidth="1"/>
    <col min="15875" max="15875" width="18.85546875" style="124" customWidth="1"/>
    <col min="15876" max="15876" width="19.42578125" style="124" customWidth="1"/>
    <col min="15877" max="15877" width="16.7109375" style="124" customWidth="1"/>
    <col min="15878" max="15878" width="21.42578125" style="124" bestFit="1" customWidth="1"/>
    <col min="15879" max="15879" width="15.5703125" style="124" customWidth="1"/>
    <col min="15880" max="15880" width="20.85546875" style="124" bestFit="1" customWidth="1"/>
    <col min="15881" max="15881" width="14.28515625" style="124" customWidth="1"/>
    <col min="15882" max="15882" width="19.140625" style="124" customWidth="1"/>
    <col min="15883" max="15883" width="16.42578125" style="124" customWidth="1"/>
    <col min="15884" max="16124" width="9.140625" style="124"/>
    <col min="16125" max="16125" width="10.85546875" style="124" customWidth="1"/>
    <col min="16126" max="16126" width="20.7109375" style="124" customWidth="1"/>
    <col min="16127" max="16127" width="16.7109375" style="124" customWidth="1"/>
    <col min="16128" max="16128" width="18.7109375" style="124" customWidth="1"/>
    <col min="16129" max="16129" width="16.85546875" style="124" customWidth="1"/>
    <col min="16130" max="16130" width="23.7109375" style="124" customWidth="1"/>
    <col min="16131" max="16131" width="18.85546875" style="124" customWidth="1"/>
    <col min="16132" max="16132" width="19.42578125" style="124" customWidth="1"/>
    <col min="16133" max="16133" width="16.7109375" style="124" customWidth="1"/>
    <col min="16134" max="16134" width="21.42578125" style="124" bestFit="1" customWidth="1"/>
    <col min="16135" max="16135" width="15.5703125" style="124" customWidth="1"/>
    <col min="16136" max="16136" width="20.85546875" style="124" bestFit="1" customWidth="1"/>
    <col min="16137" max="16137" width="14.28515625" style="124" customWidth="1"/>
    <col min="16138" max="16138" width="19.140625" style="124" customWidth="1"/>
    <col min="16139" max="16139" width="16.42578125" style="124" customWidth="1"/>
    <col min="16140" max="16384" width="9.140625" style="124"/>
  </cols>
  <sheetData>
    <row r="1" spans="1:12" ht="20.25">
      <c r="A1" s="767" t="s">
        <v>743</v>
      </c>
      <c r="B1" s="768"/>
      <c r="C1" s="768"/>
      <c r="D1" s="707"/>
      <c r="E1" s="769"/>
      <c r="F1" s="707"/>
      <c r="G1" s="707"/>
      <c r="H1" s="707"/>
      <c r="I1" s="708"/>
      <c r="J1" s="707"/>
      <c r="K1" s="1026"/>
    </row>
    <row r="2" spans="1:12" ht="21" thickBot="1">
      <c r="A2" s="770" t="s">
        <v>744</v>
      </c>
      <c r="B2" s="771"/>
      <c r="C2" s="771"/>
      <c r="D2" s="125"/>
      <c r="E2" s="126"/>
      <c r="F2" s="125"/>
      <c r="G2" s="125"/>
      <c r="H2" s="125"/>
      <c r="I2" s="709"/>
      <c r="J2" s="125"/>
      <c r="K2" s="1027"/>
    </row>
    <row r="3" spans="1:12" ht="35.25" customHeight="1">
      <c r="A3" s="772"/>
      <c r="B3" s="1288" t="s">
        <v>554</v>
      </c>
      <c r="C3" s="1289"/>
      <c r="D3" s="1290" t="s">
        <v>555</v>
      </c>
      <c r="E3" s="1291"/>
      <c r="F3" s="1292" t="s">
        <v>727</v>
      </c>
      <c r="G3" s="1293"/>
      <c r="H3" s="1293"/>
      <c r="I3" s="1294"/>
      <c r="J3" s="1295" t="s">
        <v>570</v>
      </c>
      <c r="K3" s="1296"/>
    </row>
    <row r="4" spans="1:12" ht="45" customHeight="1">
      <c r="A4" s="773" t="s">
        <v>80</v>
      </c>
      <c r="B4" s="344" t="s">
        <v>427</v>
      </c>
      <c r="C4" s="774" t="s">
        <v>556</v>
      </c>
      <c r="D4" s="344" t="s">
        <v>427</v>
      </c>
      <c r="E4" s="774" t="s">
        <v>556</v>
      </c>
      <c r="F4" s="344" t="s">
        <v>745</v>
      </c>
      <c r="G4" s="343" t="s">
        <v>746</v>
      </c>
      <c r="H4" s="343" t="s">
        <v>429</v>
      </c>
      <c r="I4" s="710" t="s">
        <v>557</v>
      </c>
      <c r="J4" s="344" t="s">
        <v>428</v>
      </c>
      <c r="K4" s="711" t="s">
        <v>556</v>
      </c>
      <c r="L4" s="345"/>
    </row>
    <row r="5" spans="1:12" ht="18">
      <c r="A5" s="1189" t="s">
        <v>155</v>
      </c>
      <c r="B5" s="1190"/>
      <c r="C5" s="1191"/>
      <c r="D5" s="831"/>
      <c r="E5" s="1192"/>
      <c r="F5" s="1193"/>
      <c r="G5" s="1194"/>
      <c r="H5" s="1194"/>
      <c r="I5" s="1195"/>
      <c r="J5" s="1193"/>
      <c r="K5" s="1196"/>
    </row>
    <row r="6" spans="1:12" ht="18">
      <c r="A6" s="775" t="s">
        <v>81</v>
      </c>
      <c r="B6" s="831" t="s">
        <v>82</v>
      </c>
      <c r="C6" s="1028" t="s">
        <v>82</v>
      </c>
      <c r="D6" s="831" t="s">
        <v>82</v>
      </c>
      <c r="E6" s="1028" t="s">
        <v>82</v>
      </c>
      <c r="F6" s="833">
        <v>813571</v>
      </c>
      <c r="G6" s="46">
        <v>483433</v>
      </c>
      <c r="H6" s="46">
        <f>F6+G6</f>
        <v>1297004</v>
      </c>
      <c r="I6" s="856">
        <v>149.948738504706</v>
      </c>
      <c r="J6" s="835">
        <v>690675</v>
      </c>
      <c r="K6" s="712">
        <v>110.32349027214843</v>
      </c>
    </row>
    <row r="7" spans="1:12" s="125" customFormat="1" ht="18">
      <c r="A7" s="775" t="s">
        <v>83</v>
      </c>
      <c r="B7" s="831" t="s">
        <v>82</v>
      </c>
      <c r="C7" s="1028" t="s">
        <v>82</v>
      </c>
      <c r="D7" s="831" t="s">
        <v>82</v>
      </c>
      <c r="E7" s="1028" t="s">
        <v>82</v>
      </c>
      <c r="F7" s="833">
        <v>1528914</v>
      </c>
      <c r="G7" s="46">
        <v>1246589</v>
      </c>
      <c r="H7" s="46">
        <f t="shared" ref="H7:H70" si="0">F7+G7</f>
        <v>2775503</v>
      </c>
      <c r="I7" s="856">
        <v>113.99340325858671</v>
      </c>
      <c r="J7" s="835">
        <v>1686887</v>
      </c>
      <c r="K7" s="712">
        <v>144.2374488724798</v>
      </c>
    </row>
    <row r="8" spans="1:12" ht="15.75" hidden="1" customHeight="1">
      <c r="A8" s="775" t="s">
        <v>84</v>
      </c>
      <c r="B8" s="831"/>
      <c r="C8" s="1028"/>
      <c r="D8" s="831"/>
      <c r="E8" s="1028"/>
      <c r="F8" s="833">
        <v>1763923</v>
      </c>
      <c r="G8" s="46">
        <v>1340934</v>
      </c>
      <c r="H8" s="46">
        <f t="shared" si="0"/>
        <v>3104857</v>
      </c>
      <c r="I8" s="856">
        <v>128.0621973721324</v>
      </c>
      <c r="J8" s="835">
        <v>1764145</v>
      </c>
      <c r="K8" s="712">
        <v>136.11973659555105</v>
      </c>
    </row>
    <row r="9" spans="1:12" ht="15.75" hidden="1" customHeight="1">
      <c r="A9" s="775">
        <v>2</v>
      </c>
      <c r="B9" s="831"/>
      <c r="C9" s="1028"/>
      <c r="D9" s="831"/>
      <c r="E9" s="1028"/>
      <c r="F9" s="833">
        <v>1868409</v>
      </c>
      <c r="G9" s="46">
        <v>1449915</v>
      </c>
      <c r="H9" s="46">
        <f t="shared" si="0"/>
        <v>3318324</v>
      </c>
      <c r="I9" s="856">
        <v>135.13367581930913</v>
      </c>
      <c r="J9" s="835">
        <v>1794397</v>
      </c>
      <c r="K9" s="712">
        <v>120.2862842586625</v>
      </c>
    </row>
    <row r="10" spans="1:12" ht="15.75" hidden="1" customHeight="1">
      <c r="A10" s="775">
        <v>3</v>
      </c>
      <c r="B10" s="831"/>
      <c r="C10" s="1028"/>
      <c r="D10" s="831"/>
      <c r="E10" s="1028"/>
      <c r="F10" s="833">
        <v>1949493</v>
      </c>
      <c r="G10" s="46">
        <v>1533014</v>
      </c>
      <c r="H10" s="46">
        <f t="shared" si="0"/>
        <v>3482507</v>
      </c>
      <c r="I10" s="856">
        <v>120.01594599085314</v>
      </c>
      <c r="J10" s="835">
        <v>1874717</v>
      </c>
      <c r="K10" s="712">
        <v>121.21885800797455</v>
      </c>
    </row>
    <row r="11" spans="1:12" ht="15.75" hidden="1" customHeight="1">
      <c r="A11" s="775">
        <v>4</v>
      </c>
      <c r="B11" s="831"/>
      <c r="C11" s="1028"/>
      <c r="D11" s="831"/>
      <c r="E11" s="1028"/>
      <c r="F11" s="833">
        <v>2197369</v>
      </c>
      <c r="G11" s="46">
        <v>1646143</v>
      </c>
      <c r="H11" s="46">
        <f t="shared" si="0"/>
        <v>3843512</v>
      </c>
      <c r="I11" s="856">
        <v>127.59872400624613</v>
      </c>
      <c r="J11" s="835">
        <v>1980540</v>
      </c>
      <c r="K11" s="712">
        <v>111.37551935639829</v>
      </c>
    </row>
    <row r="12" spans="1:12" ht="15.75" hidden="1" customHeight="1">
      <c r="A12" s="775">
        <v>5</v>
      </c>
      <c r="B12" s="831"/>
      <c r="C12" s="1028"/>
      <c r="D12" s="831"/>
      <c r="E12" s="1028"/>
      <c r="F12" s="833">
        <v>2332707</v>
      </c>
      <c r="G12" s="46">
        <v>1777668</v>
      </c>
      <c r="H12" s="46">
        <f t="shared" si="0"/>
        <v>4110375</v>
      </c>
      <c r="I12" s="856">
        <v>147.75010984997118</v>
      </c>
      <c r="J12" s="835">
        <v>2112981</v>
      </c>
      <c r="K12" s="712">
        <v>108.51751888565974</v>
      </c>
    </row>
    <row r="13" spans="1:12" ht="15.75" hidden="1" customHeight="1">
      <c r="A13" s="775">
        <v>6</v>
      </c>
      <c r="B13" s="831"/>
      <c r="C13" s="1028"/>
      <c r="D13" s="831"/>
      <c r="E13" s="1028"/>
      <c r="F13" s="833">
        <v>2497398</v>
      </c>
      <c r="G13" s="46">
        <v>1892215</v>
      </c>
      <c r="H13" s="46">
        <f t="shared" si="0"/>
        <v>4389613</v>
      </c>
      <c r="I13" s="856">
        <v>140.18245627090153</v>
      </c>
      <c r="J13" s="835">
        <v>2230162</v>
      </c>
      <c r="K13" s="712">
        <v>104.04790660225441</v>
      </c>
    </row>
    <row r="14" spans="1:12" ht="15.75" hidden="1" customHeight="1">
      <c r="A14" s="775">
        <v>7</v>
      </c>
      <c r="B14" s="831"/>
      <c r="C14" s="1028"/>
      <c r="D14" s="831"/>
      <c r="E14" s="1028"/>
      <c r="F14" s="833">
        <v>2622469</v>
      </c>
      <c r="G14" s="46">
        <v>2062892</v>
      </c>
      <c r="H14" s="46">
        <f t="shared" si="0"/>
        <v>4685361</v>
      </c>
      <c r="I14" s="856">
        <v>147.03077128294785</v>
      </c>
      <c r="J14" s="835">
        <v>2433552</v>
      </c>
      <c r="K14" s="712">
        <v>114.6349035552694</v>
      </c>
    </row>
    <row r="15" spans="1:12" ht="15.75" hidden="1" customHeight="1">
      <c r="A15" s="775">
        <v>8</v>
      </c>
      <c r="B15" s="831"/>
      <c r="C15" s="1028"/>
      <c r="D15" s="831"/>
      <c r="E15" s="1028"/>
      <c r="F15" s="833">
        <v>2831307</v>
      </c>
      <c r="G15" s="46">
        <v>2200742</v>
      </c>
      <c r="H15" s="46">
        <f t="shared" si="0"/>
        <v>5032049</v>
      </c>
      <c r="I15" s="856">
        <v>150.95723893868862</v>
      </c>
      <c r="J15" s="835">
        <v>2528120</v>
      </c>
      <c r="K15" s="712">
        <v>98.572981532332562</v>
      </c>
    </row>
    <row r="16" spans="1:12" ht="15.75" hidden="1" customHeight="1">
      <c r="A16" s="775">
        <v>9</v>
      </c>
      <c r="B16" s="831"/>
      <c r="C16" s="1028"/>
      <c r="D16" s="831"/>
      <c r="E16" s="1028"/>
      <c r="F16" s="833">
        <v>2962099</v>
      </c>
      <c r="G16" s="46">
        <v>2369913</v>
      </c>
      <c r="H16" s="46">
        <f t="shared" si="0"/>
        <v>5332012</v>
      </c>
      <c r="I16" s="856">
        <v>149.28233311281963</v>
      </c>
      <c r="J16" s="835">
        <v>2698061</v>
      </c>
      <c r="K16" s="712">
        <v>98.840809347812467</v>
      </c>
    </row>
    <row r="17" spans="1:11" ht="15.75" hidden="1" customHeight="1">
      <c r="A17" s="775">
        <v>10</v>
      </c>
      <c r="B17" s="831"/>
      <c r="C17" s="1028"/>
      <c r="D17" s="831"/>
      <c r="E17" s="1028"/>
      <c r="F17" s="833">
        <v>3213746</v>
      </c>
      <c r="G17" s="46">
        <v>2563252</v>
      </c>
      <c r="H17" s="46">
        <f t="shared" si="0"/>
        <v>5776998</v>
      </c>
      <c r="I17" s="856">
        <v>142.54156102439316</v>
      </c>
      <c r="J17" s="835">
        <v>2910660</v>
      </c>
      <c r="K17" s="712">
        <v>101.16691824108014</v>
      </c>
    </row>
    <row r="18" spans="1:11" ht="15.75" hidden="1" customHeight="1">
      <c r="A18" s="775">
        <v>11</v>
      </c>
      <c r="B18" s="831"/>
      <c r="C18" s="1028"/>
      <c r="D18" s="831"/>
      <c r="E18" s="1028"/>
      <c r="F18" s="833">
        <v>3310666</v>
      </c>
      <c r="G18" s="46">
        <v>2766211</v>
      </c>
      <c r="H18" s="46">
        <f t="shared" si="0"/>
        <v>6076877</v>
      </c>
      <c r="I18" s="856">
        <v>137.26539942956762</v>
      </c>
      <c r="J18" s="835">
        <v>2911845</v>
      </c>
      <c r="K18" s="712">
        <v>89.814217268016051</v>
      </c>
    </row>
    <row r="19" spans="1:11" s="125" customFormat="1" ht="18">
      <c r="A19" s="775" t="s">
        <v>85</v>
      </c>
      <c r="B19" s="831" t="s">
        <v>82</v>
      </c>
      <c r="C19" s="1028" t="s">
        <v>82</v>
      </c>
      <c r="D19" s="831" t="s">
        <v>82</v>
      </c>
      <c r="E19" s="1028" t="s">
        <v>82</v>
      </c>
      <c r="F19" s="833">
        <v>3471056</v>
      </c>
      <c r="G19" s="46">
        <v>2913195</v>
      </c>
      <c r="H19" s="46">
        <f t="shared" si="0"/>
        <v>6384251</v>
      </c>
      <c r="I19" s="856">
        <f>(H19-H7)/H7*100</f>
        <v>130.02140512908829</v>
      </c>
      <c r="J19" s="835">
        <v>3080462</v>
      </c>
      <c r="K19" s="712">
        <f>(J19-J7)/J7*100</f>
        <v>82.612231880380847</v>
      </c>
    </row>
    <row r="20" spans="1:11" ht="15.75" hidden="1" customHeight="1">
      <c r="A20" s="775" t="s">
        <v>86</v>
      </c>
      <c r="B20" s="831" t="s">
        <v>82</v>
      </c>
      <c r="C20" s="1028" t="s">
        <v>82</v>
      </c>
      <c r="D20" s="831" t="s">
        <v>82</v>
      </c>
      <c r="E20" s="1028" t="s">
        <v>82</v>
      </c>
      <c r="F20" s="833">
        <v>4241924</v>
      </c>
      <c r="G20" s="46">
        <v>3067327</v>
      </c>
      <c r="H20" s="46">
        <f t="shared" si="0"/>
        <v>7309251</v>
      </c>
      <c r="I20" s="856">
        <v>135.41345060336113</v>
      </c>
      <c r="J20" s="835">
        <v>3331264</v>
      </c>
      <c r="K20" s="712">
        <v>88.831643657409131</v>
      </c>
    </row>
    <row r="21" spans="1:11" ht="15.75" hidden="1" customHeight="1">
      <c r="A21" s="775">
        <v>2</v>
      </c>
      <c r="B21" s="831" t="s">
        <v>82</v>
      </c>
      <c r="C21" s="1028" t="s">
        <v>82</v>
      </c>
      <c r="D21" s="831" t="s">
        <v>82</v>
      </c>
      <c r="E21" s="1028" t="s">
        <v>82</v>
      </c>
      <c r="F21" s="833">
        <v>4355938</v>
      </c>
      <c r="G21" s="46">
        <v>3308417</v>
      </c>
      <c r="H21" s="46">
        <f t="shared" si="0"/>
        <v>7664355</v>
      </c>
      <c r="I21" s="856">
        <v>130.97066470905193</v>
      </c>
      <c r="J21" s="835">
        <v>3268017</v>
      </c>
      <c r="K21" s="712">
        <v>82.123409702535184</v>
      </c>
    </row>
    <row r="22" spans="1:11" ht="15.75" hidden="1" customHeight="1">
      <c r="A22" s="775">
        <v>3</v>
      </c>
      <c r="B22" s="831" t="s">
        <v>82</v>
      </c>
      <c r="C22" s="1028" t="s">
        <v>82</v>
      </c>
      <c r="D22" s="831" t="s">
        <v>82</v>
      </c>
      <c r="E22" s="1028" t="s">
        <v>82</v>
      </c>
      <c r="F22" s="833">
        <v>4488846</v>
      </c>
      <c r="G22" s="46">
        <v>3494543</v>
      </c>
      <c r="H22" s="46">
        <f t="shared" si="0"/>
        <v>7983389</v>
      </c>
      <c r="I22" s="856">
        <v>129.24258300126888</v>
      </c>
      <c r="J22" s="835">
        <v>3468260</v>
      </c>
      <c r="K22" s="712">
        <v>85.001789603444166</v>
      </c>
    </row>
    <row r="23" spans="1:11" ht="15.75" hidden="1" customHeight="1">
      <c r="A23" s="775">
        <v>4</v>
      </c>
      <c r="B23" s="831" t="s">
        <v>82</v>
      </c>
      <c r="C23" s="1028" t="s">
        <v>82</v>
      </c>
      <c r="D23" s="831" t="s">
        <v>82</v>
      </c>
      <c r="E23" s="1028" t="s">
        <v>82</v>
      </c>
      <c r="F23" s="833">
        <v>4952833</v>
      </c>
      <c r="G23" s="46">
        <v>3615181</v>
      </c>
      <c r="H23" s="46">
        <f t="shared" si="0"/>
        <v>8568014</v>
      </c>
      <c r="I23" s="856">
        <v>122.92148430914227</v>
      </c>
      <c r="J23" s="835">
        <v>3745387</v>
      </c>
      <c r="K23" s="712">
        <v>89.109384309329783</v>
      </c>
    </row>
    <row r="24" spans="1:11" ht="15.75" hidden="1" customHeight="1">
      <c r="A24" s="775">
        <v>5</v>
      </c>
      <c r="B24" s="831" t="s">
        <v>82</v>
      </c>
      <c r="C24" s="1028" t="s">
        <v>82</v>
      </c>
      <c r="D24" s="831" t="s">
        <v>82</v>
      </c>
      <c r="E24" s="1028" t="s">
        <v>82</v>
      </c>
      <c r="F24" s="833">
        <v>5170933</v>
      </c>
      <c r="G24" s="46">
        <v>3824081</v>
      </c>
      <c r="H24" s="46">
        <f t="shared" si="0"/>
        <v>8995014</v>
      </c>
      <c r="I24" s="856">
        <v>118.83682145789618</v>
      </c>
      <c r="J24" s="835">
        <v>4328743</v>
      </c>
      <c r="K24" s="712">
        <v>104.86426522529072</v>
      </c>
    </row>
    <row r="25" spans="1:11" ht="15.75" hidden="1" customHeight="1">
      <c r="A25" s="775">
        <v>6</v>
      </c>
      <c r="B25" s="831" t="s">
        <v>82</v>
      </c>
      <c r="C25" s="1028" t="s">
        <v>82</v>
      </c>
      <c r="D25" s="831" t="s">
        <v>82</v>
      </c>
      <c r="E25" s="1028" t="s">
        <v>82</v>
      </c>
      <c r="F25" s="833">
        <v>5314744</v>
      </c>
      <c r="G25" s="46">
        <v>3928777</v>
      </c>
      <c r="H25" s="46">
        <f t="shared" si="0"/>
        <v>9243521</v>
      </c>
      <c r="I25" s="856">
        <v>110.57712832543552</v>
      </c>
      <c r="J25" s="835">
        <v>4596656</v>
      </c>
      <c r="K25" s="712">
        <v>106.11309851033241</v>
      </c>
    </row>
    <row r="26" spans="1:11" ht="15.75" hidden="1" customHeight="1">
      <c r="A26" s="775">
        <v>7</v>
      </c>
      <c r="B26" s="831" t="s">
        <v>82</v>
      </c>
      <c r="C26" s="1028" t="s">
        <v>82</v>
      </c>
      <c r="D26" s="831" t="s">
        <v>82</v>
      </c>
      <c r="E26" s="1028" t="s">
        <v>82</v>
      </c>
      <c r="F26" s="833">
        <v>6193550</v>
      </c>
      <c r="G26" s="46">
        <v>4041381</v>
      </c>
      <c r="H26" s="46">
        <f t="shared" si="0"/>
        <v>10234931</v>
      </c>
      <c r="I26" s="856">
        <v>118.44487543222391</v>
      </c>
      <c r="J26" s="835">
        <v>4921924</v>
      </c>
      <c r="K26" s="712">
        <v>102.25267428022909</v>
      </c>
    </row>
    <row r="27" spans="1:11" ht="15.75" hidden="1" customHeight="1">
      <c r="A27" s="775">
        <v>8</v>
      </c>
      <c r="B27" s="831" t="s">
        <v>82</v>
      </c>
      <c r="C27" s="1028" t="s">
        <v>82</v>
      </c>
      <c r="D27" s="831" t="s">
        <v>82</v>
      </c>
      <c r="E27" s="1028" t="s">
        <v>82</v>
      </c>
      <c r="F27" s="833">
        <v>6265820</v>
      </c>
      <c r="G27" s="46">
        <v>4169645</v>
      </c>
      <c r="H27" s="46">
        <f t="shared" si="0"/>
        <v>10435465</v>
      </c>
      <c r="I27" s="856">
        <v>107.38003544878038</v>
      </c>
      <c r="J27" s="835">
        <v>4910696</v>
      </c>
      <c r="K27" s="712">
        <v>94.242994794550896</v>
      </c>
    </row>
    <row r="28" spans="1:11" ht="15.75" hidden="1" customHeight="1">
      <c r="A28" s="775">
        <v>9</v>
      </c>
      <c r="B28" s="831" t="s">
        <v>82</v>
      </c>
      <c r="C28" s="1028" t="s">
        <v>82</v>
      </c>
      <c r="D28" s="831" t="s">
        <v>82</v>
      </c>
      <c r="E28" s="1028" t="s">
        <v>82</v>
      </c>
      <c r="F28" s="833">
        <v>6450621</v>
      </c>
      <c r="G28" s="46">
        <v>4294475</v>
      </c>
      <c r="H28" s="46">
        <f t="shared" si="0"/>
        <v>10745096</v>
      </c>
      <c r="I28" s="856">
        <v>101.52047669810193</v>
      </c>
      <c r="J28" s="835">
        <v>5234829</v>
      </c>
      <c r="K28" s="712">
        <v>94.021892018008487</v>
      </c>
    </row>
    <row r="29" spans="1:11" ht="15.75" hidden="1" customHeight="1">
      <c r="A29" s="775">
        <v>10</v>
      </c>
      <c r="B29" s="831" t="s">
        <v>82</v>
      </c>
      <c r="C29" s="1028" t="s">
        <v>82</v>
      </c>
      <c r="D29" s="831" t="s">
        <v>82</v>
      </c>
      <c r="E29" s="1028" t="s">
        <v>82</v>
      </c>
      <c r="F29" s="833">
        <v>5216918</v>
      </c>
      <c r="G29" s="46">
        <v>4497807</v>
      </c>
      <c r="H29" s="46">
        <f t="shared" si="0"/>
        <v>9714725</v>
      </c>
      <c r="I29" s="856">
        <v>68.162166578558612</v>
      </c>
      <c r="J29" s="835">
        <v>5649759</v>
      </c>
      <c r="K29" s="712">
        <v>94.105769825400415</v>
      </c>
    </row>
    <row r="30" spans="1:11" ht="15.75" hidden="1" customHeight="1">
      <c r="A30" s="775">
        <v>11</v>
      </c>
      <c r="B30" s="831" t="s">
        <v>82</v>
      </c>
      <c r="C30" s="1028" t="s">
        <v>82</v>
      </c>
      <c r="D30" s="831" t="s">
        <v>82</v>
      </c>
      <c r="E30" s="1028" t="s">
        <v>82</v>
      </c>
      <c r="F30" s="833">
        <v>5399007</v>
      </c>
      <c r="G30" s="46">
        <v>4699029</v>
      </c>
      <c r="H30" s="46">
        <f t="shared" si="0"/>
        <v>10098036</v>
      </c>
      <c r="I30" s="856">
        <v>66.171472616608838</v>
      </c>
      <c r="J30" s="835">
        <v>5982030</v>
      </c>
      <c r="K30" s="712">
        <v>105.43778944277597</v>
      </c>
    </row>
    <row r="31" spans="1:11" s="125" customFormat="1" ht="18">
      <c r="A31" s="775" t="s">
        <v>87</v>
      </c>
      <c r="B31" s="831" t="s">
        <v>82</v>
      </c>
      <c r="C31" s="1028" t="s">
        <v>82</v>
      </c>
      <c r="D31" s="831" t="s">
        <v>82</v>
      </c>
      <c r="E31" s="1028" t="s">
        <v>82</v>
      </c>
      <c r="F31" s="833">
        <v>5521705</v>
      </c>
      <c r="G31" s="46">
        <v>4867497</v>
      </c>
      <c r="H31" s="46">
        <f t="shared" si="0"/>
        <v>10389202</v>
      </c>
      <c r="I31" s="856">
        <f t="shared" ref="I31:I94" si="1">(H31-H19)/H19*100</f>
        <v>62.731728436115688</v>
      </c>
      <c r="J31" s="835">
        <v>6239040</v>
      </c>
      <c r="K31" s="712">
        <f t="shared" ref="K31:K94" si="2">(J31-J19)/J19*100</f>
        <v>102.53585338822553</v>
      </c>
    </row>
    <row r="32" spans="1:11" ht="15.75" hidden="1" customHeight="1">
      <c r="A32" s="775" t="s">
        <v>88</v>
      </c>
      <c r="B32" s="831" t="s">
        <v>82</v>
      </c>
      <c r="C32" s="1028" t="s">
        <v>82</v>
      </c>
      <c r="D32" s="831" t="s">
        <v>82</v>
      </c>
      <c r="E32" s="1028" t="s">
        <v>82</v>
      </c>
      <c r="F32" s="833">
        <v>5798536</v>
      </c>
      <c r="G32" s="46">
        <v>4899090</v>
      </c>
      <c r="H32" s="46">
        <f t="shared" si="0"/>
        <v>10697626</v>
      </c>
      <c r="I32" s="856">
        <f t="shared" si="1"/>
        <v>46.357349063536056</v>
      </c>
      <c r="J32" s="835">
        <v>6874293</v>
      </c>
      <c r="K32" s="712">
        <f t="shared" si="2"/>
        <v>106.35689636126106</v>
      </c>
    </row>
    <row r="33" spans="1:11" ht="15.75" hidden="1" customHeight="1">
      <c r="A33" s="775">
        <v>2</v>
      </c>
      <c r="B33" s="831" t="s">
        <v>82</v>
      </c>
      <c r="C33" s="1028" t="s">
        <v>82</v>
      </c>
      <c r="D33" s="831" t="s">
        <v>82</v>
      </c>
      <c r="E33" s="1028" t="s">
        <v>82</v>
      </c>
      <c r="F33" s="833">
        <v>5909413</v>
      </c>
      <c r="G33" s="46">
        <v>5056591</v>
      </c>
      <c r="H33" s="46">
        <f t="shared" si="0"/>
        <v>10966004</v>
      </c>
      <c r="I33" s="856">
        <f t="shared" si="1"/>
        <v>43.077975902734153</v>
      </c>
      <c r="J33" s="835">
        <v>7288912</v>
      </c>
      <c r="K33" s="712">
        <f t="shared" si="2"/>
        <v>123.03776265545743</v>
      </c>
    </row>
    <row r="34" spans="1:11" ht="15.75" hidden="1" customHeight="1">
      <c r="A34" s="775">
        <v>3</v>
      </c>
      <c r="B34" s="831" t="s">
        <v>82</v>
      </c>
      <c r="C34" s="1028" t="s">
        <v>82</v>
      </c>
      <c r="D34" s="831" t="s">
        <v>82</v>
      </c>
      <c r="E34" s="1028" t="s">
        <v>82</v>
      </c>
      <c r="F34" s="833">
        <v>6364260</v>
      </c>
      <c r="G34" s="46">
        <v>5234654</v>
      </c>
      <c r="H34" s="46">
        <f t="shared" si="0"/>
        <v>11598914</v>
      </c>
      <c r="I34" s="856">
        <f t="shared" si="1"/>
        <v>45.288097573599387</v>
      </c>
      <c r="J34" s="835">
        <v>7638515</v>
      </c>
      <c r="K34" s="712">
        <f t="shared" si="2"/>
        <v>120.24055289972493</v>
      </c>
    </row>
    <row r="35" spans="1:11" ht="15.75" hidden="1" customHeight="1">
      <c r="A35" s="775">
        <v>4</v>
      </c>
      <c r="B35" s="831" t="s">
        <v>82</v>
      </c>
      <c r="C35" s="1028" t="s">
        <v>82</v>
      </c>
      <c r="D35" s="831" t="s">
        <v>82</v>
      </c>
      <c r="E35" s="1028" t="s">
        <v>82</v>
      </c>
      <c r="F35" s="833">
        <v>6565244</v>
      </c>
      <c r="G35" s="46">
        <v>5651794</v>
      </c>
      <c r="H35" s="46">
        <f t="shared" si="0"/>
        <v>12217038</v>
      </c>
      <c r="I35" s="856">
        <f t="shared" si="1"/>
        <v>42.588912669843907</v>
      </c>
      <c r="J35" s="835">
        <v>7953342</v>
      </c>
      <c r="K35" s="712">
        <f t="shared" si="2"/>
        <v>112.35033923063224</v>
      </c>
    </row>
    <row r="36" spans="1:11" ht="15.75" hidden="1" customHeight="1">
      <c r="A36" s="775">
        <v>5</v>
      </c>
      <c r="B36" s="831" t="s">
        <v>82</v>
      </c>
      <c r="C36" s="1028" t="s">
        <v>82</v>
      </c>
      <c r="D36" s="831" t="s">
        <v>82</v>
      </c>
      <c r="E36" s="1028" t="s">
        <v>82</v>
      </c>
      <c r="F36" s="833">
        <v>6771945</v>
      </c>
      <c r="G36" s="46">
        <v>5685765</v>
      </c>
      <c r="H36" s="46">
        <f t="shared" si="0"/>
        <v>12457710</v>
      </c>
      <c r="I36" s="856">
        <f t="shared" si="1"/>
        <v>38.495726632554437</v>
      </c>
      <c r="J36" s="835">
        <v>8472010</v>
      </c>
      <c r="K36" s="712">
        <f t="shared" si="2"/>
        <v>95.715245742239716</v>
      </c>
    </row>
    <row r="37" spans="1:11" ht="15.75" hidden="1" customHeight="1">
      <c r="A37" s="775">
        <v>6</v>
      </c>
      <c r="B37" s="831" t="s">
        <v>82</v>
      </c>
      <c r="C37" s="1028" t="s">
        <v>82</v>
      </c>
      <c r="D37" s="831" t="s">
        <v>82</v>
      </c>
      <c r="E37" s="1028" t="s">
        <v>82</v>
      </c>
      <c r="F37" s="833">
        <v>7008642</v>
      </c>
      <c r="G37" s="46">
        <v>5808510</v>
      </c>
      <c r="H37" s="46">
        <f t="shared" si="0"/>
        <v>12817152</v>
      </c>
      <c r="I37" s="856">
        <f t="shared" si="1"/>
        <v>38.660928016499341</v>
      </c>
      <c r="J37" s="835">
        <v>9030672</v>
      </c>
      <c r="K37" s="712">
        <f t="shared" si="2"/>
        <v>96.461775690850047</v>
      </c>
    </row>
    <row r="38" spans="1:11" ht="15.75" hidden="1" customHeight="1">
      <c r="A38" s="775">
        <v>7</v>
      </c>
      <c r="B38" s="831" t="s">
        <v>82</v>
      </c>
      <c r="C38" s="1028" t="s">
        <v>82</v>
      </c>
      <c r="D38" s="831" t="s">
        <v>82</v>
      </c>
      <c r="E38" s="1028" t="s">
        <v>82</v>
      </c>
      <c r="F38" s="833">
        <v>7491023</v>
      </c>
      <c r="G38" s="46">
        <v>5808009</v>
      </c>
      <c r="H38" s="46">
        <f t="shared" si="0"/>
        <v>13299032</v>
      </c>
      <c r="I38" s="856">
        <f t="shared" si="1"/>
        <v>29.937681064972494</v>
      </c>
      <c r="J38" s="835">
        <v>10096018</v>
      </c>
      <c r="K38" s="712">
        <f t="shared" si="2"/>
        <v>105.12340296193115</v>
      </c>
    </row>
    <row r="39" spans="1:11" ht="15.75" hidden="1" customHeight="1">
      <c r="A39" s="775">
        <v>8</v>
      </c>
      <c r="B39" s="831" t="s">
        <v>82</v>
      </c>
      <c r="C39" s="1028" t="s">
        <v>82</v>
      </c>
      <c r="D39" s="831" t="s">
        <v>82</v>
      </c>
      <c r="E39" s="1028" t="s">
        <v>82</v>
      </c>
      <c r="F39" s="833">
        <v>7692504</v>
      </c>
      <c r="G39" s="46">
        <v>5942485</v>
      </c>
      <c r="H39" s="46">
        <f t="shared" si="0"/>
        <v>13634989</v>
      </c>
      <c r="I39" s="856">
        <f t="shared" si="1"/>
        <v>30.660099957213216</v>
      </c>
      <c r="J39" s="835">
        <v>10691806</v>
      </c>
      <c r="K39" s="712">
        <f t="shared" si="2"/>
        <v>117.7248601827521</v>
      </c>
    </row>
    <row r="40" spans="1:11" ht="15.75" hidden="1" customHeight="1">
      <c r="A40" s="775">
        <v>9</v>
      </c>
      <c r="B40" s="831" t="s">
        <v>82</v>
      </c>
      <c r="C40" s="1028" t="s">
        <v>82</v>
      </c>
      <c r="D40" s="831" t="s">
        <v>82</v>
      </c>
      <c r="E40" s="1028" t="s">
        <v>82</v>
      </c>
      <c r="F40" s="833">
        <v>7831212</v>
      </c>
      <c r="G40" s="46">
        <v>6186342</v>
      </c>
      <c r="H40" s="46">
        <f t="shared" si="0"/>
        <v>14017554</v>
      </c>
      <c r="I40" s="856">
        <f t="shared" si="1"/>
        <v>30.455363079120001</v>
      </c>
      <c r="J40" s="835">
        <v>11485114</v>
      </c>
      <c r="K40" s="712">
        <f t="shared" si="2"/>
        <v>119.39807393899591</v>
      </c>
    </row>
    <row r="41" spans="1:11" ht="15.75" hidden="1" customHeight="1">
      <c r="A41" s="775">
        <v>10</v>
      </c>
      <c r="B41" s="831" t="s">
        <v>82</v>
      </c>
      <c r="C41" s="1028" t="s">
        <v>82</v>
      </c>
      <c r="D41" s="831" t="s">
        <v>82</v>
      </c>
      <c r="E41" s="1028" t="s">
        <v>82</v>
      </c>
      <c r="F41" s="833">
        <v>8278969</v>
      </c>
      <c r="G41" s="46">
        <v>6389437</v>
      </c>
      <c r="H41" s="46">
        <f t="shared" si="0"/>
        <v>14668406</v>
      </c>
      <c r="I41" s="856">
        <f t="shared" si="1"/>
        <v>50.991469135770693</v>
      </c>
      <c r="J41" s="835">
        <v>13308799</v>
      </c>
      <c r="K41" s="712">
        <f t="shared" si="2"/>
        <v>135.56401255345583</v>
      </c>
    </row>
    <row r="42" spans="1:11" ht="15.75" hidden="1" customHeight="1">
      <c r="A42" s="775">
        <v>11</v>
      </c>
      <c r="B42" s="831" t="s">
        <v>82</v>
      </c>
      <c r="C42" s="1028" t="s">
        <v>82</v>
      </c>
      <c r="D42" s="833" t="s">
        <v>82</v>
      </c>
      <c r="E42" s="1028" t="s">
        <v>82</v>
      </c>
      <c r="F42" s="833">
        <v>8831568</v>
      </c>
      <c r="G42" s="46">
        <v>6744474</v>
      </c>
      <c r="H42" s="46">
        <f t="shared" si="0"/>
        <v>15576042</v>
      </c>
      <c r="I42" s="856">
        <f t="shared" si="1"/>
        <v>54.248232032446708</v>
      </c>
      <c r="J42" s="835">
        <v>12666231</v>
      </c>
      <c r="K42" s="712">
        <f t="shared" si="2"/>
        <v>111.73800532595122</v>
      </c>
    </row>
    <row r="43" spans="1:11" s="125" customFormat="1" ht="18">
      <c r="A43" s="775" t="s">
        <v>89</v>
      </c>
      <c r="B43" s="831" t="s">
        <v>82</v>
      </c>
      <c r="C43" s="1028" t="s">
        <v>82</v>
      </c>
      <c r="D43" s="1197" t="s">
        <v>82</v>
      </c>
      <c r="E43" s="1028" t="s">
        <v>82</v>
      </c>
      <c r="F43" s="833">
        <v>8960847</v>
      </c>
      <c r="G43" s="46">
        <v>6730659</v>
      </c>
      <c r="H43" s="46">
        <f t="shared" si="0"/>
        <v>15691506</v>
      </c>
      <c r="I43" s="856">
        <f t="shared" si="1"/>
        <v>51.036682124382601</v>
      </c>
      <c r="J43" s="835">
        <v>13368975</v>
      </c>
      <c r="K43" s="712">
        <f t="shared" si="2"/>
        <v>114.27936028619787</v>
      </c>
    </row>
    <row r="44" spans="1:11" ht="15.75" hidden="1" customHeight="1">
      <c r="A44" s="775" t="s">
        <v>90</v>
      </c>
      <c r="B44" s="831" t="s">
        <v>82</v>
      </c>
      <c r="C44" s="1028" t="s">
        <v>82</v>
      </c>
      <c r="D44" s="1197" t="s">
        <v>82</v>
      </c>
      <c r="E44" s="1028" t="s">
        <v>82</v>
      </c>
      <c r="F44" s="833">
        <v>9575974</v>
      </c>
      <c r="G44" s="46">
        <v>6808834</v>
      </c>
      <c r="H44" s="46">
        <f t="shared" si="0"/>
        <v>16384808</v>
      </c>
      <c r="I44" s="856">
        <f t="shared" si="1"/>
        <v>53.16302888136115</v>
      </c>
      <c r="J44" s="835">
        <v>13710149</v>
      </c>
      <c r="K44" s="712">
        <f t="shared" si="2"/>
        <v>99.440858863595139</v>
      </c>
    </row>
    <row r="45" spans="1:11" ht="15.75" hidden="1" customHeight="1">
      <c r="A45" s="775">
        <v>2</v>
      </c>
      <c r="B45" s="831" t="s">
        <v>82</v>
      </c>
      <c r="C45" s="1028" t="s">
        <v>82</v>
      </c>
      <c r="D45" s="1197" t="s">
        <v>82</v>
      </c>
      <c r="E45" s="1028" t="s">
        <v>82</v>
      </c>
      <c r="F45" s="833">
        <v>10065281</v>
      </c>
      <c r="G45" s="46">
        <v>6810699</v>
      </c>
      <c r="H45" s="46">
        <f t="shared" si="0"/>
        <v>16875980</v>
      </c>
      <c r="I45" s="856">
        <f t="shared" si="1"/>
        <v>53.893615212980038</v>
      </c>
      <c r="J45" s="835">
        <v>13302964</v>
      </c>
      <c r="K45" s="712">
        <f t="shared" si="2"/>
        <v>82.509598140298579</v>
      </c>
    </row>
    <row r="46" spans="1:11" ht="15.75" hidden="1" customHeight="1">
      <c r="A46" s="775">
        <v>3</v>
      </c>
      <c r="B46" s="831" t="s">
        <v>82</v>
      </c>
      <c r="C46" s="1028" t="s">
        <v>82</v>
      </c>
      <c r="D46" s="1197" t="s">
        <v>82</v>
      </c>
      <c r="E46" s="1028" t="s">
        <v>82</v>
      </c>
      <c r="F46" s="833">
        <v>10879446</v>
      </c>
      <c r="G46" s="46">
        <v>6773146</v>
      </c>
      <c r="H46" s="46">
        <f t="shared" si="0"/>
        <v>17652592</v>
      </c>
      <c r="I46" s="856">
        <f t="shared" si="1"/>
        <v>52.19176553942895</v>
      </c>
      <c r="J46" s="835">
        <v>13622114</v>
      </c>
      <c r="K46" s="712">
        <f t="shared" si="2"/>
        <v>78.334584667307723</v>
      </c>
    </row>
    <row r="47" spans="1:11" ht="15.75" hidden="1" customHeight="1">
      <c r="A47" s="775">
        <v>4</v>
      </c>
      <c r="B47" s="831" t="s">
        <v>82</v>
      </c>
      <c r="C47" s="1028" t="s">
        <v>82</v>
      </c>
      <c r="D47" s="1197" t="s">
        <v>82</v>
      </c>
      <c r="E47" s="1028" t="s">
        <v>82</v>
      </c>
      <c r="F47" s="833">
        <v>11465093</v>
      </c>
      <c r="G47" s="46">
        <v>6777737</v>
      </c>
      <c r="H47" s="46">
        <f t="shared" si="0"/>
        <v>18242830</v>
      </c>
      <c r="I47" s="856">
        <f t="shared" si="1"/>
        <v>49.32285550720232</v>
      </c>
      <c r="J47" s="836">
        <v>13872159</v>
      </c>
      <c r="K47" s="712">
        <f t="shared" si="2"/>
        <v>74.419244136615788</v>
      </c>
    </row>
    <row r="48" spans="1:11" ht="15.75" hidden="1" customHeight="1">
      <c r="A48" s="775">
        <v>5</v>
      </c>
      <c r="B48" s="831" t="s">
        <v>82</v>
      </c>
      <c r="C48" s="1028" t="s">
        <v>82</v>
      </c>
      <c r="D48" s="1197" t="s">
        <v>82</v>
      </c>
      <c r="E48" s="1028" t="s">
        <v>82</v>
      </c>
      <c r="F48" s="833">
        <v>12289952</v>
      </c>
      <c r="G48" s="46">
        <v>6819160</v>
      </c>
      <c r="H48" s="46">
        <f t="shared" si="0"/>
        <v>19109112</v>
      </c>
      <c r="I48" s="856">
        <f t="shared" si="1"/>
        <v>53.391851311356589</v>
      </c>
      <c r="J48" s="835">
        <v>13652743</v>
      </c>
      <c r="K48" s="712">
        <f t="shared" si="2"/>
        <v>61.15116719645043</v>
      </c>
    </row>
    <row r="49" spans="1:11" ht="15.75" hidden="1" customHeight="1">
      <c r="A49" s="775">
        <v>6</v>
      </c>
      <c r="B49" s="831" t="s">
        <v>82</v>
      </c>
      <c r="C49" s="1028" t="s">
        <v>82</v>
      </c>
      <c r="D49" s="1197" t="s">
        <v>82</v>
      </c>
      <c r="E49" s="1028" t="s">
        <v>82</v>
      </c>
      <c r="F49" s="833">
        <v>13414084</v>
      </c>
      <c r="G49" s="46">
        <v>7114643</v>
      </c>
      <c r="H49" s="46">
        <f t="shared" si="0"/>
        <v>20528727</v>
      </c>
      <c r="I49" s="856">
        <f t="shared" si="1"/>
        <v>60.166057170891008</v>
      </c>
      <c r="J49" s="835">
        <v>14535078</v>
      </c>
      <c r="K49" s="712">
        <f t="shared" si="2"/>
        <v>60.952341088237951</v>
      </c>
    </row>
    <row r="50" spans="1:11" ht="15.75" hidden="1" customHeight="1">
      <c r="A50" s="775">
        <v>7</v>
      </c>
      <c r="B50" s="831" t="s">
        <v>82</v>
      </c>
      <c r="C50" s="1028" t="s">
        <v>82</v>
      </c>
      <c r="D50" s="1197" t="s">
        <v>82</v>
      </c>
      <c r="E50" s="1028" t="s">
        <v>82</v>
      </c>
      <c r="F50" s="833">
        <v>14106378</v>
      </c>
      <c r="G50" s="46">
        <v>7311887</v>
      </c>
      <c r="H50" s="46">
        <f t="shared" si="0"/>
        <v>21418265</v>
      </c>
      <c r="I50" s="856">
        <f t="shared" si="1"/>
        <v>61.051308095205727</v>
      </c>
      <c r="J50" s="836">
        <v>15078037</v>
      </c>
      <c r="K50" s="712">
        <f t="shared" si="2"/>
        <v>49.346375967237776</v>
      </c>
    </row>
    <row r="51" spans="1:11" ht="15.75" hidden="1" customHeight="1">
      <c r="A51" s="775">
        <v>8</v>
      </c>
      <c r="B51" s="831" t="s">
        <v>82</v>
      </c>
      <c r="C51" s="1028" t="s">
        <v>82</v>
      </c>
      <c r="D51" s="1197" t="s">
        <v>82</v>
      </c>
      <c r="E51" s="1028" t="s">
        <v>82</v>
      </c>
      <c r="F51" s="833">
        <v>14928756</v>
      </c>
      <c r="G51" s="46">
        <v>7515541</v>
      </c>
      <c r="H51" s="46">
        <f t="shared" si="0"/>
        <v>22444297</v>
      </c>
      <c r="I51" s="856">
        <f t="shared" si="1"/>
        <v>64.608104927697411</v>
      </c>
      <c r="J51" s="836">
        <v>15048818</v>
      </c>
      <c r="K51" s="712">
        <f t="shared" si="2"/>
        <v>40.750945163052904</v>
      </c>
    </row>
    <row r="52" spans="1:11" ht="15.75" hidden="1" customHeight="1">
      <c r="A52" s="775">
        <v>9</v>
      </c>
      <c r="B52" s="831" t="s">
        <v>82</v>
      </c>
      <c r="C52" s="1028" t="s">
        <v>82</v>
      </c>
      <c r="D52" s="1197" t="s">
        <v>82</v>
      </c>
      <c r="E52" s="1028" t="s">
        <v>82</v>
      </c>
      <c r="F52" s="833">
        <v>16065597</v>
      </c>
      <c r="G52" s="46">
        <v>7749324</v>
      </c>
      <c r="H52" s="46">
        <f t="shared" si="0"/>
        <v>23814921</v>
      </c>
      <c r="I52" s="856">
        <f t="shared" si="1"/>
        <v>69.893556322308442</v>
      </c>
      <c r="J52" s="836">
        <v>15161031</v>
      </c>
      <c r="K52" s="712">
        <f t="shared" si="2"/>
        <v>32.005925235047734</v>
      </c>
    </row>
    <row r="53" spans="1:11" ht="15.75" hidden="1" customHeight="1">
      <c r="A53" s="775">
        <v>10</v>
      </c>
      <c r="B53" s="831" t="s">
        <v>82</v>
      </c>
      <c r="C53" s="1028" t="s">
        <v>82</v>
      </c>
      <c r="D53" s="1197" t="s">
        <v>82</v>
      </c>
      <c r="E53" s="1028" t="s">
        <v>82</v>
      </c>
      <c r="F53" s="833">
        <v>16573078</v>
      </c>
      <c r="G53" s="46">
        <v>7998912</v>
      </c>
      <c r="H53" s="46">
        <f t="shared" si="0"/>
        <v>24571990</v>
      </c>
      <c r="I53" s="856">
        <f t="shared" si="1"/>
        <v>67.516429528879968</v>
      </c>
      <c r="J53" s="836">
        <v>15645566</v>
      </c>
      <c r="K53" s="712">
        <f t="shared" si="2"/>
        <v>17.558060648447693</v>
      </c>
    </row>
    <row r="54" spans="1:11" ht="15.75" hidden="1" customHeight="1">
      <c r="A54" s="775">
        <v>11</v>
      </c>
      <c r="B54" s="831" t="s">
        <v>82</v>
      </c>
      <c r="C54" s="1028" t="s">
        <v>82</v>
      </c>
      <c r="D54" s="1197" t="s">
        <v>82</v>
      </c>
      <c r="E54" s="1028" t="s">
        <v>82</v>
      </c>
      <c r="F54" s="833">
        <v>17257628</v>
      </c>
      <c r="G54" s="46">
        <v>8410873</v>
      </c>
      <c r="H54" s="46">
        <f t="shared" si="0"/>
        <v>25668501</v>
      </c>
      <c r="I54" s="856">
        <f t="shared" si="1"/>
        <v>64.79475979841348</v>
      </c>
      <c r="J54" s="836">
        <v>16244722</v>
      </c>
      <c r="K54" s="712">
        <f t="shared" si="2"/>
        <v>28.252216464392603</v>
      </c>
    </row>
    <row r="55" spans="1:11" ht="18">
      <c r="A55" s="775" t="s">
        <v>91</v>
      </c>
      <c r="B55" s="831" t="s">
        <v>82</v>
      </c>
      <c r="C55" s="1028" t="s">
        <v>82</v>
      </c>
      <c r="D55" s="1197" t="s">
        <v>82</v>
      </c>
      <c r="E55" s="1028" t="s">
        <v>82</v>
      </c>
      <c r="F55" s="833">
        <v>17263886</v>
      </c>
      <c r="G55" s="46">
        <v>8425058</v>
      </c>
      <c r="H55" s="46">
        <f t="shared" si="0"/>
        <v>25688944</v>
      </c>
      <c r="I55" s="856">
        <f t="shared" si="1"/>
        <v>63.712418680526909</v>
      </c>
      <c r="J55" s="836">
        <v>18023901</v>
      </c>
      <c r="K55" s="712">
        <f t="shared" si="2"/>
        <v>34.818869808642773</v>
      </c>
    </row>
    <row r="56" spans="1:11" ht="15.75" hidden="1" customHeight="1">
      <c r="A56" s="775" t="s">
        <v>92</v>
      </c>
      <c r="B56" s="831" t="s">
        <v>82</v>
      </c>
      <c r="C56" s="1028" t="s">
        <v>82</v>
      </c>
      <c r="D56" s="1197" t="s">
        <v>82</v>
      </c>
      <c r="E56" s="1028" t="s">
        <v>82</v>
      </c>
      <c r="F56" s="833">
        <v>17611703</v>
      </c>
      <c r="G56" s="46">
        <v>8473721</v>
      </c>
      <c r="H56" s="46">
        <f t="shared" si="0"/>
        <v>26085424</v>
      </c>
      <c r="I56" s="856">
        <f t="shared" si="1"/>
        <v>59.20494155317536</v>
      </c>
      <c r="J56" s="836">
        <v>18981945</v>
      </c>
      <c r="K56" s="712">
        <f t="shared" si="2"/>
        <v>38.451777584619975</v>
      </c>
    </row>
    <row r="57" spans="1:11" s="125" customFormat="1" ht="15.75" hidden="1" customHeight="1">
      <c r="A57" s="775">
        <v>2</v>
      </c>
      <c r="B57" s="831" t="s">
        <v>82</v>
      </c>
      <c r="C57" s="1028" t="s">
        <v>82</v>
      </c>
      <c r="D57" s="1197" t="s">
        <v>82</v>
      </c>
      <c r="E57" s="1028" t="s">
        <v>82</v>
      </c>
      <c r="F57" s="833">
        <v>17188394</v>
      </c>
      <c r="G57" s="46">
        <v>10096967</v>
      </c>
      <c r="H57" s="46">
        <f t="shared" si="0"/>
        <v>27285361</v>
      </c>
      <c r="I57" s="856">
        <f t="shared" si="1"/>
        <v>61.681638636689541</v>
      </c>
      <c r="J57" s="836">
        <v>19220708</v>
      </c>
      <c r="K57" s="712">
        <f t="shared" si="2"/>
        <v>44.484402122714904</v>
      </c>
    </row>
    <row r="58" spans="1:11" s="125" customFormat="1" ht="15.75" hidden="1" customHeight="1">
      <c r="A58" s="775">
        <v>3</v>
      </c>
      <c r="B58" s="831" t="s">
        <v>82</v>
      </c>
      <c r="C58" s="1028" t="s">
        <v>82</v>
      </c>
      <c r="D58" s="1197" t="s">
        <v>82</v>
      </c>
      <c r="E58" s="1028" t="s">
        <v>82</v>
      </c>
      <c r="F58" s="833">
        <v>16769682</v>
      </c>
      <c r="G58" s="46">
        <v>11261845</v>
      </c>
      <c r="H58" s="46">
        <f t="shared" si="0"/>
        <v>28031527</v>
      </c>
      <c r="I58" s="856">
        <f t="shared" si="1"/>
        <v>58.795529857598247</v>
      </c>
      <c r="J58" s="836">
        <v>22573885</v>
      </c>
      <c r="K58" s="712">
        <f t="shared" si="2"/>
        <v>65.714991079945449</v>
      </c>
    </row>
    <row r="59" spans="1:11" s="125" customFormat="1" ht="15.75" hidden="1" customHeight="1">
      <c r="A59" s="775">
        <v>4</v>
      </c>
      <c r="B59" s="831" t="s">
        <v>82</v>
      </c>
      <c r="C59" s="1028" t="s">
        <v>82</v>
      </c>
      <c r="D59" s="1197" t="s">
        <v>82</v>
      </c>
      <c r="E59" s="1028" t="s">
        <v>82</v>
      </c>
      <c r="F59" s="833">
        <v>16527926</v>
      </c>
      <c r="G59" s="46">
        <v>12218703</v>
      </c>
      <c r="H59" s="46">
        <f t="shared" si="0"/>
        <v>28746629</v>
      </c>
      <c r="I59" s="856">
        <f t="shared" si="1"/>
        <v>57.577683944870394</v>
      </c>
      <c r="J59" s="836">
        <v>22876221</v>
      </c>
      <c r="K59" s="712">
        <f t="shared" si="2"/>
        <v>64.907430775555554</v>
      </c>
    </row>
    <row r="60" spans="1:11" s="125" customFormat="1" ht="15.75" hidden="1" customHeight="1">
      <c r="A60" s="775">
        <v>5</v>
      </c>
      <c r="B60" s="831" t="s">
        <v>82</v>
      </c>
      <c r="C60" s="1028" t="s">
        <v>82</v>
      </c>
      <c r="D60" s="1197" t="s">
        <v>82</v>
      </c>
      <c r="E60" s="1028" t="s">
        <v>82</v>
      </c>
      <c r="F60" s="833">
        <v>16102223</v>
      </c>
      <c r="G60" s="46">
        <v>11680182</v>
      </c>
      <c r="H60" s="46">
        <f t="shared" si="0"/>
        <v>27782405</v>
      </c>
      <c r="I60" s="856">
        <f t="shared" si="1"/>
        <v>45.388257706585215</v>
      </c>
      <c r="J60" s="836">
        <v>23595073</v>
      </c>
      <c r="K60" s="712">
        <f t="shared" si="2"/>
        <v>72.822948472698855</v>
      </c>
    </row>
    <row r="61" spans="1:11" s="125" customFormat="1" ht="15.75" hidden="1" customHeight="1">
      <c r="A61" s="775">
        <v>6</v>
      </c>
      <c r="B61" s="831" t="s">
        <v>82</v>
      </c>
      <c r="C61" s="1028" t="s">
        <v>82</v>
      </c>
      <c r="D61" s="1197" t="s">
        <v>82</v>
      </c>
      <c r="E61" s="1028" t="s">
        <v>82</v>
      </c>
      <c r="F61" s="833">
        <v>16137302</v>
      </c>
      <c r="G61" s="46">
        <v>13315043</v>
      </c>
      <c r="H61" s="46">
        <f t="shared" si="0"/>
        <v>29452345</v>
      </c>
      <c r="I61" s="856">
        <f t="shared" si="1"/>
        <v>43.468930148469511</v>
      </c>
      <c r="J61" s="836">
        <v>24686722</v>
      </c>
      <c r="K61" s="712">
        <f t="shared" si="2"/>
        <v>69.842377178849674</v>
      </c>
    </row>
    <row r="62" spans="1:11" s="125" customFormat="1" ht="15.75" hidden="1" customHeight="1">
      <c r="A62" s="775">
        <v>7</v>
      </c>
      <c r="B62" s="831" t="s">
        <v>82</v>
      </c>
      <c r="C62" s="1028" t="s">
        <v>82</v>
      </c>
      <c r="D62" s="1197" t="s">
        <v>82</v>
      </c>
      <c r="E62" s="1028" t="s">
        <v>82</v>
      </c>
      <c r="F62" s="833">
        <v>16086069</v>
      </c>
      <c r="G62" s="46">
        <v>14205601</v>
      </c>
      <c r="H62" s="46">
        <f t="shared" si="0"/>
        <v>30291670</v>
      </c>
      <c r="I62" s="856">
        <f t="shared" si="1"/>
        <v>41.429149373210201</v>
      </c>
      <c r="J62" s="836">
        <v>23433754</v>
      </c>
      <c r="K62" s="712">
        <f t="shared" si="2"/>
        <v>55.416477622385464</v>
      </c>
    </row>
    <row r="63" spans="1:11" s="125" customFormat="1" ht="15.75" hidden="1" customHeight="1">
      <c r="A63" s="775">
        <v>8</v>
      </c>
      <c r="B63" s="831" t="s">
        <v>82</v>
      </c>
      <c r="C63" s="1028" t="s">
        <v>82</v>
      </c>
      <c r="D63" s="1197" t="s">
        <v>82</v>
      </c>
      <c r="E63" s="1028" t="s">
        <v>82</v>
      </c>
      <c r="F63" s="833">
        <v>16338363</v>
      </c>
      <c r="G63" s="46">
        <v>14333948</v>
      </c>
      <c r="H63" s="46">
        <f t="shared" si="0"/>
        <v>30672311</v>
      </c>
      <c r="I63" s="856">
        <f t="shared" si="1"/>
        <v>36.659709145713052</v>
      </c>
      <c r="J63" s="836">
        <v>24220990</v>
      </c>
      <c r="K63" s="712">
        <f t="shared" si="2"/>
        <v>60.949451312388788</v>
      </c>
    </row>
    <row r="64" spans="1:11" s="125" customFormat="1" ht="15.75" hidden="1" customHeight="1">
      <c r="A64" s="775">
        <v>9</v>
      </c>
      <c r="B64" s="831" t="s">
        <v>82</v>
      </c>
      <c r="C64" s="1028" t="s">
        <v>82</v>
      </c>
      <c r="D64" s="1197" t="s">
        <v>82</v>
      </c>
      <c r="E64" s="1028" t="s">
        <v>82</v>
      </c>
      <c r="F64" s="833">
        <v>16409091</v>
      </c>
      <c r="G64" s="46">
        <v>15904493</v>
      </c>
      <c r="H64" s="46">
        <f t="shared" si="0"/>
        <v>32313584</v>
      </c>
      <c r="I64" s="856">
        <f t="shared" si="1"/>
        <v>35.686295159240714</v>
      </c>
      <c r="J64" s="836">
        <v>24890730</v>
      </c>
      <c r="K64" s="712">
        <f t="shared" si="2"/>
        <v>64.175708103228601</v>
      </c>
    </row>
    <row r="65" spans="1:11" s="125" customFormat="1" ht="15.75" hidden="1" customHeight="1">
      <c r="A65" s="775">
        <v>10</v>
      </c>
      <c r="B65" s="831" t="s">
        <v>82</v>
      </c>
      <c r="C65" s="1028" t="s">
        <v>82</v>
      </c>
      <c r="D65" s="1197" t="s">
        <v>82</v>
      </c>
      <c r="E65" s="1028" t="s">
        <v>82</v>
      </c>
      <c r="F65" s="833">
        <v>16687928</v>
      </c>
      <c r="G65" s="46">
        <v>16186664</v>
      </c>
      <c r="H65" s="46">
        <f t="shared" si="0"/>
        <v>32874592</v>
      </c>
      <c r="I65" s="856">
        <f t="shared" si="1"/>
        <v>33.788887265540964</v>
      </c>
      <c r="J65" s="836">
        <v>24452702</v>
      </c>
      <c r="K65" s="712">
        <f t="shared" si="2"/>
        <v>56.29157807394121</v>
      </c>
    </row>
    <row r="66" spans="1:11" s="125" customFormat="1" ht="15.75" hidden="1" customHeight="1">
      <c r="A66" s="775">
        <v>11</v>
      </c>
      <c r="B66" s="831" t="s">
        <v>82</v>
      </c>
      <c r="C66" s="1028" t="s">
        <v>82</v>
      </c>
      <c r="D66" s="1197" t="s">
        <v>82</v>
      </c>
      <c r="E66" s="1028" t="s">
        <v>82</v>
      </c>
      <c r="F66" s="833">
        <v>16998529</v>
      </c>
      <c r="G66" s="46">
        <v>14296670</v>
      </c>
      <c r="H66" s="46">
        <f t="shared" si="0"/>
        <v>31295199</v>
      </c>
      <c r="I66" s="856">
        <f t="shared" si="1"/>
        <v>21.920633386421748</v>
      </c>
      <c r="J66" s="836">
        <v>26094943</v>
      </c>
      <c r="K66" s="712">
        <f t="shared" si="2"/>
        <v>60.636439330879291</v>
      </c>
    </row>
    <row r="67" spans="1:11" ht="18">
      <c r="A67" s="775" t="s">
        <v>93</v>
      </c>
      <c r="B67" s="831" t="s">
        <v>82</v>
      </c>
      <c r="C67" s="1028" t="s">
        <v>82</v>
      </c>
      <c r="D67" s="1197" t="s">
        <v>82</v>
      </c>
      <c r="E67" s="1028" t="s">
        <v>82</v>
      </c>
      <c r="F67" s="833">
        <v>17543914</v>
      </c>
      <c r="G67" s="46">
        <v>13705201</v>
      </c>
      <c r="H67" s="46">
        <f t="shared" si="0"/>
        <v>31249115</v>
      </c>
      <c r="I67" s="856">
        <f t="shared" si="1"/>
        <v>21.644217839394255</v>
      </c>
      <c r="J67" s="836">
        <v>27258952</v>
      </c>
      <c r="K67" s="712">
        <f t="shared" si="2"/>
        <v>51.237803625308423</v>
      </c>
    </row>
    <row r="68" spans="1:11" s="125" customFormat="1" ht="15.75" hidden="1" customHeight="1">
      <c r="A68" s="775" t="s">
        <v>94</v>
      </c>
      <c r="B68" s="831" t="s">
        <v>82</v>
      </c>
      <c r="C68" s="1028" t="s">
        <v>82</v>
      </c>
      <c r="D68" s="1197" t="s">
        <v>82</v>
      </c>
      <c r="E68" s="1028" t="s">
        <v>82</v>
      </c>
      <c r="F68" s="833">
        <v>18400228</v>
      </c>
      <c r="G68" s="46">
        <v>12723524</v>
      </c>
      <c r="H68" s="46">
        <f t="shared" si="0"/>
        <v>31123752</v>
      </c>
      <c r="I68" s="856">
        <f t="shared" si="1"/>
        <v>19.314725342398116</v>
      </c>
      <c r="J68" s="836">
        <v>27929965</v>
      </c>
      <c r="K68" s="712">
        <f t="shared" si="2"/>
        <v>47.139637165738286</v>
      </c>
    </row>
    <row r="69" spans="1:11" s="125" customFormat="1" ht="15.75" hidden="1" customHeight="1">
      <c r="A69" s="775">
        <v>2</v>
      </c>
      <c r="B69" s="831" t="s">
        <v>82</v>
      </c>
      <c r="C69" s="1028" t="s">
        <v>82</v>
      </c>
      <c r="D69" s="1197" t="s">
        <v>82</v>
      </c>
      <c r="E69" s="1028" t="s">
        <v>82</v>
      </c>
      <c r="F69" s="833">
        <v>18076048</v>
      </c>
      <c r="G69" s="46">
        <v>13099088</v>
      </c>
      <c r="H69" s="46">
        <f t="shared" si="0"/>
        <v>31175136</v>
      </c>
      <c r="I69" s="856">
        <f t="shared" si="1"/>
        <v>14.255904475663709</v>
      </c>
      <c r="J69" s="836">
        <v>28553103</v>
      </c>
      <c r="K69" s="712">
        <f t="shared" si="2"/>
        <v>48.553856600911892</v>
      </c>
    </row>
    <row r="70" spans="1:11" s="125" customFormat="1" ht="15.75" hidden="1" customHeight="1">
      <c r="A70" s="775">
        <v>3</v>
      </c>
      <c r="B70" s="831" t="s">
        <v>82</v>
      </c>
      <c r="C70" s="1028" t="s">
        <v>82</v>
      </c>
      <c r="D70" s="1197" t="s">
        <v>82</v>
      </c>
      <c r="E70" s="1028" t="s">
        <v>82</v>
      </c>
      <c r="F70" s="833">
        <v>18130261</v>
      </c>
      <c r="G70" s="46">
        <v>12801119</v>
      </c>
      <c r="H70" s="46">
        <f t="shared" si="0"/>
        <v>30931380</v>
      </c>
      <c r="I70" s="856">
        <f t="shared" si="1"/>
        <v>10.344969790621823</v>
      </c>
      <c r="J70" s="836">
        <v>29345300</v>
      </c>
      <c r="K70" s="712">
        <f t="shared" si="2"/>
        <v>29.996675361817427</v>
      </c>
    </row>
    <row r="71" spans="1:11" s="125" customFormat="1" ht="15.75" hidden="1" customHeight="1">
      <c r="A71" s="775">
        <v>4</v>
      </c>
      <c r="B71" s="831" t="s">
        <v>82</v>
      </c>
      <c r="C71" s="1028" t="s">
        <v>82</v>
      </c>
      <c r="D71" s="1197" t="s">
        <v>82</v>
      </c>
      <c r="E71" s="1028" t="s">
        <v>82</v>
      </c>
      <c r="F71" s="833">
        <v>18052165</v>
      </c>
      <c r="G71" s="46">
        <v>13116774</v>
      </c>
      <c r="H71" s="46">
        <f t="shared" ref="H71:H134" si="3">F71+G71</f>
        <v>31168939</v>
      </c>
      <c r="I71" s="856">
        <f t="shared" si="1"/>
        <v>8.4264141023283106</v>
      </c>
      <c r="J71" s="836">
        <v>30116771</v>
      </c>
      <c r="K71" s="712">
        <f t="shared" si="2"/>
        <v>31.650988159276832</v>
      </c>
    </row>
    <row r="72" spans="1:11" s="125" customFormat="1" ht="15.75" hidden="1" customHeight="1">
      <c r="A72" s="775">
        <v>5</v>
      </c>
      <c r="B72" s="831" t="s">
        <v>82</v>
      </c>
      <c r="C72" s="1028" t="s">
        <v>82</v>
      </c>
      <c r="D72" s="1197" t="s">
        <v>82</v>
      </c>
      <c r="E72" s="1028" t="s">
        <v>82</v>
      </c>
      <c r="F72" s="833">
        <v>18594276</v>
      </c>
      <c r="G72" s="46">
        <v>13938561</v>
      </c>
      <c r="H72" s="46">
        <f t="shared" si="3"/>
        <v>32532837</v>
      </c>
      <c r="I72" s="856">
        <f t="shared" si="1"/>
        <v>17.09870689740503</v>
      </c>
      <c r="J72" s="836">
        <v>30558812</v>
      </c>
      <c r="K72" s="712">
        <f t="shared" si="2"/>
        <v>29.513530218787626</v>
      </c>
    </row>
    <row r="73" spans="1:11" s="125" customFormat="1" ht="15.75" hidden="1" customHeight="1">
      <c r="A73" s="775">
        <v>6</v>
      </c>
      <c r="B73" s="831" t="s">
        <v>82</v>
      </c>
      <c r="C73" s="1028" t="s">
        <v>82</v>
      </c>
      <c r="D73" s="1197" t="s">
        <v>82</v>
      </c>
      <c r="E73" s="1028" t="s">
        <v>82</v>
      </c>
      <c r="F73" s="833">
        <v>15978545</v>
      </c>
      <c r="G73" s="46">
        <v>14817611</v>
      </c>
      <c r="H73" s="46">
        <f t="shared" si="3"/>
        <v>30796156</v>
      </c>
      <c r="I73" s="856">
        <f t="shared" si="1"/>
        <v>4.5626621581405482</v>
      </c>
      <c r="J73" s="837">
        <v>31015986</v>
      </c>
      <c r="K73" s="712">
        <f t="shared" si="2"/>
        <v>25.638333027770958</v>
      </c>
    </row>
    <row r="74" spans="1:11" s="125" customFormat="1" ht="15.75" hidden="1" customHeight="1">
      <c r="A74" s="775">
        <v>7</v>
      </c>
      <c r="B74" s="831" t="s">
        <v>82</v>
      </c>
      <c r="C74" s="1028" t="s">
        <v>82</v>
      </c>
      <c r="D74" s="1197" t="s">
        <v>82</v>
      </c>
      <c r="E74" s="1028" t="s">
        <v>82</v>
      </c>
      <c r="F74" s="833">
        <v>15572098</v>
      </c>
      <c r="G74" s="46">
        <v>15683024</v>
      </c>
      <c r="H74" s="46">
        <f t="shared" si="3"/>
        <v>31255122</v>
      </c>
      <c r="I74" s="856">
        <f t="shared" si="1"/>
        <v>3.1805839691241853</v>
      </c>
      <c r="J74" s="837">
        <v>31515394</v>
      </c>
      <c r="K74" s="712">
        <f t="shared" si="2"/>
        <v>34.4871760623586</v>
      </c>
    </row>
    <row r="75" spans="1:11" s="125" customFormat="1" ht="15.75" hidden="1" customHeight="1">
      <c r="A75" s="775">
        <v>8</v>
      </c>
      <c r="B75" s="831" t="s">
        <v>82</v>
      </c>
      <c r="C75" s="1028" t="s">
        <v>82</v>
      </c>
      <c r="D75" s="1197" t="s">
        <v>82</v>
      </c>
      <c r="E75" s="1028" t="s">
        <v>82</v>
      </c>
      <c r="F75" s="833">
        <v>15529647</v>
      </c>
      <c r="G75" s="46">
        <v>14176843</v>
      </c>
      <c r="H75" s="46">
        <f t="shared" si="3"/>
        <v>29706490</v>
      </c>
      <c r="I75" s="856">
        <f t="shared" si="1"/>
        <v>-3.1488367472538998</v>
      </c>
      <c r="J75" s="837">
        <v>31631762</v>
      </c>
      <c r="K75" s="712">
        <f t="shared" si="2"/>
        <v>30.596486766230445</v>
      </c>
    </row>
    <row r="76" spans="1:11" s="125" customFormat="1" ht="15.75" hidden="1" customHeight="1">
      <c r="A76" s="775">
        <v>9</v>
      </c>
      <c r="B76" s="831" t="s">
        <v>82</v>
      </c>
      <c r="C76" s="1028" t="s">
        <v>82</v>
      </c>
      <c r="D76" s="1197" t="s">
        <v>82</v>
      </c>
      <c r="E76" s="1028" t="s">
        <v>82</v>
      </c>
      <c r="F76" s="833">
        <v>16030025</v>
      </c>
      <c r="G76" s="46">
        <v>14176843</v>
      </c>
      <c r="H76" s="46">
        <f t="shared" si="3"/>
        <v>30206868</v>
      </c>
      <c r="I76" s="856">
        <f t="shared" si="1"/>
        <v>-6.5195986926117513</v>
      </c>
      <c r="J76" s="837">
        <v>32510438</v>
      </c>
      <c r="K76" s="712">
        <f t="shared" si="2"/>
        <v>30.61263369937322</v>
      </c>
    </row>
    <row r="77" spans="1:11" s="125" customFormat="1" ht="15.75" hidden="1" customHeight="1">
      <c r="A77" s="775">
        <v>10</v>
      </c>
      <c r="B77" s="831" t="s">
        <v>82</v>
      </c>
      <c r="C77" s="1028" t="s">
        <v>82</v>
      </c>
      <c r="D77" s="1197" t="s">
        <v>82</v>
      </c>
      <c r="E77" s="1028" t="s">
        <v>82</v>
      </c>
      <c r="F77" s="833">
        <v>16351380</v>
      </c>
      <c r="G77" s="46">
        <v>14578471</v>
      </c>
      <c r="H77" s="46">
        <f t="shared" si="3"/>
        <v>30929851</v>
      </c>
      <c r="I77" s="856">
        <f t="shared" si="1"/>
        <v>-5.9156353940453466</v>
      </c>
      <c r="J77" s="837">
        <v>32752324</v>
      </c>
      <c r="K77" s="712">
        <f t="shared" si="2"/>
        <v>33.941533332390016</v>
      </c>
    </row>
    <row r="78" spans="1:11" s="125" customFormat="1" ht="15.75" hidden="1" customHeight="1">
      <c r="A78" s="775">
        <v>11</v>
      </c>
      <c r="B78" s="831" t="s">
        <v>82</v>
      </c>
      <c r="C78" s="1028" t="s">
        <v>82</v>
      </c>
      <c r="D78" s="1197" t="s">
        <v>82</v>
      </c>
      <c r="E78" s="1028" t="s">
        <v>82</v>
      </c>
      <c r="F78" s="833">
        <v>16755985</v>
      </c>
      <c r="G78" s="46">
        <v>13155984</v>
      </c>
      <c r="H78" s="46">
        <f t="shared" si="3"/>
        <v>29911969</v>
      </c>
      <c r="I78" s="856">
        <f t="shared" si="1"/>
        <v>-4.4199431356867231</v>
      </c>
      <c r="J78" s="837">
        <v>33325455</v>
      </c>
      <c r="K78" s="712">
        <f t="shared" si="2"/>
        <v>27.708479761768402</v>
      </c>
    </row>
    <row r="79" spans="1:11" s="125" customFormat="1" ht="18">
      <c r="A79" s="775" t="s">
        <v>95</v>
      </c>
      <c r="B79" s="831" t="s">
        <v>82</v>
      </c>
      <c r="C79" s="1028" t="s">
        <v>82</v>
      </c>
      <c r="D79" s="1197" t="s">
        <v>82</v>
      </c>
      <c r="E79" s="1028" t="s">
        <v>82</v>
      </c>
      <c r="F79" s="833">
        <v>17409392</v>
      </c>
      <c r="G79" s="46">
        <v>14436019</v>
      </c>
      <c r="H79" s="46">
        <f t="shared" si="3"/>
        <v>31845411</v>
      </c>
      <c r="I79" s="856">
        <f t="shared" si="1"/>
        <v>1.908201240259124</v>
      </c>
      <c r="J79" s="836">
        <v>34678913</v>
      </c>
      <c r="K79" s="712">
        <f t="shared" si="2"/>
        <v>27.220272444810057</v>
      </c>
    </row>
    <row r="80" spans="1:11" s="125" customFormat="1" ht="15.75" hidden="1" customHeight="1">
      <c r="A80" s="775" t="s">
        <v>96</v>
      </c>
      <c r="B80" s="831" t="s">
        <v>82</v>
      </c>
      <c r="C80" s="1028" t="s">
        <v>82</v>
      </c>
      <c r="D80" s="1197" t="s">
        <v>82</v>
      </c>
      <c r="E80" s="1028" t="s">
        <v>82</v>
      </c>
      <c r="F80" s="833">
        <v>18564482</v>
      </c>
      <c r="G80" s="46">
        <v>14972868</v>
      </c>
      <c r="H80" s="46">
        <f t="shared" si="3"/>
        <v>33537350</v>
      </c>
      <c r="I80" s="856">
        <f t="shared" si="1"/>
        <v>7.7548426680690685</v>
      </c>
      <c r="J80" s="837">
        <v>34785337</v>
      </c>
      <c r="K80" s="712">
        <f t="shared" si="2"/>
        <v>24.544864270327587</v>
      </c>
    </row>
    <row r="81" spans="1:13" s="125" customFormat="1" ht="15.75" hidden="1" customHeight="1">
      <c r="A81" s="775">
        <v>2</v>
      </c>
      <c r="B81" s="831" t="s">
        <v>82</v>
      </c>
      <c r="C81" s="1028" t="s">
        <v>82</v>
      </c>
      <c r="D81" s="1197" t="s">
        <v>82</v>
      </c>
      <c r="E81" s="1028" t="s">
        <v>82</v>
      </c>
      <c r="F81" s="833">
        <v>19080122</v>
      </c>
      <c r="G81" s="46">
        <v>14640603</v>
      </c>
      <c r="H81" s="46">
        <f t="shared" si="3"/>
        <v>33720725</v>
      </c>
      <c r="I81" s="856">
        <f t="shared" si="1"/>
        <v>8.1654463351819864</v>
      </c>
      <c r="J81" s="837">
        <v>35556243</v>
      </c>
      <c r="K81" s="712">
        <f t="shared" si="2"/>
        <v>24.526721316418744</v>
      </c>
    </row>
    <row r="82" spans="1:13" s="125" customFormat="1" ht="15.75" hidden="1" customHeight="1">
      <c r="A82" s="775">
        <v>3</v>
      </c>
      <c r="B82" s="831" t="s">
        <v>82</v>
      </c>
      <c r="C82" s="1028" t="s">
        <v>82</v>
      </c>
      <c r="D82" s="1197" t="s">
        <v>82</v>
      </c>
      <c r="E82" s="1028" t="s">
        <v>82</v>
      </c>
      <c r="F82" s="833">
        <v>19150801</v>
      </c>
      <c r="G82" s="46">
        <v>17408461</v>
      </c>
      <c r="H82" s="46">
        <f t="shared" si="3"/>
        <v>36559262</v>
      </c>
      <c r="I82" s="856">
        <f t="shared" si="1"/>
        <v>18.194732986371768</v>
      </c>
      <c r="J82" s="837">
        <v>37195239</v>
      </c>
      <c r="K82" s="712">
        <f t="shared" si="2"/>
        <v>26.750242798676449</v>
      </c>
    </row>
    <row r="83" spans="1:13" s="125" customFormat="1" ht="15.75" hidden="1" customHeight="1">
      <c r="A83" s="775">
        <v>4</v>
      </c>
      <c r="B83" s="831" t="s">
        <v>82</v>
      </c>
      <c r="C83" s="1028" t="s">
        <v>82</v>
      </c>
      <c r="D83" s="1197" t="s">
        <v>82</v>
      </c>
      <c r="E83" s="1028" t="s">
        <v>82</v>
      </c>
      <c r="F83" s="833">
        <v>20588479</v>
      </c>
      <c r="G83" s="46">
        <v>16384775</v>
      </c>
      <c r="H83" s="46">
        <f t="shared" si="3"/>
        <v>36973254</v>
      </c>
      <c r="I83" s="856">
        <f t="shared" si="1"/>
        <v>18.622112866915362</v>
      </c>
      <c r="J83" s="837">
        <v>37227441</v>
      </c>
      <c r="K83" s="712">
        <f t="shared" si="2"/>
        <v>23.610333259166463</v>
      </c>
    </row>
    <row r="84" spans="1:13" s="125" customFormat="1" ht="15.75" hidden="1" customHeight="1">
      <c r="A84" s="775">
        <v>5</v>
      </c>
      <c r="B84" s="831" t="s">
        <v>82</v>
      </c>
      <c r="C84" s="1028" t="s">
        <v>82</v>
      </c>
      <c r="D84" s="1197" t="s">
        <v>82</v>
      </c>
      <c r="E84" s="1028" t="s">
        <v>82</v>
      </c>
      <c r="F84" s="833">
        <v>21236536</v>
      </c>
      <c r="G84" s="46">
        <v>14948399</v>
      </c>
      <c r="H84" s="46">
        <f t="shared" si="3"/>
        <v>36184935</v>
      </c>
      <c r="I84" s="856">
        <f t="shared" si="1"/>
        <v>11.225882329290863</v>
      </c>
      <c r="J84" s="837">
        <v>38349667</v>
      </c>
      <c r="K84" s="712">
        <f t="shared" si="2"/>
        <v>25.494626558126672</v>
      </c>
    </row>
    <row r="85" spans="1:13" s="125" customFormat="1" ht="15.75" hidden="1" customHeight="1">
      <c r="A85" s="775">
        <v>6</v>
      </c>
      <c r="B85" s="831" t="s">
        <v>82</v>
      </c>
      <c r="C85" s="1028" t="s">
        <v>82</v>
      </c>
      <c r="D85" s="1197" t="s">
        <v>82</v>
      </c>
      <c r="E85" s="1028" t="s">
        <v>82</v>
      </c>
      <c r="F85" s="833">
        <v>22139598</v>
      </c>
      <c r="G85" s="46">
        <v>14937485</v>
      </c>
      <c r="H85" s="46">
        <f t="shared" si="3"/>
        <v>37077083</v>
      </c>
      <c r="I85" s="856">
        <f t="shared" si="1"/>
        <v>20.395165552479991</v>
      </c>
      <c r="J85" s="837">
        <v>39127220</v>
      </c>
      <c r="K85" s="712">
        <f t="shared" si="2"/>
        <v>26.151785082698968</v>
      </c>
    </row>
    <row r="86" spans="1:13" s="125" customFormat="1" ht="15.75" hidden="1" customHeight="1">
      <c r="A86" s="775">
        <v>7</v>
      </c>
      <c r="B86" s="831" t="s">
        <v>82</v>
      </c>
      <c r="C86" s="1028" t="s">
        <v>82</v>
      </c>
      <c r="D86" s="1197" t="s">
        <v>82</v>
      </c>
      <c r="E86" s="1028" t="s">
        <v>82</v>
      </c>
      <c r="F86" s="833">
        <v>23100215</v>
      </c>
      <c r="G86" s="46">
        <v>15141939</v>
      </c>
      <c r="H86" s="46">
        <f t="shared" si="3"/>
        <v>38242154</v>
      </c>
      <c r="I86" s="856">
        <f t="shared" si="1"/>
        <v>22.35483835257466</v>
      </c>
      <c r="J86" s="837">
        <v>40166526</v>
      </c>
      <c r="K86" s="712">
        <f t="shared" si="2"/>
        <v>27.450496097240606</v>
      </c>
    </row>
    <row r="87" spans="1:13" s="125" customFormat="1" ht="15.75" hidden="1" customHeight="1">
      <c r="A87" s="775">
        <v>8</v>
      </c>
      <c r="B87" s="831" t="s">
        <v>82</v>
      </c>
      <c r="C87" s="1028" t="s">
        <v>82</v>
      </c>
      <c r="D87" s="1197" t="s">
        <v>82</v>
      </c>
      <c r="E87" s="1028" t="s">
        <v>82</v>
      </c>
      <c r="F87" s="833">
        <v>24224143</v>
      </c>
      <c r="G87" s="46">
        <v>14750755</v>
      </c>
      <c r="H87" s="46">
        <f t="shared" si="3"/>
        <v>38974898</v>
      </c>
      <c r="I87" s="856">
        <f t="shared" si="1"/>
        <v>31.199943177399959</v>
      </c>
      <c r="J87" s="838">
        <v>41134721</v>
      </c>
      <c r="K87" s="712">
        <f t="shared" si="2"/>
        <v>30.042458589565769</v>
      </c>
    </row>
    <row r="88" spans="1:13" s="125" customFormat="1" ht="15.75" hidden="1" customHeight="1">
      <c r="A88" s="775">
        <v>9</v>
      </c>
      <c r="B88" s="831" t="s">
        <v>82</v>
      </c>
      <c r="C88" s="1028" t="s">
        <v>82</v>
      </c>
      <c r="D88" s="1197" t="s">
        <v>82</v>
      </c>
      <c r="E88" s="1028" t="s">
        <v>82</v>
      </c>
      <c r="F88" s="833">
        <v>25863323</v>
      </c>
      <c r="G88" s="46">
        <v>14996377</v>
      </c>
      <c r="H88" s="46">
        <f t="shared" si="3"/>
        <v>40859700</v>
      </c>
      <c r="I88" s="856">
        <f t="shared" si="1"/>
        <v>35.266257991394539</v>
      </c>
      <c r="J88" s="838">
        <v>41624828</v>
      </c>
      <c r="K88" s="712">
        <f t="shared" si="2"/>
        <v>28.035272856059336</v>
      </c>
    </row>
    <row r="89" spans="1:13" s="624" customFormat="1" ht="15.75" hidden="1" customHeight="1">
      <c r="A89" s="775">
        <v>10</v>
      </c>
      <c r="B89" s="831" t="s">
        <v>82</v>
      </c>
      <c r="C89" s="1028" t="s">
        <v>82</v>
      </c>
      <c r="D89" s="1197" t="s">
        <v>82</v>
      </c>
      <c r="E89" s="1028" t="s">
        <v>82</v>
      </c>
      <c r="F89" s="833">
        <v>28108626</v>
      </c>
      <c r="G89" s="46">
        <v>16625885</v>
      </c>
      <c r="H89" s="46">
        <f t="shared" si="3"/>
        <v>44734511</v>
      </c>
      <c r="I89" s="856">
        <f t="shared" si="1"/>
        <v>44.632158105126344</v>
      </c>
      <c r="J89" s="838">
        <v>42432024</v>
      </c>
      <c r="K89" s="712">
        <f t="shared" si="2"/>
        <v>29.554238654942473</v>
      </c>
      <c r="L89" s="125"/>
      <c r="M89" s="1029"/>
    </row>
    <row r="90" spans="1:13" s="125" customFormat="1" ht="15.75" hidden="1" customHeight="1">
      <c r="A90" s="775">
        <v>11</v>
      </c>
      <c r="B90" s="831" t="s">
        <v>82</v>
      </c>
      <c r="C90" s="1028" t="s">
        <v>82</v>
      </c>
      <c r="D90" s="1197" t="s">
        <v>82</v>
      </c>
      <c r="E90" s="1028" t="s">
        <v>82</v>
      </c>
      <c r="F90" s="833">
        <v>29981071</v>
      </c>
      <c r="G90" s="46">
        <v>16630823</v>
      </c>
      <c r="H90" s="46">
        <f t="shared" si="3"/>
        <v>46611894</v>
      </c>
      <c r="I90" s="834">
        <f t="shared" si="1"/>
        <v>55.830243070925889</v>
      </c>
      <c r="J90" s="838">
        <v>43790924</v>
      </c>
      <c r="K90" s="712">
        <f t="shared" si="2"/>
        <v>31.403829295053885</v>
      </c>
      <c r="M90" s="341"/>
    </row>
    <row r="91" spans="1:13" s="125" customFormat="1" ht="18">
      <c r="A91" s="775" t="s">
        <v>97</v>
      </c>
      <c r="B91" s="831" t="s">
        <v>82</v>
      </c>
      <c r="C91" s="832" t="s">
        <v>82</v>
      </c>
      <c r="D91" s="1197" t="s">
        <v>82</v>
      </c>
      <c r="E91" s="832" t="s">
        <v>82</v>
      </c>
      <c r="F91" s="833">
        <v>31726779</v>
      </c>
      <c r="G91" s="46">
        <v>16291805</v>
      </c>
      <c r="H91" s="46">
        <f t="shared" si="3"/>
        <v>48018584</v>
      </c>
      <c r="I91" s="834">
        <f t="shared" si="1"/>
        <v>50.786510495970674</v>
      </c>
      <c r="J91" s="835">
        <v>45116114</v>
      </c>
      <c r="K91" s="712">
        <f t="shared" si="2"/>
        <v>30.096678635803837</v>
      </c>
      <c r="M91" s="341"/>
    </row>
    <row r="92" spans="1:13" s="125" customFormat="1" ht="15.75" hidden="1" customHeight="1">
      <c r="A92" s="775" t="s">
        <v>98</v>
      </c>
      <c r="B92" s="831" t="s">
        <v>82</v>
      </c>
      <c r="C92" s="832" t="s">
        <v>82</v>
      </c>
      <c r="D92" s="1197" t="s">
        <v>82</v>
      </c>
      <c r="E92" s="832" t="s">
        <v>82</v>
      </c>
      <c r="F92" s="833">
        <v>34229678</v>
      </c>
      <c r="G92" s="46">
        <v>15165245</v>
      </c>
      <c r="H92" s="46">
        <f t="shared" si="3"/>
        <v>49394923</v>
      </c>
      <c r="I92" s="834">
        <f t="shared" si="1"/>
        <v>47.283321431180461</v>
      </c>
      <c r="J92" s="835">
        <v>52412168</v>
      </c>
      <c r="K92" s="712">
        <f t="shared" si="2"/>
        <v>50.673164385327077</v>
      </c>
      <c r="M92" s="341"/>
    </row>
    <row r="93" spans="1:13" s="125" customFormat="1" ht="15.75" hidden="1" customHeight="1">
      <c r="A93" s="775">
        <v>2</v>
      </c>
      <c r="B93" s="831" t="s">
        <v>82</v>
      </c>
      <c r="C93" s="832" t="s">
        <v>82</v>
      </c>
      <c r="D93" s="1197" t="s">
        <v>82</v>
      </c>
      <c r="E93" s="832" t="s">
        <v>82</v>
      </c>
      <c r="F93" s="833">
        <v>35952927</v>
      </c>
      <c r="G93" s="46">
        <v>15102301</v>
      </c>
      <c r="H93" s="46">
        <f t="shared" si="3"/>
        <v>51055228</v>
      </c>
      <c r="I93" s="834">
        <f t="shared" si="1"/>
        <v>51.406080385282351</v>
      </c>
      <c r="J93" s="835">
        <v>52706784</v>
      </c>
      <c r="K93" s="712">
        <f t="shared" si="2"/>
        <v>48.234963969618498</v>
      </c>
      <c r="M93" s="341"/>
    </row>
    <row r="94" spans="1:13" s="125" customFormat="1" ht="15.75" hidden="1" customHeight="1">
      <c r="A94" s="775">
        <v>3</v>
      </c>
      <c r="B94" s="831" t="s">
        <v>82</v>
      </c>
      <c r="C94" s="832" t="s">
        <v>82</v>
      </c>
      <c r="D94" s="1197" t="s">
        <v>82</v>
      </c>
      <c r="E94" s="832" t="s">
        <v>82</v>
      </c>
      <c r="F94" s="833">
        <v>38085372</v>
      </c>
      <c r="G94" s="46">
        <v>15358916</v>
      </c>
      <c r="H94" s="46">
        <f t="shared" si="3"/>
        <v>53444288</v>
      </c>
      <c r="I94" s="834">
        <f t="shared" si="1"/>
        <v>46.185357899182975</v>
      </c>
      <c r="J94" s="835">
        <v>54269194</v>
      </c>
      <c r="K94" s="712">
        <f t="shared" si="2"/>
        <v>45.903603415480134</v>
      </c>
      <c r="M94" s="341"/>
    </row>
    <row r="95" spans="1:13" s="125" customFormat="1" ht="15.75" hidden="1" customHeight="1">
      <c r="A95" s="775">
        <v>4</v>
      </c>
      <c r="B95" s="831" t="s">
        <v>82</v>
      </c>
      <c r="C95" s="832" t="s">
        <v>82</v>
      </c>
      <c r="D95" s="1197" t="s">
        <v>82</v>
      </c>
      <c r="E95" s="832" t="s">
        <v>82</v>
      </c>
      <c r="F95" s="833">
        <v>41651040</v>
      </c>
      <c r="G95" s="46">
        <v>17063107</v>
      </c>
      <c r="H95" s="46">
        <f t="shared" si="3"/>
        <v>58714147</v>
      </c>
      <c r="I95" s="834">
        <f t="shared" ref="I95:I158" si="4">(H95-H83)/H83*100</f>
        <v>58.801675935799423</v>
      </c>
      <c r="J95" s="835">
        <v>55354142</v>
      </c>
      <c r="K95" s="712">
        <f t="shared" ref="K95:K158" si="5">(J95-J83)/J83*100</f>
        <v>48.691772824245426</v>
      </c>
      <c r="M95" s="341"/>
    </row>
    <row r="96" spans="1:13" s="125" customFormat="1" ht="15.75" hidden="1" customHeight="1">
      <c r="A96" s="775">
        <v>5</v>
      </c>
      <c r="B96" s="831" t="s">
        <v>82</v>
      </c>
      <c r="C96" s="832" t="s">
        <v>82</v>
      </c>
      <c r="D96" s="1197" t="s">
        <v>82</v>
      </c>
      <c r="E96" s="832" t="s">
        <v>82</v>
      </c>
      <c r="F96" s="833">
        <v>44004634</v>
      </c>
      <c r="G96" s="46">
        <v>18351318</v>
      </c>
      <c r="H96" s="46">
        <f t="shared" si="3"/>
        <v>62355952</v>
      </c>
      <c r="I96" s="834">
        <f t="shared" si="4"/>
        <v>72.325726162006376</v>
      </c>
      <c r="J96" s="835">
        <v>56540243</v>
      </c>
      <c r="K96" s="712">
        <f t="shared" si="5"/>
        <v>47.433465328395158</v>
      </c>
      <c r="M96" s="341"/>
    </row>
    <row r="97" spans="1:13" s="125" customFormat="1" ht="15.75" hidden="1" customHeight="1">
      <c r="A97" s="775">
        <v>6</v>
      </c>
      <c r="B97" s="831" t="s">
        <v>82</v>
      </c>
      <c r="C97" s="832" t="s">
        <v>82</v>
      </c>
      <c r="D97" s="1197" t="s">
        <v>82</v>
      </c>
      <c r="E97" s="832" t="s">
        <v>82</v>
      </c>
      <c r="F97" s="833">
        <v>46072928</v>
      </c>
      <c r="G97" s="46">
        <v>18193951</v>
      </c>
      <c r="H97" s="46">
        <f t="shared" si="3"/>
        <v>64266879</v>
      </c>
      <c r="I97" s="834">
        <f t="shared" si="4"/>
        <v>73.333158382497359</v>
      </c>
      <c r="J97" s="835">
        <v>56850283</v>
      </c>
      <c r="K97" s="712">
        <f t="shared" si="5"/>
        <v>45.295993428615674</v>
      </c>
      <c r="M97" s="341"/>
    </row>
    <row r="98" spans="1:13" s="125" customFormat="1" ht="15.75" hidden="1" customHeight="1">
      <c r="A98" s="775">
        <v>7</v>
      </c>
      <c r="B98" s="831" t="s">
        <v>82</v>
      </c>
      <c r="C98" s="832" t="s">
        <v>82</v>
      </c>
      <c r="D98" s="1197" t="s">
        <v>82</v>
      </c>
      <c r="E98" s="832" t="s">
        <v>82</v>
      </c>
      <c r="F98" s="833">
        <v>48171580</v>
      </c>
      <c r="G98" s="46">
        <v>18038321</v>
      </c>
      <c r="H98" s="46">
        <f t="shared" si="3"/>
        <v>66209901</v>
      </c>
      <c r="I98" s="834">
        <f t="shared" si="4"/>
        <v>73.133294217684494</v>
      </c>
      <c r="J98" s="835">
        <v>57087457</v>
      </c>
      <c r="K98" s="712">
        <f t="shared" si="5"/>
        <v>42.126946701838243</v>
      </c>
      <c r="M98" s="341"/>
    </row>
    <row r="99" spans="1:13" s="125" customFormat="1" ht="15.75" hidden="1" customHeight="1">
      <c r="A99" s="775">
        <v>8</v>
      </c>
      <c r="B99" s="831" t="s">
        <v>82</v>
      </c>
      <c r="C99" s="832" t="s">
        <v>82</v>
      </c>
      <c r="D99" s="1197" t="s">
        <v>82</v>
      </c>
      <c r="E99" s="832" t="s">
        <v>82</v>
      </c>
      <c r="F99" s="833">
        <v>50632831</v>
      </c>
      <c r="G99" s="46">
        <v>18728250</v>
      </c>
      <c r="H99" s="46">
        <f t="shared" si="3"/>
        <v>69361081</v>
      </c>
      <c r="I99" s="834">
        <f t="shared" si="4"/>
        <v>77.963470231532099</v>
      </c>
      <c r="J99" s="835">
        <v>58069323</v>
      </c>
      <c r="K99" s="712">
        <f t="shared" si="5"/>
        <v>41.168632212188818</v>
      </c>
      <c r="M99" s="341"/>
    </row>
    <row r="100" spans="1:13" s="125" customFormat="1" ht="15.75" hidden="1" customHeight="1">
      <c r="A100" s="775">
        <v>9</v>
      </c>
      <c r="B100" s="831" t="s">
        <v>82</v>
      </c>
      <c r="C100" s="832" t="s">
        <v>82</v>
      </c>
      <c r="D100" s="1197" t="s">
        <v>82</v>
      </c>
      <c r="E100" s="832" t="s">
        <v>82</v>
      </c>
      <c r="F100" s="833">
        <v>50670552</v>
      </c>
      <c r="G100" s="46">
        <v>18781832</v>
      </c>
      <c r="H100" s="46">
        <f t="shared" si="3"/>
        <v>69452384</v>
      </c>
      <c r="I100" s="834">
        <f t="shared" si="4"/>
        <v>69.977713982236779</v>
      </c>
      <c r="J100" s="835">
        <v>58333310</v>
      </c>
      <c r="K100" s="712">
        <f t="shared" si="5"/>
        <v>40.140663163821358</v>
      </c>
      <c r="M100" s="341"/>
    </row>
    <row r="101" spans="1:13" s="125" customFormat="1" ht="15.75" hidden="1" customHeight="1">
      <c r="A101" s="775">
        <v>10</v>
      </c>
      <c r="B101" s="831" t="s">
        <v>82</v>
      </c>
      <c r="C101" s="832" t="s">
        <v>82</v>
      </c>
      <c r="D101" s="1197" t="s">
        <v>82</v>
      </c>
      <c r="E101" s="832" t="s">
        <v>82</v>
      </c>
      <c r="F101" s="833">
        <v>54849065</v>
      </c>
      <c r="G101" s="46">
        <v>18733608</v>
      </c>
      <c r="H101" s="46">
        <f t="shared" si="3"/>
        <v>73582673</v>
      </c>
      <c r="I101" s="834">
        <f t="shared" si="4"/>
        <v>64.487487076811902</v>
      </c>
      <c r="J101" s="835">
        <v>59478177</v>
      </c>
      <c r="K101" s="712">
        <f t="shared" si="5"/>
        <v>40.172849166940516</v>
      </c>
      <c r="M101" s="341"/>
    </row>
    <row r="102" spans="1:13" s="125" customFormat="1" ht="15.75" hidden="1" customHeight="1">
      <c r="A102" s="775">
        <v>11</v>
      </c>
      <c r="B102" s="831" t="s">
        <v>82</v>
      </c>
      <c r="C102" s="832" t="s">
        <v>82</v>
      </c>
      <c r="D102" s="1197" t="s">
        <v>82</v>
      </c>
      <c r="E102" s="832" t="s">
        <v>82</v>
      </c>
      <c r="F102" s="833">
        <v>57508580</v>
      </c>
      <c r="G102" s="46">
        <v>18386888</v>
      </c>
      <c r="H102" s="46">
        <f t="shared" si="3"/>
        <v>75895468</v>
      </c>
      <c r="I102" s="834">
        <f t="shared" si="4"/>
        <v>62.824252539491312</v>
      </c>
      <c r="J102" s="835">
        <v>61153942</v>
      </c>
      <c r="K102" s="712">
        <f t="shared" si="5"/>
        <v>39.649809627218644</v>
      </c>
      <c r="M102" s="341"/>
    </row>
    <row r="103" spans="1:13" s="125" customFormat="1" ht="18">
      <c r="A103" s="775" t="s">
        <v>99</v>
      </c>
      <c r="B103" s="831" t="s">
        <v>82</v>
      </c>
      <c r="C103" s="832" t="s">
        <v>82</v>
      </c>
      <c r="D103" s="1197" t="s">
        <v>82</v>
      </c>
      <c r="E103" s="832" t="s">
        <v>82</v>
      </c>
      <c r="F103" s="833">
        <v>60223014</v>
      </c>
      <c r="G103" s="46">
        <v>17405133</v>
      </c>
      <c r="H103" s="46">
        <f t="shared" si="3"/>
        <v>77628147</v>
      </c>
      <c r="I103" s="834">
        <f t="shared" si="4"/>
        <v>61.662715835185807</v>
      </c>
      <c r="J103" s="835">
        <v>61463036</v>
      </c>
      <c r="K103" s="712">
        <f t="shared" si="5"/>
        <v>36.233000918474495</v>
      </c>
      <c r="M103" s="341"/>
    </row>
    <row r="104" spans="1:13" ht="16.5" hidden="1" customHeight="1">
      <c r="A104" s="775" t="s">
        <v>100</v>
      </c>
      <c r="B104" s="833">
        <v>27117195</v>
      </c>
      <c r="C104" s="839"/>
      <c r="D104" s="833">
        <v>106529611.40000001</v>
      </c>
      <c r="E104" s="839"/>
      <c r="F104" s="833">
        <v>59441199</v>
      </c>
      <c r="G104" s="46">
        <v>17226074</v>
      </c>
      <c r="H104" s="46">
        <f t="shared" si="3"/>
        <v>76667273</v>
      </c>
      <c r="I104" s="834">
        <f t="shared" si="4"/>
        <v>55.212860641568362</v>
      </c>
      <c r="J104" s="835">
        <v>61295823</v>
      </c>
      <c r="K104" s="712">
        <f t="shared" si="5"/>
        <v>16.949604145358002</v>
      </c>
      <c r="L104" s="125"/>
      <c r="M104" s="342"/>
    </row>
    <row r="105" spans="1:13" ht="18" hidden="1" customHeight="1">
      <c r="A105" s="775">
        <v>2</v>
      </c>
      <c r="B105" s="833">
        <v>28596041</v>
      </c>
      <c r="C105" s="839"/>
      <c r="D105" s="833">
        <v>109440622</v>
      </c>
      <c r="E105" s="839"/>
      <c r="F105" s="833">
        <v>61569711</v>
      </c>
      <c r="G105" s="46">
        <v>17092355</v>
      </c>
      <c r="H105" s="46">
        <f t="shared" si="3"/>
        <v>78662066</v>
      </c>
      <c r="I105" s="834">
        <f t="shared" si="4"/>
        <v>54.072499686026276</v>
      </c>
      <c r="J105" s="835">
        <v>62979186</v>
      </c>
      <c r="K105" s="712">
        <f t="shared" si="5"/>
        <v>19.489715024160837</v>
      </c>
      <c r="L105" s="125"/>
      <c r="M105" s="342"/>
    </row>
    <row r="106" spans="1:13" ht="18" hidden="1" customHeight="1">
      <c r="A106" s="775">
        <v>3</v>
      </c>
      <c r="B106" s="833">
        <v>30443455</v>
      </c>
      <c r="C106" s="839"/>
      <c r="D106" s="833">
        <v>114424641.59999999</v>
      </c>
      <c r="E106" s="839"/>
      <c r="F106" s="833">
        <v>63757501</v>
      </c>
      <c r="G106" s="46">
        <v>17959750</v>
      </c>
      <c r="H106" s="46">
        <f t="shared" si="3"/>
        <v>81717251</v>
      </c>
      <c r="I106" s="834">
        <f t="shared" si="4"/>
        <v>52.90174882674085</v>
      </c>
      <c r="J106" s="835">
        <v>64574293</v>
      </c>
      <c r="K106" s="712">
        <f t="shared" si="5"/>
        <v>18.988855813852698</v>
      </c>
      <c r="L106" s="125"/>
      <c r="M106" s="342"/>
    </row>
    <row r="107" spans="1:13" ht="18" hidden="1" customHeight="1">
      <c r="A107" s="775">
        <v>4</v>
      </c>
      <c r="B107" s="833">
        <v>32080045</v>
      </c>
      <c r="C107" s="839"/>
      <c r="D107" s="833">
        <v>118847203.90000001</v>
      </c>
      <c r="E107" s="839"/>
      <c r="F107" s="833">
        <v>68702311</v>
      </c>
      <c r="G107" s="46">
        <v>19157261</v>
      </c>
      <c r="H107" s="46">
        <f t="shared" si="3"/>
        <v>87859572</v>
      </c>
      <c r="I107" s="834">
        <f t="shared" si="4"/>
        <v>49.639527250561947</v>
      </c>
      <c r="J107" s="835">
        <v>67051325</v>
      </c>
      <c r="K107" s="712">
        <f t="shared" si="5"/>
        <v>21.131540617141169</v>
      </c>
      <c r="L107" s="125"/>
      <c r="M107" s="342"/>
    </row>
    <row r="108" spans="1:13" ht="18" hidden="1" customHeight="1">
      <c r="A108" s="775">
        <v>5</v>
      </c>
      <c r="B108" s="833">
        <v>30975326</v>
      </c>
      <c r="C108" s="839"/>
      <c r="D108" s="833">
        <v>120912787.40000001</v>
      </c>
      <c r="E108" s="839"/>
      <c r="F108" s="833">
        <v>73043102</v>
      </c>
      <c r="G108" s="46">
        <v>19053354</v>
      </c>
      <c r="H108" s="46">
        <f t="shared" si="3"/>
        <v>92096456</v>
      </c>
      <c r="I108" s="834">
        <f t="shared" si="4"/>
        <v>47.694731691370855</v>
      </c>
      <c r="J108" s="835">
        <v>68957945</v>
      </c>
      <c r="K108" s="712">
        <f t="shared" si="5"/>
        <v>21.962590433153959</v>
      </c>
      <c r="L108" s="125"/>
      <c r="M108" s="342"/>
    </row>
    <row r="109" spans="1:13" s="125" customFormat="1" ht="18" hidden="1" customHeight="1">
      <c r="A109" s="775">
        <v>6</v>
      </c>
      <c r="B109" s="833">
        <v>33025680</v>
      </c>
      <c r="C109" s="839"/>
      <c r="D109" s="833">
        <v>125400600.59999999</v>
      </c>
      <c r="E109" s="839"/>
      <c r="F109" s="833">
        <v>74972310</v>
      </c>
      <c r="G109" s="46">
        <v>19086603</v>
      </c>
      <c r="H109" s="46">
        <f t="shared" si="3"/>
        <v>94058913</v>
      </c>
      <c r="I109" s="834">
        <f t="shared" si="4"/>
        <v>46.356746217596786</v>
      </c>
      <c r="J109" s="835">
        <v>70544804</v>
      </c>
      <c r="K109" s="712">
        <f t="shared" si="5"/>
        <v>24.088747280290583</v>
      </c>
      <c r="M109" s="341"/>
    </row>
    <row r="110" spans="1:13" s="125" customFormat="1" ht="18" hidden="1" customHeight="1">
      <c r="A110" s="775">
        <v>7</v>
      </c>
      <c r="B110" s="833">
        <v>34410814</v>
      </c>
      <c r="C110" s="839"/>
      <c r="D110" s="833">
        <v>131265514.7</v>
      </c>
      <c r="E110" s="839"/>
      <c r="F110" s="833">
        <v>79846919</v>
      </c>
      <c r="G110" s="46">
        <v>19021281</v>
      </c>
      <c r="H110" s="46">
        <f t="shared" si="3"/>
        <v>98868200</v>
      </c>
      <c r="I110" s="834">
        <f t="shared" si="4"/>
        <v>49.325400743311789</v>
      </c>
      <c r="J110" s="835">
        <v>73624125</v>
      </c>
      <c r="K110" s="712">
        <f t="shared" si="5"/>
        <v>28.967252824031032</v>
      </c>
      <c r="M110" s="341"/>
    </row>
    <row r="111" spans="1:13" s="125" customFormat="1" ht="18" hidden="1" customHeight="1">
      <c r="A111" s="775">
        <v>8</v>
      </c>
      <c r="B111" s="833">
        <v>35457625</v>
      </c>
      <c r="C111" s="839"/>
      <c r="D111" s="833">
        <v>135416349.59999999</v>
      </c>
      <c r="E111" s="839"/>
      <c r="F111" s="833">
        <v>83684644</v>
      </c>
      <c r="G111" s="46">
        <v>19663531</v>
      </c>
      <c r="H111" s="46">
        <f t="shared" si="3"/>
        <v>103348175</v>
      </c>
      <c r="I111" s="834">
        <f t="shared" si="4"/>
        <v>49.000236890771646</v>
      </c>
      <c r="J111" s="835">
        <v>76170128</v>
      </c>
      <c r="K111" s="712">
        <f t="shared" si="5"/>
        <v>31.171028117548399</v>
      </c>
      <c r="M111" s="341"/>
    </row>
    <row r="112" spans="1:13" s="125" customFormat="1" ht="18" hidden="1" customHeight="1">
      <c r="A112" s="775">
        <v>9</v>
      </c>
      <c r="B112" s="833">
        <v>36878576</v>
      </c>
      <c r="C112" s="839"/>
      <c r="D112" s="833">
        <v>138725509.40000001</v>
      </c>
      <c r="E112" s="839"/>
      <c r="F112" s="833">
        <v>88563636</v>
      </c>
      <c r="G112" s="46">
        <v>18797509</v>
      </c>
      <c r="H112" s="46">
        <f t="shared" si="3"/>
        <v>107361145</v>
      </c>
      <c r="I112" s="834">
        <f t="shared" si="4"/>
        <v>54.582375458846741</v>
      </c>
      <c r="J112" s="835">
        <v>77210507</v>
      </c>
      <c r="K112" s="712">
        <f t="shared" si="5"/>
        <v>32.36092208722598</v>
      </c>
      <c r="M112" s="341"/>
    </row>
    <row r="113" spans="1:13" s="125" customFormat="1" ht="18" hidden="1" customHeight="1">
      <c r="A113" s="775">
        <v>10</v>
      </c>
      <c r="B113" s="833">
        <v>38326491</v>
      </c>
      <c r="C113" s="839"/>
      <c r="D113" s="833">
        <v>143963080.09999999</v>
      </c>
      <c r="E113" s="839"/>
      <c r="F113" s="833">
        <v>90189559</v>
      </c>
      <c r="G113" s="46">
        <v>19208159</v>
      </c>
      <c r="H113" s="46">
        <f t="shared" si="3"/>
        <v>109397718</v>
      </c>
      <c r="I113" s="834">
        <f t="shared" si="4"/>
        <v>48.673204627942781</v>
      </c>
      <c r="J113" s="835">
        <v>80348656</v>
      </c>
      <c r="K113" s="712">
        <f t="shared" si="5"/>
        <v>35.089305107653182</v>
      </c>
      <c r="M113" s="341"/>
    </row>
    <row r="114" spans="1:13" s="125" customFormat="1" ht="18" hidden="1" customHeight="1">
      <c r="A114" s="775">
        <v>11</v>
      </c>
      <c r="B114" s="833">
        <v>36742258</v>
      </c>
      <c r="C114" s="839"/>
      <c r="D114" s="46">
        <v>146418802.19999999</v>
      </c>
      <c r="E114" s="839"/>
      <c r="F114" s="833">
        <v>92641580</v>
      </c>
      <c r="G114" s="46">
        <v>19083117</v>
      </c>
      <c r="H114" s="46">
        <f t="shared" si="3"/>
        <v>111724697</v>
      </c>
      <c r="I114" s="834">
        <f t="shared" si="4"/>
        <v>47.208654145198764</v>
      </c>
      <c r="J114" s="835">
        <v>82587396</v>
      </c>
      <c r="K114" s="712">
        <f t="shared" si="5"/>
        <v>35.048360414770976</v>
      </c>
      <c r="M114" s="341"/>
    </row>
    <row r="115" spans="1:13" s="125" customFormat="1" ht="18">
      <c r="A115" s="775" t="s">
        <v>101</v>
      </c>
      <c r="B115" s="833">
        <v>62548071</v>
      </c>
      <c r="C115" s="840" t="s">
        <v>82</v>
      </c>
      <c r="D115" s="46">
        <v>241027834</v>
      </c>
      <c r="E115" s="840" t="s">
        <v>82</v>
      </c>
      <c r="F115" s="833">
        <v>98370534</v>
      </c>
      <c r="G115" s="46">
        <v>19140463</v>
      </c>
      <c r="H115" s="46">
        <f t="shared" si="3"/>
        <v>117510997</v>
      </c>
      <c r="I115" s="834">
        <f t="shared" si="4"/>
        <v>51.376789916162757</v>
      </c>
      <c r="J115" s="835">
        <v>86813210</v>
      </c>
      <c r="K115" s="712">
        <f t="shared" si="5"/>
        <v>41.244584794021563</v>
      </c>
      <c r="L115" s="129"/>
    </row>
    <row r="116" spans="1:13" s="125" customFormat="1" ht="18" hidden="1" customHeight="1">
      <c r="A116" s="775" t="s">
        <v>102</v>
      </c>
      <c r="B116" s="833">
        <v>56571658</v>
      </c>
      <c r="C116" s="839">
        <v>113.46430173548555</v>
      </c>
      <c r="D116" s="46">
        <v>236620702</v>
      </c>
      <c r="E116" s="839">
        <v>122.80512634489909</v>
      </c>
      <c r="F116" s="833">
        <v>100429653</v>
      </c>
      <c r="G116" s="46">
        <v>19294899</v>
      </c>
      <c r="H116" s="46">
        <f t="shared" si="3"/>
        <v>119724552</v>
      </c>
      <c r="I116" s="834">
        <f t="shared" si="4"/>
        <v>56.161224098840712</v>
      </c>
      <c r="J116" s="835">
        <v>88262076</v>
      </c>
      <c r="K116" s="712">
        <f t="shared" si="5"/>
        <v>43.993622534442515</v>
      </c>
      <c r="L116" s="129"/>
    </row>
    <row r="117" spans="1:13" s="125" customFormat="1" ht="18" hidden="1" customHeight="1">
      <c r="A117" s="775">
        <v>2</v>
      </c>
      <c r="B117" s="833">
        <v>55562063</v>
      </c>
      <c r="C117" s="839">
        <v>111.54418020977101</v>
      </c>
      <c r="D117" s="46">
        <v>242429471</v>
      </c>
      <c r="E117" s="839">
        <v>121.48035310499239</v>
      </c>
      <c r="F117" s="833">
        <v>104469099</v>
      </c>
      <c r="G117" s="46">
        <v>19013723</v>
      </c>
      <c r="H117" s="46">
        <f t="shared" si="3"/>
        <v>123482822</v>
      </c>
      <c r="I117" s="834">
        <f t="shared" si="4"/>
        <v>56.978869586262839</v>
      </c>
      <c r="J117" s="835">
        <v>91956585</v>
      </c>
      <c r="K117" s="712">
        <f t="shared" si="5"/>
        <v>46.011072610560575</v>
      </c>
      <c r="L117" s="129"/>
    </row>
    <row r="118" spans="1:13" s="125" customFormat="1" ht="18" hidden="1" customHeight="1">
      <c r="A118" s="775">
        <v>3</v>
      </c>
      <c r="B118" s="833">
        <v>58387690</v>
      </c>
      <c r="C118" s="839">
        <v>91.790618042531634</v>
      </c>
      <c r="D118" s="46">
        <v>249485702</v>
      </c>
      <c r="E118" s="839">
        <v>118.03494255209449</v>
      </c>
      <c r="F118" s="833">
        <v>110649011</v>
      </c>
      <c r="G118" s="46">
        <v>20062486</v>
      </c>
      <c r="H118" s="46">
        <f t="shared" si="3"/>
        <v>130711497</v>
      </c>
      <c r="I118" s="834">
        <f t="shared" si="4"/>
        <v>59.955817652260478</v>
      </c>
      <c r="J118" s="835">
        <v>94900752</v>
      </c>
      <c r="K118" s="712">
        <f t="shared" si="5"/>
        <v>46.963671750924163</v>
      </c>
      <c r="L118" s="129"/>
    </row>
    <row r="119" spans="1:13" s="125" customFormat="1" ht="18" hidden="1" customHeight="1">
      <c r="A119" s="775">
        <v>4</v>
      </c>
      <c r="B119" s="833">
        <v>60985860</v>
      </c>
      <c r="C119" s="839">
        <v>88.328404103236124</v>
      </c>
      <c r="D119" s="833">
        <v>253351404</v>
      </c>
      <c r="E119" s="839">
        <v>112.19839466841677</v>
      </c>
      <c r="F119" s="833">
        <v>117268519</v>
      </c>
      <c r="G119" s="46">
        <v>20579019</v>
      </c>
      <c r="H119" s="46">
        <f t="shared" si="3"/>
        <v>137847538</v>
      </c>
      <c r="I119" s="834">
        <f t="shared" si="4"/>
        <v>56.895298784291825</v>
      </c>
      <c r="J119" s="835">
        <v>97845314</v>
      </c>
      <c r="K119" s="712">
        <f t="shared" si="5"/>
        <v>45.925996242430706</v>
      </c>
      <c r="L119" s="129"/>
    </row>
    <row r="120" spans="1:13" s="125" customFormat="1" ht="18" hidden="1" customHeight="1">
      <c r="A120" s="775">
        <v>5</v>
      </c>
      <c r="B120" s="833">
        <v>71036028</v>
      </c>
      <c r="C120" s="839">
        <v>116.31539586346892</v>
      </c>
      <c r="D120" s="46">
        <v>277447348</v>
      </c>
      <c r="E120" s="839">
        <v>127.5976877668937</v>
      </c>
      <c r="F120" s="833">
        <v>123428722</v>
      </c>
      <c r="G120" s="46">
        <v>25102928</v>
      </c>
      <c r="H120" s="46">
        <f t="shared" si="3"/>
        <v>148531650</v>
      </c>
      <c r="I120" s="834">
        <f t="shared" si="4"/>
        <v>61.278355814256301</v>
      </c>
      <c r="J120" s="835">
        <v>101977365</v>
      </c>
      <c r="K120" s="712">
        <f t="shared" si="5"/>
        <v>47.883416479420902</v>
      </c>
      <c r="L120" s="129"/>
    </row>
    <row r="121" spans="1:13" s="125" customFormat="1" ht="18" hidden="1" customHeight="1">
      <c r="A121" s="775">
        <v>6</v>
      </c>
      <c r="B121" s="833">
        <v>70682725</v>
      </c>
      <c r="C121" s="839">
        <v>114.02352617024087</v>
      </c>
      <c r="D121" s="46">
        <v>279138790</v>
      </c>
      <c r="E121" s="839">
        <v>122.59765019634204</v>
      </c>
      <c r="F121" s="833">
        <v>128542021</v>
      </c>
      <c r="G121" s="46">
        <v>25832567</v>
      </c>
      <c r="H121" s="46">
        <f t="shared" si="3"/>
        <v>154374588</v>
      </c>
      <c r="I121" s="834">
        <f t="shared" si="4"/>
        <v>64.125422117093791</v>
      </c>
      <c r="J121" s="835">
        <v>103714638</v>
      </c>
      <c r="K121" s="712">
        <f t="shared" si="5"/>
        <v>47.019528185236723</v>
      </c>
      <c r="L121" s="129"/>
    </row>
    <row r="122" spans="1:13" s="125" customFormat="1" ht="18" hidden="1" customHeight="1">
      <c r="A122" s="775">
        <v>7</v>
      </c>
      <c r="B122" s="833">
        <v>65295158</v>
      </c>
      <c r="C122" s="839">
        <v>92.888514709358532</v>
      </c>
      <c r="D122" s="833">
        <v>271617679</v>
      </c>
      <c r="E122" s="839">
        <v>106.57900418380029</v>
      </c>
      <c r="F122" s="833">
        <v>130562701</v>
      </c>
      <c r="G122" s="46">
        <v>23720541</v>
      </c>
      <c r="H122" s="46">
        <f t="shared" si="3"/>
        <v>154283242</v>
      </c>
      <c r="I122" s="834">
        <f t="shared" si="4"/>
        <v>56.049409213478143</v>
      </c>
      <c r="J122" s="835">
        <v>103459262</v>
      </c>
      <c r="K122" s="712">
        <f t="shared" si="5"/>
        <v>40.523587886443472</v>
      </c>
      <c r="L122" s="129"/>
    </row>
    <row r="123" spans="1:13" s="125" customFormat="1" ht="18" hidden="1" customHeight="1">
      <c r="A123" s="775">
        <v>8</v>
      </c>
      <c r="B123" s="833">
        <v>67261527</v>
      </c>
      <c r="C123" s="839">
        <v>90.585875569218189</v>
      </c>
      <c r="D123" s="46">
        <v>274331661</v>
      </c>
      <c r="E123" s="839">
        <v>103.43331083435143</v>
      </c>
      <c r="F123" s="833">
        <v>132982042</v>
      </c>
      <c r="G123" s="46">
        <v>23345254</v>
      </c>
      <c r="H123" s="46">
        <f t="shared" si="3"/>
        <v>156327296</v>
      </c>
      <c r="I123" s="834">
        <f t="shared" si="4"/>
        <v>51.262754276986513</v>
      </c>
      <c r="J123" s="835">
        <v>103960886</v>
      </c>
      <c r="K123" s="712">
        <f t="shared" si="5"/>
        <v>36.485113954383799</v>
      </c>
      <c r="L123" s="129"/>
    </row>
    <row r="124" spans="1:13" s="125" customFormat="1" ht="18" hidden="1" customHeight="1">
      <c r="A124" s="775">
        <v>9</v>
      </c>
      <c r="B124" s="833">
        <v>66317750</v>
      </c>
      <c r="C124" s="839">
        <v>84.851986161287783</v>
      </c>
      <c r="D124" s="46">
        <v>281522261</v>
      </c>
      <c r="E124" s="839">
        <v>101.75122348766808</v>
      </c>
      <c r="F124" s="833">
        <v>136330180</v>
      </c>
      <c r="G124" s="46">
        <v>24077299</v>
      </c>
      <c r="H124" s="46">
        <f t="shared" si="3"/>
        <v>160407479</v>
      </c>
      <c r="I124" s="834">
        <f t="shared" si="4"/>
        <v>49.40924763796064</v>
      </c>
      <c r="J124" s="835">
        <v>106237284</v>
      </c>
      <c r="K124" s="712">
        <f t="shared" si="5"/>
        <v>37.594335444526997</v>
      </c>
      <c r="L124" s="129"/>
    </row>
    <row r="125" spans="1:13" s="125" customFormat="1" ht="18" hidden="1" customHeight="1">
      <c r="A125" s="775">
        <v>10</v>
      </c>
      <c r="B125" s="833">
        <v>66084241</v>
      </c>
      <c r="C125" s="839">
        <v>77.950717156705025</v>
      </c>
      <c r="D125" s="347">
        <v>283870650</v>
      </c>
      <c r="E125" s="839">
        <v>96.986926667943663</v>
      </c>
      <c r="F125" s="833">
        <v>138807514</v>
      </c>
      <c r="G125" s="46">
        <v>23272899</v>
      </c>
      <c r="H125" s="46">
        <f t="shared" si="3"/>
        <v>162080413</v>
      </c>
      <c r="I125" s="834">
        <f t="shared" si="4"/>
        <v>48.157032855109463</v>
      </c>
      <c r="J125" s="835">
        <v>106808972</v>
      </c>
      <c r="K125" s="712">
        <f t="shared" si="5"/>
        <v>32.931871318420065</v>
      </c>
      <c r="L125" s="129"/>
    </row>
    <row r="126" spans="1:13" s="125" customFormat="1" ht="18" hidden="1" customHeight="1">
      <c r="A126" s="775">
        <v>11</v>
      </c>
      <c r="B126" s="833">
        <v>66988100</v>
      </c>
      <c r="C126" s="839">
        <v>80.14152926012332</v>
      </c>
      <c r="D126" s="46">
        <v>290212364</v>
      </c>
      <c r="E126" s="839">
        <v>98.412241160855501</v>
      </c>
      <c r="F126" s="833">
        <v>142334558</v>
      </c>
      <c r="G126" s="46">
        <v>23825034</v>
      </c>
      <c r="H126" s="46">
        <f t="shared" si="3"/>
        <v>166159592</v>
      </c>
      <c r="I126" s="834">
        <f t="shared" si="4"/>
        <v>48.722347396475826</v>
      </c>
      <c r="J126" s="835">
        <v>108678759</v>
      </c>
      <c r="K126" s="712">
        <f t="shared" si="5"/>
        <v>31.59242725124788</v>
      </c>
      <c r="L126" s="129"/>
    </row>
    <row r="127" spans="1:13" s="125" customFormat="1" ht="18">
      <c r="A127" s="775" t="s">
        <v>103</v>
      </c>
      <c r="B127" s="833">
        <v>68567023</v>
      </c>
      <c r="C127" s="839">
        <v>16.510376988739367</v>
      </c>
      <c r="D127" s="46">
        <v>297524979</v>
      </c>
      <c r="E127" s="839">
        <v>25.018838374683966</v>
      </c>
      <c r="F127" s="833">
        <v>146591743</v>
      </c>
      <c r="G127" s="46">
        <v>23028011</v>
      </c>
      <c r="H127" s="46">
        <f t="shared" si="3"/>
        <v>169619754</v>
      </c>
      <c r="I127" s="834">
        <f t="shared" si="4"/>
        <v>44.343728102315396</v>
      </c>
      <c r="J127" s="835">
        <v>109295339</v>
      </c>
      <c r="K127" s="712">
        <f t="shared" si="5"/>
        <v>25.897129019880733</v>
      </c>
      <c r="L127" s="129"/>
    </row>
    <row r="128" spans="1:13" s="125" customFormat="1" ht="18" hidden="1" customHeight="1">
      <c r="A128" s="776" t="s">
        <v>104</v>
      </c>
      <c r="B128" s="833">
        <v>64515091</v>
      </c>
      <c r="C128" s="839">
        <v>11.60360690409756</v>
      </c>
      <c r="D128" s="833">
        <v>300620776</v>
      </c>
      <c r="E128" s="839">
        <v>26.772509610661174</v>
      </c>
      <c r="F128" s="833">
        <v>148047793</v>
      </c>
      <c r="G128" s="46">
        <v>22578681</v>
      </c>
      <c r="H128" s="46">
        <f t="shared" si="3"/>
        <v>170626474</v>
      </c>
      <c r="I128" s="834">
        <f t="shared" si="4"/>
        <v>42.515859236625083</v>
      </c>
      <c r="J128" s="835">
        <v>112150435</v>
      </c>
      <c r="K128" s="712">
        <f t="shared" si="5"/>
        <v>27.065258469560582</v>
      </c>
      <c r="L128" s="129"/>
    </row>
    <row r="129" spans="1:250" s="125" customFormat="1" ht="18" hidden="1" customHeight="1">
      <c r="A129" s="776">
        <v>2</v>
      </c>
      <c r="B129" s="833">
        <v>65275348</v>
      </c>
      <c r="C129" s="839">
        <v>5.373624393882622</v>
      </c>
      <c r="D129" s="833">
        <v>304895915</v>
      </c>
      <c r="E129" s="839">
        <v>23.050765695215119</v>
      </c>
      <c r="F129" s="833">
        <v>150400704</v>
      </c>
      <c r="G129" s="46">
        <v>22830690</v>
      </c>
      <c r="H129" s="46">
        <f t="shared" si="3"/>
        <v>173231394</v>
      </c>
      <c r="I129" s="834">
        <f t="shared" si="4"/>
        <v>40.287848296826255</v>
      </c>
      <c r="J129" s="835">
        <v>112519254</v>
      </c>
      <c r="K129" s="712">
        <f t="shared" si="5"/>
        <v>22.361279510325442</v>
      </c>
      <c r="L129" s="129"/>
    </row>
    <row r="130" spans="1:250" s="125" customFormat="1" ht="18" hidden="1" customHeight="1">
      <c r="A130" s="776">
        <v>3</v>
      </c>
      <c r="B130" s="833">
        <v>65331514</v>
      </c>
      <c r="C130" s="839">
        <v>10.663477982081318</v>
      </c>
      <c r="D130" s="833">
        <v>306666642</v>
      </c>
      <c r="E130" s="839">
        <v>22.571854005386371</v>
      </c>
      <c r="F130" s="833">
        <v>154707455</v>
      </c>
      <c r="G130" s="46">
        <v>22529399</v>
      </c>
      <c r="H130" s="46">
        <f t="shared" si="3"/>
        <v>177236854</v>
      </c>
      <c r="I130" s="834">
        <f t="shared" si="4"/>
        <v>35.593928665662823</v>
      </c>
      <c r="J130" s="835">
        <v>116035089</v>
      </c>
      <c r="K130" s="712">
        <f t="shared" si="5"/>
        <v>22.269936280378474</v>
      </c>
      <c r="L130" s="129"/>
    </row>
    <row r="131" spans="1:250" s="125" customFormat="1" ht="18" hidden="1" customHeight="1">
      <c r="A131" s="776">
        <v>4</v>
      </c>
      <c r="B131" s="833">
        <v>66405617</v>
      </c>
      <c r="C131" s="839">
        <v>11.942711791420393</v>
      </c>
      <c r="D131" s="833">
        <v>309876512</v>
      </c>
      <c r="E131" s="839">
        <v>22.832530269264353</v>
      </c>
      <c r="F131" s="833">
        <v>158056337</v>
      </c>
      <c r="G131" s="46">
        <v>22637889</v>
      </c>
      <c r="H131" s="46">
        <f t="shared" si="3"/>
        <v>180694226</v>
      </c>
      <c r="I131" s="834">
        <f t="shared" si="4"/>
        <v>31.082664675519993</v>
      </c>
      <c r="J131" s="835">
        <v>116803430</v>
      </c>
      <c r="K131" s="712">
        <f t="shared" si="5"/>
        <v>19.375599326095475</v>
      </c>
      <c r="L131" s="129"/>
    </row>
    <row r="132" spans="1:250" s="125" customFormat="1" ht="18" hidden="1" customHeight="1">
      <c r="A132" s="776">
        <v>5</v>
      </c>
      <c r="B132" s="833">
        <v>69924026</v>
      </c>
      <c r="C132" s="839">
        <v>2.6270564558085141</v>
      </c>
      <c r="D132" s="46">
        <v>315167054</v>
      </c>
      <c r="E132" s="839">
        <v>15.154471661586101</v>
      </c>
      <c r="F132" s="833">
        <v>162206501</v>
      </c>
      <c r="G132" s="46">
        <v>22118549</v>
      </c>
      <c r="H132" s="46">
        <f t="shared" si="3"/>
        <v>184325050</v>
      </c>
      <c r="I132" s="834">
        <f t="shared" si="4"/>
        <v>24.098163590049662</v>
      </c>
      <c r="J132" s="835">
        <v>119966630</v>
      </c>
      <c r="K132" s="712">
        <f t="shared" si="5"/>
        <v>17.640448936879277</v>
      </c>
      <c r="L132" s="129"/>
    </row>
    <row r="133" spans="1:250" s="125" customFormat="1" ht="18" hidden="1" customHeight="1">
      <c r="A133" s="776">
        <v>6</v>
      </c>
      <c r="B133" s="833">
        <v>71201244</v>
      </c>
      <c r="C133" s="839">
        <v>2.8661461384026978</v>
      </c>
      <c r="D133" s="46">
        <v>323073178</v>
      </c>
      <c r="E133" s="839">
        <v>15.671333341255746</v>
      </c>
      <c r="F133" s="833">
        <v>167031906</v>
      </c>
      <c r="G133" s="46">
        <v>21936493</v>
      </c>
      <c r="H133" s="46">
        <f t="shared" si="3"/>
        <v>188968399</v>
      </c>
      <c r="I133" s="834">
        <f t="shared" si="4"/>
        <v>22.409006202497526</v>
      </c>
      <c r="J133" s="835">
        <v>123381460</v>
      </c>
      <c r="K133" s="712">
        <f t="shared" si="5"/>
        <v>18.962436141367046</v>
      </c>
      <c r="L133" s="129"/>
    </row>
    <row r="134" spans="1:250" s="125" customFormat="1" ht="18" hidden="1" customHeight="1">
      <c r="A134" s="776">
        <v>7</v>
      </c>
      <c r="B134" s="833">
        <v>71260472</v>
      </c>
      <c r="C134" s="839">
        <v>8.8548964526785028</v>
      </c>
      <c r="D134" s="46">
        <v>325718523.39999998</v>
      </c>
      <c r="E134" s="839">
        <v>19.97302569849569</v>
      </c>
      <c r="F134" s="833">
        <v>170170042</v>
      </c>
      <c r="G134" s="46">
        <v>22027045</v>
      </c>
      <c r="H134" s="46">
        <f t="shared" si="3"/>
        <v>192197087</v>
      </c>
      <c r="I134" s="834">
        <f t="shared" si="4"/>
        <v>24.574182204441879</v>
      </c>
      <c r="J134" s="835">
        <v>124701436</v>
      </c>
      <c r="K134" s="712">
        <f t="shared" si="5"/>
        <v>20.531921057005025</v>
      </c>
      <c r="L134" s="129"/>
    </row>
    <row r="135" spans="1:250" s="125" customFormat="1" ht="18" hidden="1" customHeight="1">
      <c r="A135" s="776">
        <v>8</v>
      </c>
      <c r="B135" s="833">
        <v>74759193</v>
      </c>
      <c r="C135" s="839">
        <v>10.627794036791059</v>
      </c>
      <c r="D135" s="46">
        <v>333372610</v>
      </c>
      <c r="E135" s="839">
        <v>21.014314573785512</v>
      </c>
      <c r="F135" s="833">
        <v>174694533</v>
      </c>
      <c r="G135" s="46">
        <v>23457928</v>
      </c>
      <c r="H135" s="46">
        <f t="shared" ref="H135:H198" si="6">F135+G135</f>
        <v>198152461</v>
      </c>
      <c r="I135" s="834">
        <f t="shared" si="4"/>
        <v>26.754870115581092</v>
      </c>
      <c r="J135" s="835">
        <v>127936106</v>
      </c>
      <c r="K135" s="712">
        <f t="shared" si="5"/>
        <v>23.061769596692354</v>
      </c>
      <c r="L135" s="129"/>
    </row>
    <row r="136" spans="1:250" s="125" customFormat="1" ht="18" hidden="1" customHeight="1">
      <c r="A136" s="776">
        <v>9</v>
      </c>
      <c r="B136" s="833">
        <v>74911734</v>
      </c>
      <c r="C136" s="839">
        <v>6.9451646560767983</v>
      </c>
      <c r="D136" s="46">
        <v>331421521</v>
      </c>
      <c r="E136" s="839">
        <v>17.624148232165055</v>
      </c>
      <c r="F136" s="833">
        <v>178045290</v>
      </c>
      <c r="G136" s="46">
        <v>22306198</v>
      </c>
      <c r="H136" s="46">
        <f t="shared" si="6"/>
        <v>200351488</v>
      </c>
      <c r="I136" s="834">
        <f t="shared" si="4"/>
        <v>24.901587662256073</v>
      </c>
      <c r="J136" s="835">
        <v>129175977</v>
      </c>
      <c r="K136" s="712">
        <f t="shared" si="5"/>
        <v>21.591942241294497</v>
      </c>
      <c r="L136" s="129"/>
    </row>
    <row r="137" spans="1:250" s="125" customFormat="1" ht="18" hidden="1" customHeight="1">
      <c r="A137" s="776">
        <v>10</v>
      </c>
      <c r="B137" s="833">
        <v>72596015</v>
      </c>
      <c r="C137" s="839">
        <v>6.6498617167627145</v>
      </c>
      <c r="D137" s="348">
        <v>330981316</v>
      </c>
      <c r="E137" s="839">
        <v>17.18687050584164</v>
      </c>
      <c r="F137" s="833">
        <v>182232544</v>
      </c>
      <c r="G137" s="46">
        <v>22608710</v>
      </c>
      <c r="H137" s="46">
        <f t="shared" si="6"/>
        <v>204841254</v>
      </c>
      <c r="I137" s="834">
        <f t="shared" si="4"/>
        <v>26.382485217384037</v>
      </c>
      <c r="J137" s="835">
        <v>130914894</v>
      </c>
      <c r="K137" s="712">
        <f t="shared" si="5"/>
        <v>22.569192033792817</v>
      </c>
      <c r="L137" s="129"/>
    </row>
    <row r="138" spans="1:250" s="125" customFormat="1" ht="18" hidden="1" customHeight="1">
      <c r="A138" s="776">
        <v>11</v>
      </c>
      <c r="B138" s="833">
        <v>73700347</v>
      </c>
      <c r="C138" s="839">
        <v>11.349904018482434</v>
      </c>
      <c r="D138" s="46">
        <v>335477581</v>
      </c>
      <c r="E138" s="839">
        <v>15.477717463838175</v>
      </c>
      <c r="F138" s="833">
        <v>188087441</v>
      </c>
      <c r="G138" s="46">
        <v>23191772</v>
      </c>
      <c r="H138" s="46">
        <f t="shared" si="6"/>
        <v>211279213</v>
      </c>
      <c r="I138" s="834">
        <f t="shared" si="4"/>
        <v>27.154388414723602</v>
      </c>
      <c r="J138" s="835">
        <v>132662675</v>
      </c>
      <c r="K138" s="712">
        <f t="shared" si="5"/>
        <v>22.068632565081096</v>
      </c>
      <c r="L138" s="129"/>
    </row>
    <row r="139" spans="1:250" s="125" customFormat="1" ht="18">
      <c r="A139" s="776" t="s">
        <v>442</v>
      </c>
      <c r="B139" s="833">
        <v>72673185</v>
      </c>
      <c r="C139" s="839">
        <v>7.6386671574742593</v>
      </c>
      <c r="D139" s="46">
        <v>343417896</v>
      </c>
      <c r="E139" s="839">
        <v>15.983320932498216</v>
      </c>
      <c r="F139" s="833">
        <v>191740562</v>
      </c>
      <c r="G139" s="46">
        <v>22825575</v>
      </c>
      <c r="H139" s="46">
        <f t="shared" si="6"/>
        <v>214566137</v>
      </c>
      <c r="I139" s="834">
        <f t="shared" si="4"/>
        <v>26.498318704082074</v>
      </c>
      <c r="J139" s="835">
        <v>136403291</v>
      </c>
      <c r="K139" s="712">
        <f t="shared" si="5"/>
        <v>24.802477624411779</v>
      </c>
      <c r="L139" s="127"/>
      <c r="M139" s="1"/>
      <c r="N139" s="147"/>
      <c r="O139" s="1"/>
      <c r="P139" s="141"/>
      <c r="Q139" s="144"/>
      <c r="R139" s="141"/>
      <c r="S139" s="144"/>
      <c r="T139" s="144"/>
      <c r="U139" s="144"/>
      <c r="V139" s="141"/>
      <c r="W139" s="144"/>
      <c r="X139" s="147"/>
      <c r="Y139" s="346"/>
      <c r="Z139" s="147"/>
      <c r="AA139" s="346"/>
      <c r="AB139" s="141"/>
      <c r="AC139" s="127"/>
      <c r="AD139" s="1"/>
      <c r="AE139" s="147"/>
      <c r="AF139" s="1"/>
      <c r="AG139" s="141"/>
      <c r="AH139" s="144"/>
      <c r="AI139" s="141"/>
      <c r="AJ139" s="144"/>
      <c r="AK139" s="144"/>
      <c r="AL139" s="144"/>
      <c r="AM139" s="141"/>
      <c r="AN139" s="144"/>
      <c r="AO139" s="147"/>
      <c r="AP139" s="346"/>
      <c r="AQ139" s="147"/>
      <c r="AR139" s="346"/>
      <c r="AS139" s="141"/>
      <c r="AT139" s="127"/>
      <c r="AU139" s="1"/>
      <c r="AV139" s="147"/>
      <c r="AW139" s="1"/>
      <c r="AX139" s="141"/>
      <c r="AY139" s="144"/>
      <c r="AZ139" s="141"/>
      <c r="BA139" s="144"/>
      <c r="BB139" s="144"/>
      <c r="BC139" s="144"/>
      <c r="BD139" s="141"/>
      <c r="BE139" s="144"/>
      <c r="BF139" s="147"/>
      <c r="BG139" s="346"/>
      <c r="BH139" s="147"/>
      <c r="BI139" s="346"/>
      <c r="BJ139" s="141"/>
      <c r="BK139" s="127"/>
      <c r="BL139" s="1"/>
      <c r="BM139" s="147"/>
      <c r="BN139" s="1"/>
      <c r="BO139" s="141"/>
      <c r="BP139" s="144"/>
      <c r="BQ139" s="141"/>
      <c r="BR139" s="144"/>
      <c r="BS139" s="144"/>
      <c r="BT139" s="144"/>
      <c r="BU139" s="141"/>
      <c r="BV139" s="144"/>
      <c r="BW139" s="147"/>
      <c r="BX139" s="346"/>
      <c r="BY139" s="147"/>
      <c r="BZ139" s="346"/>
      <c r="CA139" s="141"/>
      <c r="CB139" s="127"/>
      <c r="CC139" s="1"/>
      <c r="CD139" s="147"/>
      <c r="CE139" s="1"/>
      <c r="CF139" s="141"/>
      <c r="CG139" s="144"/>
      <c r="CH139" s="141"/>
      <c r="CI139" s="144"/>
      <c r="CJ139" s="144"/>
      <c r="CK139" s="144"/>
      <c r="CL139" s="141"/>
      <c r="CM139" s="144"/>
      <c r="CN139" s="147"/>
      <c r="CO139" s="346"/>
      <c r="CP139" s="147"/>
      <c r="CQ139" s="346"/>
      <c r="CR139" s="141"/>
      <c r="CS139" s="127"/>
      <c r="CT139" s="1"/>
      <c r="CU139" s="147"/>
      <c r="CV139" s="1"/>
      <c r="CW139" s="141"/>
      <c r="CX139" s="144"/>
      <c r="CY139" s="141"/>
      <c r="CZ139" s="144"/>
      <c r="DA139" s="144"/>
      <c r="DB139" s="144"/>
      <c r="DC139" s="141"/>
      <c r="DD139" s="144"/>
      <c r="DE139" s="147"/>
      <c r="DF139" s="346"/>
      <c r="DG139" s="147"/>
      <c r="DH139" s="346"/>
      <c r="DI139" s="141"/>
      <c r="DJ139" s="127"/>
      <c r="DK139" s="1"/>
      <c r="DL139" s="147"/>
      <c r="DM139" s="1"/>
      <c r="DN139" s="141"/>
      <c r="DO139" s="144"/>
      <c r="DP139" s="141"/>
      <c r="DQ139" s="144"/>
      <c r="DR139" s="144"/>
      <c r="DS139" s="144"/>
      <c r="DT139" s="141"/>
      <c r="DU139" s="144"/>
      <c r="DV139" s="147"/>
      <c r="DW139" s="346"/>
      <c r="DX139" s="147"/>
      <c r="DY139" s="346"/>
      <c r="DZ139" s="141"/>
      <c r="EA139" s="127"/>
      <c r="EB139" s="1"/>
      <c r="EC139" s="147"/>
      <c r="ED139" s="1"/>
      <c r="EE139" s="141"/>
      <c r="EF139" s="144"/>
      <c r="EG139" s="141"/>
      <c r="EH139" s="144"/>
      <c r="EI139" s="144"/>
      <c r="EJ139" s="144"/>
      <c r="EK139" s="141"/>
      <c r="EL139" s="144"/>
      <c r="EM139" s="147"/>
      <c r="EN139" s="346"/>
      <c r="EO139" s="147"/>
      <c r="EP139" s="346"/>
      <c r="EQ139" s="141"/>
      <c r="ER139" s="127"/>
      <c r="ES139" s="1"/>
      <c r="ET139" s="147"/>
      <c r="EU139" s="1"/>
      <c r="EV139" s="141"/>
      <c r="EW139" s="144"/>
      <c r="EX139" s="141"/>
      <c r="EY139" s="144"/>
      <c r="EZ139" s="144"/>
      <c r="FA139" s="144"/>
      <c r="FB139" s="141"/>
      <c r="FC139" s="144"/>
      <c r="FD139" s="147"/>
      <c r="FE139" s="346"/>
      <c r="FF139" s="147"/>
      <c r="FG139" s="346"/>
      <c r="FH139" s="141"/>
      <c r="FI139" s="127"/>
      <c r="FJ139" s="1"/>
      <c r="FK139" s="147"/>
      <c r="FL139" s="1"/>
      <c r="FM139" s="141"/>
      <c r="FN139" s="144"/>
      <c r="FO139" s="141"/>
      <c r="FP139" s="144"/>
      <c r="FQ139" s="144"/>
      <c r="FR139" s="144"/>
      <c r="FS139" s="141"/>
      <c r="FT139" s="144"/>
      <c r="FU139" s="147"/>
      <c r="FV139" s="346"/>
      <c r="FW139" s="147"/>
      <c r="FX139" s="346"/>
      <c r="FY139" s="141"/>
      <c r="FZ139" s="127"/>
      <c r="GA139" s="1"/>
      <c r="GB139" s="147"/>
      <c r="GC139" s="1"/>
      <c r="GD139" s="141"/>
      <c r="GE139" s="144"/>
      <c r="GF139" s="141"/>
      <c r="GG139" s="144"/>
      <c r="GH139" s="144"/>
      <c r="GI139" s="144"/>
      <c r="GJ139" s="141"/>
      <c r="GK139" s="144"/>
      <c r="GL139" s="147"/>
      <c r="GM139" s="346"/>
      <c r="GN139" s="147"/>
      <c r="GO139" s="346"/>
      <c r="GP139" s="141"/>
      <c r="GQ139" s="127"/>
      <c r="GR139" s="1"/>
      <c r="GS139" s="147"/>
      <c r="GT139" s="1"/>
      <c r="GU139" s="141"/>
      <c r="GV139" s="144"/>
      <c r="GW139" s="141"/>
      <c r="GX139" s="144"/>
      <c r="GY139" s="144"/>
      <c r="GZ139" s="144"/>
      <c r="HA139" s="141"/>
      <c r="HB139" s="144"/>
      <c r="HC139" s="147"/>
      <c r="HD139" s="346"/>
      <c r="HE139" s="147"/>
      <c r="HF139" s="346"/>
      <c r="HG139" s="141"/>
      <c r="HH139" s="127"/>
      <c r="HI139" s="1"/>
      <c r="HJ139" s="147"/>
      <c r="HK139" s="1"/>
      <c r="HL139" s="141"/>
      <c r="HM139" s="144"/>
      <c r="HN139" s="141"/>
      <c r="HO139" s="144"/>
      <c r="HP139" s="144"/>
      <c r="HQ139" s="144"/>
      <c r="HR139" s="141"/>
      <c r="HS139" s="144"/>
      <c r="HT139" s="147"/>
      <c r="HU139" s="346"/>
      <c r="HV139" s="147"/>
      <c r="HW139" s="346"/>
      <c r="HX139" s="141"/>
      <c r="HY139" s="127"/>
      <c r="HZ139" s="1"/>
      <c r="IA139" s="147"/>
      <c r="IB139" s="1"/>
      <c r="IC139" s="141"/>
      <c r="ID139" s="144"/>
      <c r="IE139" s="141"/>
      <c r="IF139" s="144"/>
      <c r="IG139" s="144"/>
      <c r="IH139" s="144"/>
      <c r="II139" s="141"/>
      <c r="IJ139" s="144"/>
      <c r="IK139" s="147"/>
      <c r="IL139" s="346"/>
      <c r="IM139" s="147"/>
      <c r="IN139" s="346"/>
      <c r="IO139" s="141"/>
      <c r="IP139" s="127"/>
    </row>
    <row r="140" spans="1:250" s="125" customFormat="1" ht="18" hidden="1" customHeight="1">
      <c r="A140" s="776" t="s">
        <v>105</v>
      </c>
      <c r="B140" s="833">
        <v>71904302</v>
      </c>
      <c r="C140" s="839">
        <v>12.194097527497945</v>
      </c>
      <c r="D140" s="46">
        <v>346305894</v>
      </c>
      <c r="E140" s="839">
        <v>15.618459447719573</v>
      </c>
      <c r="F140" s="833">
        <v>195762874</v>
      </c>
      <c r="G140" s="46">
        <v>23392926</v>
      </c>
      <c r="H140" s="46">
        <f t="shared" si="6"/>
        <v>219155800</v>
      </c>
      <c r="I140" s="834">
        <f t="shared" si="4"/>
        <v>28.441850119929217</v>
      </c>
      <c r="J140" s="835">
        <v>139605729</v>
      </c>
      <c r="K140" s="712">
        <f t="shared" si="5"/>
        <v>24.480773525310003</v>
      </c>
      <c r="L140" s="127"/>
      <c r="M140" s="1"/>
      <c r="N140" s="147"/>
      <c r="O140" s="1"/>
      <c r="P140" s="141"/>
      <c r="Q140" s="144"/>
      <c r="R140" s="141"/>
      <c r="S140" s="144"/>
      <c r="T140" s="144"/>
      <c r="U140" s="144"/>
      <c r="V140" s="141"/>
      <c r="W140" s="144"/>
      <c r="X140" s="147"/>
      <c r="Y140" s="346"/>
      <c r="Z140" s="147"/>
      <c r="AA140" s="346"/>
      <c r="AB140" s="141"/>
      <c r="AC140" s="127"/>
      <c r="AD140" s="1"/>
      <c r="AE140" s="147"/>
      <c r="AF140" s="1"/>
      <c r="AG140" s="141"/>
      <c r="AH140" s="144"/>
      <c r="AI140" s="141"/>
      <c r="AJ140" s="144"/>
      <c r="AK140" s="144"/>
      <c r="AL140" s="144"/>
      <c r="AM140" s="141"/>
      <c r="AN140" s="144"/>
      <c r="AO140" s="147"/>
      <c r="AP140" s="346"/>
      <c r="AQ140" s="147"/>
      <c r="AR140" s="346"/>
      <c r="AS140" s="141"/>
      <c r="AT140" s="127"/>
      <c r="AU140" s="1"/>
      <c r="AV140" s="147"/>
      <c r="AW140" s="1"/>
      <c r="AX140" s="141"/>
      <c r="AY140" s="144"/>
      <c r="AZ140" s="141"/>
      <c r="BA140" s="144"/>
      <c r="BB140" s="144"/>
      <c r="BC140" s="144"/>
      <c r="BD140" s="141"/>
      <c r="BE140" s="144"/>
      <c r="BF140" s="147"/>
      <c r="BG140" s="346"/>
      <c r="BH140" s="147"/>
      <c r="BI140" s="346"/>
      <c r="BJ140" s="141"/>
      <c r="BK140" s="127"/>
      <c r="BL140" s="1"/>
      <c r="BM140" s="147"/>
      <c r="BN140" s="1"/>
      <c r="BO140" s="141"/>
      <c r="BP140" s="144"/>
      <c r="BQ140" s="141"/>
      <c r="BR140" s="144"/>
      <c r="BS140" s="144"/>
      <c r="BT140" s="144"/>
      <c r="BU140" s="141"/>
      <c r="BV140" s="144"/>
      <c r="BW140" s="147"/>
      <c r="BX140" s="346"/>
      <c r="BY140" s="147"/>
      <c r="BZ140" s="346"/>
      <c r="CA140" s="141"/>
      <c r="CB140" s="127"/>
      <c r="CC140" s="1"/>
      <c r="CD140" s="147"/>
      <c r="CE140" s="1"/>
      <c r="CF140" s="141"/>
      <c r="CG140" s="144"/>
      <c r="CH140" s="141"/>
      <c r="CI140" s="144"/>
      <c r="CJ140" s="144"/>
      <c r="CK140" s="144"/>
      <c r="CL140" s="141"/>
      <c r="CM140" s="144"/>
      <c r="CN140" s="147"/>
      <c r="CO140" s="346"/>
      <c r="CP140" s="147"/>
      <c r="CQ140" s="346"/>
      <c r="CR140" s="141"/>
      <c r="CS140" s="127"/>
      <c r="CT140" s="1"/>
      <c r="CU140" s="147"/>
      <c r="CV140" s="1"/>
      <c r="CW140" s="141"/>
      <c r="CX140" s="144"/>
      <c r="CY140" s="141"/>
      <c r="CZ140" s="144"/>
      <c r="DA140" s="144"/>
      <c r="DB140" s="144"/>
      <c r="DC140" s="141"/>
      <c r="DD140" s="144"/>
      <c r="DE140" s="147"/>
      <c r="DF140" s="346"/>
      <c r="DG140" s="147"/>
      <c r="DH140" s="346"/>
      <c r="DI140" s="141"/>
      <c r="DJ140" s="127"/>
      <c r="DK140" s="1"/>
      <c r="DL140" s="147"/>
      <c r="DM140" s="1"/>
      <c r="DN140" s="141"/>
      <c r="DO140" s="144"/>
      <c r="DP140" s="141"/>
      <c r="DQ140" s="144"/>
      <c r="DR140" s="144"/>
      <c r="DS140" s="144"/>
      <c r="DT140" s="141"/>
      <c r="DU140" s="144"/>
      <c r="DV140" s="147"/>
      <c r="DW140" s="346"/>
      <c r="DX140" s="147"/>
      <c r="DY140" s="346"/>
      <c r="DZ140" s="141"/>
      <c r="EA140" s="127"/>
      <c r="EB140" s="1"/>
      <c r="EC140" s="147"/>
      <c r="ED140" s="1"/>
      <c r="EE140" s="141"/>
      <c r="EF140" s="144"/>
      <c r="EG140" s="141"/>
      <c r="EH140" s="144"/>
      <c r="EI140" s="144"/>
      <c r="EJ140" s="144"/>
      <c r="EK140" s="141"/>
      <c r="EL140" s="144"/>
      <c r="EM140" s="147"/>
      <c r="EN140" s="346"/>
      <c r="EO140" s="147"/>
      <c r="EP140" s="346"/>
      <c r="EQ140" s="141"/>
      <c r="ER140" s="127"/>
      <c r="ES140" s="1"/>
      <c r="ET140" s="147"/>
      <c r="EU140" s="1"/>
      <c r="EV140" s="141"/>
      <c r="EW140" s="144"/>
      <c r="EX140" s="141"/>
      <c r="EY140" s="144"/>
      <c r="EZ140" s="144"/>
      <c r="FA140" s="144"/>
      <c r="FB140" s="141"/>
      <c r="FC140" s="144"/>
      <c r="FD140" s="147"/>
      <c r="FE140" s="346"/>
      <c r="FF140" s="147"/>
      <c r="FG140" s="346"/>
      <c r="FH140" s="141"/>
      <c r="FI140" s="127"/>
      <c r="FJ140" s="1"/>
      <c r="FK140" s="147"/>
      <c r="FL140" s="1"/>
      <c r="FM140" s="141"/>
      <c r="FN140" s="144"/>
      <c r="FO140" s="141"/>
      <c r="FP140" s="144"/>
      <c r="FQ140" s="144"/>
      <c r="FR140" s="144"/>
      <c r="FS140" s="141"/>
      <c r="FT140" s="144"/>
      <c r="FU140" s="147"/>
      <c r="FV140" s="346"/>
      <c r="FW140" s="147"/>
      <c r="FX140" s="346"/>
      <c r="FY140" s="141"/>
      <c r="FZ140" s="127"/>
      <c r="GA140" s="1"/>
      <c r="GB140" s="147"/>
      <c r="GC140" s="1"/>
      <c r="GD140" s="141"/>
      <c r="GE140" s="144"/>
      <c r="GF140" s="141"/>
      <c r="GG140" s="144"/>
      <c r="GH140" s="144"/>
      <c r="GI140" s="144"/>
      <c r="GJ140" s="141"/>
      <c r="GK140" s="144"/>
      <c r="GL140" s="147"/>
      <c r="GM140" s="346"/>
      <c r="GN140" s="147"/>
      <c r="GO140" s="346"/>
      <c r="GP140" s="141"/>
      <c r="GQ140" s="127"/>
      <c r="GR140" s="1"/>
      <c r="GS140" s="147"/>
      <c r="GT140" s="1"/>
      <c r="GU140" s="141"/>
      <c r="GV140" s="144"/>
      <c r="GW140" s="141"/>
      <c r="GX140" s="144"/>
      <c r="GY140" s="144"/>
      <c r="GZ140" s="144"/>
      <c r="HA140" s="141"/>
      <c r="HB140" s="144"/>
      <c r="HC140" s="147"/>
      <c r="HD140" s="346"/>
      <c r="HE140" s="147"/>
      <c r="HF140" s="346"/>
      <c r="HG140" s="141"/>
      <c r="HH140" s="127"/>
      <c r="HI140" s="1"/>
      <c r="HJ140" s="147"/>
      <c r="HK140" s="1"/>
      <c r="HL140" s="141"/>
      <c r="HM140" s="144"/>
      <c r="HN140" s="141"/>
      <c r="HO140" s="144"/>
      <c r="HP140" s="144"/>
      <c r="HQ140" s="144"/>
      <c r="HR140" s="141"/>
      <c r="HS140" s="144"/>
      <c r="HT140" s="147"/>
      <c r="HU140" s="346"/>
      <c r="HV140" s="147"/>
      <c r="HW140" s="346"/>
      <c r="HX140" s="141"/>
      <c r="HY140" s="127"/>
      <c r="HZ140" s="1"/>
      <c r="IA140" s="147"/>
      <c r="IB140" s="1"/>
      <c r="IC140" s="141"/>
      <c r="ID140" s="144"/>
      <c r="IE140" s="141"/>
      <c r="IF140" s="144"/>
      <c r="IG140" s="144"/>
      <c r="IH140" s="144"/>
      <c r="II140" s="141"/>
      <c r="IJ140" s="144"/>
      <c r="IK140" s="147"/>
      <c r="IL140" s="346"/>
      <c r="IM140" s="147"/>
      <c r="IN140" s="346"/>
      <c r="IO140" s="141"/>
      <c r="IP140" s="127"/>
    </row>
    <row r="141" spans="1:250" s="125" customFormat="1" ht="18" hidden="1" customHeight="1">
      <c r="A141" s="776">
        <v>2</v>
      </c>
      <c r="B141" s="833">
        <v>73511514</v>
      </c>
      <c r="C141" s="839">
        <v>15.323139814154956</v>
      </c>
      <c r="D141" s="46">
        <v>351895613</v>
      </c>
      <c r="E141" s="839">
        <v>17.982004854885943</v>
      </c>
      <c r="F141" s="833">
        <v>201485616</v>
      </c>
      <c r="G141" s="46">
        <v>25524934</v>
      </c>
      <c r="H141" s="46">
        <f t="shared" si="6"/>
        <v>227010550</v>
      </c>
      <c r="I141" s="834">
        <f t="shared" si="4"/>
        <v>31.044693896534714</v>
      </c>
      <c r="J141" s="835">
        <v>142054984</v>
      </c>
      <c r="K141" s="712">
        <f t="shared" si="5"/>
        <v>26.249489709556727</v>
      </c>
      <c r="L141" s="127"/>
      <c r="M141" s="1"/>
      <c r="N141" s="147"/>
      <c r="O141" s="1"/>
      <c r="P141" s="141"/>
      <c r="Q141" s="144"/>
      <c r="R141" s="141"/>
      <c r="S141" s="144"/>
      <c r="T141" s="144"/>
      <c r="U141" s="144"/>
      <c r="V141" s="141"/>
      <c r="W141" s="144"/>
      <c r="X141" s="147"/>
      <c r="Y141" s="346"/>
      <c r="Z141" s="147"/>
      <c r="AA141" s="346"/>
      <c r="AB141" s="141"/>
      <c r="AC141" s="127"/>
      <c r="AD141" s="1"/>
      <c r="AE141" s="147"/>
      <c r="AF141" s="1"/>
      <c r="AG141" s="141"/>
      <c r="AH141" s="144"/>
      <c r="AI141" s="141"/>
      <c r="AJ141" s="144"/>
      <c r="AK141" s="144"/>
      <c r="AL141" s="144"/>
      <c r="AM141" s="141"/>
      <c r="AN141" s="144"/>
      <c r="AO141" s="147"/>
      <c r="AP141" s="346"/>
      <c r="AQ141" s="147"/>
      <c r="AR141" s="346"/>
      <c r="AS141" s="141"/>
      <c r="AT141" s="127"/>
      <c r="AU141" s="1"/>
      <c r="AV141" s="147"/>
      <c r="AW141" s="1"/>
      <c r="AX141" s="141"/>
      <c r="AY141" s="144"/>
      <c r="AZ141" s="141"/>
      <c r="BA141" s="144"/>
      <c r="BB141" s="144"/>
      <c r="BC141" s="144"/>
      <c r="BD141" s="141"/>
      <c r="BE141" s="144"/>
      <c r="BF141" s="147"/>
      <c r="BG141" s="346"/>
      <c r="BH141" s="147"/>
      <c r="BI141" s="346"/>
      <c r="BJ141" s="141"/>
      <c r="BK141" s="127"/>
      <c r="BL141" s="1"/>
      <c r="BM141" s="147"/>
      <c r="BN141" s="1"/>
      <c r="BO141" s="141"/>
      <c r="BP141" s="144"/>
      <c r="BQ141" s="141"/>
      <c r="BR141" s="144"/>
      <c r="BS141" s="144"/>
      <c r="BT141" s="144"/>
      <c r="BU141" s="141"/>
      <c r="BV141" s="144"/>
      <c r="BW141" s="147"/>
      <c r="BX141" s="346"/>
      <c r="BY141" s="147"/>
      <c r="BZ141" s="346"/>
      <c r="CA141" s="141"/>
      <c r="CB141" s="127"/>
      <c r="CC141" s="1"/>
      <c r="CD141" s="147"/>
      <c r="CE141" s="1"/>
      <c r="CF141" s="141"/>
      <c r="CG141" s="144"/>
      <c r="CH141" s="141"/>
      <c r="CI141" s="144"/>
      <c r="CJ141" s="144"/>
      <c r="CK141" s="144"/>
      <c r="CL141" s="141"/>
      <c r="CM141" s="144"/>
      <c r="CN141" s="147"/>
      <c r="CO141" s="346"/>
      <c r="CP141" s="147"/>
      <c r="CQ141" s="346"/>
      <c r="CR141" s="141"/>
      <c r="CS141" s="127"/>
      <c r="CT141" s="1"/>
      <c r="CU141" s="147"/>
      <c r="CV141" s="1"/>
      <c r="CW141" s="141"/>
      <c r="CX141" s="144"/>
      <c r="CY141" s="141"/>
      <c r="CZ141" s="144"/>
      <c r="DA141" s="144"/>
      <c r="DB141" s="144"/>
      <c r="DC141" s="141"/>
      <c r="DD141" s="144"/>
      <c r="DE141" s="147"/>
      <c r="DF141" s="346"/>
      <c r="DG141" s="147"/>
      <c r="DH141" s="346"/>
      <c r="DI141" s="141"/>
      <c r="DJ141" s="127"/>
      <c r="DK141" s="1"/>
      <c r="DL141" s="147"/>
      <c r="DM141" s="1"/>
      <c r="DN141" s="141"/>
      <c r="DO141" s="144"/>
      <c r="DP141" s="141"/>
      <c r="DQ141" s="144"/>
      <c r="DR141" s="144"/>
      <c r="DS141" s="144"/>
      <c r="DT141" s="141"/>
      <c r="DU141" s="144"/>
      <c r="DV141" s="147"/>
      <c r="DW141" s="346"/>
      <c r="DX141" s="147"/>
      <c r="DY141" s="346"/>
      <c r="DZ141" s="141"/>
      <c r="EA141" s="127"/>
      <c r="EB141" s="1"/>
      <c r="EC141" s="147"/>
      <c r="ED141" s="1"/>
      <c r="EE141" s="141"/>
      <c r="EF141" s="144"/>
      <c r="EG141" s="141"/>
      <c r="EH141" s="144"/>
      <c r="EI141" s="144"/>
      <c r="EJ141" s="144"/>
      <c r="EK141" s="141"/>
      <c r="EL141" s="144"/>
      <c r="EM141" s="147"/>
      <c r="EN141" s="346"/>
      <c r="EO141" s="147"/>
      <c r="EP141" s="346"/>
      <c r="EQ141" s="141"/>
      <c r="ER141" s="127"/>
      <c r="ES141" s="1"/>
      <c r="ET141" s="147"/>
      <c r="EU141" s="1"/>
      <c r="EV141" s="141"/>
      <c r="EW141" s="144"/>
      <c r="EX141" s="141"/>
      <c r="EY141" s="144"/>
      <c r="EZ141" s="144"/>
      <c r="FA141" s="144"/>
      <c r="FB141" s="141"/>
      <c r="FC141" s="144"/>
      <c r="FD141" s="147"/>
      <c r="FE141" s="346"/>
      <c r="FF141" s="147"/>
      <c r="FG141" s="346"/>
      <c r="FH141" s="141"/>
      <c r="FI141" s="127"/>
      <c r="FJ141" s="1"/>
      <c r="FK141" s="147"/>
      <c r="FL141" s="1"/>
      <c r="FM141" s="141"/>
      <c r="FN141" s="144"/>
      <c r="FO141" s="141"/>
      <c r="FP141" s="144"/>
      <c r="FQ141" s="144"/>
      <c r="FR141" s="144"/>
      <c r="FS141" s="141"/>
      <c r="FT141" s="144"/>
      <c r="FU141" s="147"/>
      <c r="FV141" s="346"/>
      <c r="FW141" s="147"/>
      <c r="FX141" s="346"/>
      <c r="FY141" s="141"/>
      <c r="FZ141" s="127"/>
      <c r="GA141" s="1"/>
      <c r="GB141" s="147"/>
      <c r="GC141" s="1"/>
      <c r="GD141" s="141"/>
      <c r="GE141" s="144"/>
      <c r="GF141" s="141"/>
      <c r="GG141" s="144"/>
      <c r="GH141" s="144"/>
      <c r="GI141" s="144"/>
      <c r="GJ141" s="141"/>
      <c r="GK141" s="144"/>
      <c r="GL141" s="147"/>
      <c r="GM141" s="346"/>
      <c r="GN141" s="147"/>
      <c r="GO141" s="346"/>
      <c r="GP141" s="141"/>
      <c r="GQ141" s="127"/>
      <c r="GR141" s="1"/>
      <c r="GS141" s="147"/>
      <c r="GT141" s="1"/>
      <c r="GU141" s="141"/>
      <c r="GV141" s="144"/>
      <c r="GW141" s="141"/>
      <c r="GX141" s="144"/>
      <c r="GY141" s="144"/>
      <c r="GZ141" s="144"/>
      <c r="HA141" s="141"/>
      <c r="HB141" s="144"/>
      <c r="HC141" s="147"/>
      <c r="HD141" s="346"/>
      <c r="HE141" s="147"/>
      <c r="HF141" s="346"/>
      <c r="HG141" s="141"/>
      <c r="HH141" s="127"/>
      <c r="HI141" s="1"/>
      <c r="HJ141" s="147"/>
      <c r="HK141" s="1"/>
      <c r="HL141" s="141"/>
      <c r="HM141" s="144"/>
      <c r="HN141" s="141"/>
      <c r="HO141" s="144"/>
      <c r="HP141" s="144"/>
      <c r="HQ141" s="144"/>
      <c r="HR141" s="141"/>
      <c r="HS141" s="144"/>
      <c r="HT141" s="147"/>
      <c r="HU141" s="346"/>
      <c r="HV141" s="147"/>
      <c r="HW141" s="346"/>
      <c r="HX141" s="141"/>
      <c r="HY141" s="127"/>
      <c r="HZ141" s="1"/>
      <c r="IA141" s="147"/>
      <c r="IB141" s="1"/>
      <c r="IC141" s="141"/>
      <c r="ID141" s="144"/>
      <c r="IE141" s="141"/>
      <c r="IF141" s="144"/>
      <c r="IG141" s="144"/>
      <c r="IH141" s="144"/>
      <c r="II141" s="141"/>
      <c r="IJ141" s="144"/>
      <c r="IK141" s="147"/>
      <c r="IL141" s="346"/>
      <c r="IM141" s="147"/>
      <c r="IN141" s="346"/>
      <c r="IO141" s="141"/>
      <c r="IP141" s="127"/>
    </row>
    <row r="142" spans="1:250" s="125" customFormat="1" ht="18" hidden="1" customHeight="1">
      <c r="A142" s="776">
        <v>3</v>
      </c>
      <c r="B142" s="833">
        <v>76927800</v>
      </c>
      <c r="C142" s="839">
        <v>20.296378735687369</v>
      </c>
      <c r="D142" s="46">
        <v>370313469</v>
      </c>
      <c r="E142" s="839">
        <v>20.384150150261803</v>
      </c>
      <c r="F142" s="833">
        <v>207273034</v>
      </c>
      <c r="G142" s="46">
        <v>28318609</v>
      </c>
      <c r="H142" s="46">
        <f t="shared" si="6"/>
        <v>235591643</v>
      </c>
      <c r="I142" s="834">
        <f t="shared" si="4"/>
        <v>32.924748822273727</v>
      </c>
      <c r="J142" s="835">
        <v>147573198</v>
      </c>
      <c r="K142" s="712">
        <f t="shared" si="5"/>
        <v>27.179803343797147</v>
      </c>
      <c r="L142" s="127"/>
      <c r="M142" s="1"/>
      <c r="N142" s="147"/>
      <c r="O142" s="1"/>
      <c r="P142" s="141"/>
      <c r="Q142" s="144"/>
      <c r="R142" s="141"/>
      <c r="S142" s="144"/>
      <c r="T142" s="144"/>
      <c r="U142" s="144"/>
      <c r="V142" s="141"/>
      <c r="W142" s="144"/>
      <c r="X142" s="147"/>
      <c r="Y142" s="346"/>
      <c r="Z142" s="147"/>
      <c r="AA142" s="346"/>
      <c r="AB142" s="141"/>
      <c r="AC142" s="127"/>
      <c r="AD142" s="1"/>
      <c r="AE142" s="147"/>
      <c r="AF142" s="1"/>
      <c r="AG142" s="141"/>
      <c r="AH142" s="144"/>
      <c r="AI142" s="141"/>
      <c r="AJ142" s="144"/>
      <c r="AK142" s="144"/>
      <c r="AL142" s="144"/>
      <c r="AM142" s="141"/>
      <c r="AN142" s="144"/>
      <c r="AO142" s="147"/>
      <c r="AP142" s="346"/>
      <c r="AQ142" s="147"/>
      <c r="AR142" s="346"/>
      <c r="AS142" s="141"/>
      <c r="AT142" s="127"/>
      <c r="AU142" s="1"/>
      <c r="AV142" s="147"/>
      <c r="AW142" s="1"/>
      <c r="AX142" s="141"/>
      <c r="AY142" s="144"/>
      <c r="AZ142" s="141"/>
      <c r="BA142" s="144"/>
      <c r="BB142" s="144"/>
      <c r="BC142" s="144"/>
      <c r="BD142" s="141"/>
      <c r="BE142" s="144"/>
      <c r="BF142" s="147"/>
      <c r="BG142" s="346"/>
      <c r="BH142" s="147"/>
      <c r="BI142" s="346"/>
      <c r="BJ142" s="141"/>
      <c r="BK142" s="127"/>
      <c r="BL142" s="1"/>
      <c r="BM142" s="147"/>
      <c r="BN142" s="1"/>
      <c r="BO142" s="141"/>
      <c r="BP142" s="144"/>
      <c r="BQ142" s="141"/>
      <c r="BR142" s="144"/>
      <c r="BS142" s="144"/>
      <c r="BT142" s="144"/>
      <c r="BU142" s="141"/>
      <c r="BV142" s="144"/>
      <c r="BW142" s="147"/>
      <c r="BX142" s="346"/>
      <c r="BY142" s="147"/>
      <c r="BZ142" s="346"/>
      <c r="CA142" s="141"/>
      <c r="CB142" s="127"/>
      <c r="CC142" s="1"/>
      <c r="CD142" s="147"/>
      <c r="CE142" s="1"/>
      <c r="CF142" s="141"/>
      <c r="CG142" s="144"/>
      <c r="CH142" s="141"/>
      <c r="CI142" s="144"/>
      <c r="CJ142" s="144"/>
      <c r="CK142" s="144"/>
      <c r="CL142" s="141"/>
      <c r="CM142" s="144"/>
      <c r="CN142" s="147"/>
      <c r="CO142" s="346"/>
      <c r="CP142" s="147"/>
      <c r="CQ142" s="346"/>
      <c r="CR142" s="141"/>
      <c r="CS142" s="127"/>
      <c r="CT142" s="1"/>
      <c r="CU142" s="147"/>
      <c r="CV142" s="1"/>
      <c r="CW142" s="141"/>
      <c r="CX142" s="144"/>
      <c r="CY142" s="141"/>
      <c r="CZ142" s="144"/>
      <c r="DA142" s="144"/>
      <c r="DB142" s="144"/>
      <c r="DC142" s="141"/>
      <c r="DD142" s="144"/>
      <c r="DE142" s="147"/>
      <c r="DF142" s="346"/>
      <c r="DG142" s="147"/>
      <c r="DH142" s="346"/>
      <c r="DI142" s="141"/>
      <c r="DJ142" s="127"/>
      <c r="DK142" s="1"/>
      <c r="DL142" s="147"/>
      <c r="DM142" s="1"/>
      <c r="DN142" s="141"/>
      <c r="DO142" s="144"/>
      <c r="DP142" s="141"/>
      <c r="DQ142" s="144"/>
      <c r="DR142" s="144"/>
      <c r="DS142" s="144"/>
      <c r="DT142" s="141"/>
      <c r="DU142" s="144"/>
      <c r="DV142" s="147"/>
      <c r="DW142" s="346"/>
      <c r="DX142" s="147"/>
      <c r="DY142" s="346"/>
      <c r="DZ142" s="141"/>
      <c r="EA142" s="127"/>
      <c r="EB142" s="1"/>
      <c r="EC142" s="147"/>
      <c r="ED142" s="1"/>
      <c r="EE142" s="141"/>
      <c r="EF142" s="144"/>
      <c r="EG142" s="141"/>
      <c r="EH142" s="144"/>
      <c r="EI142" s="144"/>
      <c r="EJ142" s="144"/>
      <c r="EK142" s="141"/>
      <c r="EL142" s="144"/>
      <c r="EM142" s="147"/>
      <c r="EN142" s="346"/>
      <c r="EO142" s="147"/>
      <c r="EP142" s="346"/>
      <c r="EQ142" s="141"/>
      <c r="ER142" s="127"/>
      <c r="ES142" s="1"/>
      <c r="ET142" s="147"/>
      <c r="EU142" s="1"/>
      <c r="EV142" s="141"/>
      <c r="EW142" s="144"/>
      <c r="EX142" s="141"/>
      <c r="EY142" s="144"/>
      <c r="EZ142" s="144"/>
      <c r="FA142" s="144"/>
      <c r="FB142" s="141"/>
      <c r="FC142" s="144"/>
      <c r="FD142" s="147"/>
      <c r="FE142" s="346"/>
      <c r="FF142" s="147"/>
      <c r="FG142" s="346"/>
      <c r="FH142" s="141"/>
      <c r="FI142" s="127"/>
      <c r="FJ142" s="1"/>
      <c r="FK142" s="147"/>
      <c r="FL142" s="1"/>
      <c r="FM142" s="141"/>
      <c r="FN142" s="144"/>
      <c r="FO142" s="141"/>
      <c r="FP142" s="144"/>
      <c r="FQ142" s="144"/>
      <c r="FR142" s="144"/>
      <c r="FS142" s="141"/>
      <c r="FT142" s="144"/>
      <c r="FU142" s="147"/>
      <c r="FV142" s="346"/>
      <c r="FW142" s="147"/>
      <c r="FX142" s="346"/>
      <c r="FY142" s="141"/>
      <c r="FZ142" s="127"/>
      <c r="GA142" s="1"/>
      <c r="GB142" s="147"/>
      <c r="GC142" s="1"/>
      <c r="GD142" s="141"/>
      <c r="GE142" s="144"/>
      <c r="GF142" s="141"/>
      <c r="GG142" s="144"/>
      <c r="GH142" s="144"/>
      <c r="GI142" s="144"/>
      <c r="GJ142" s="141"/>
      <c r="GK142" s="144"/>
      <c r="GL142" s="147"/>
      <c r="GM142" s="346"/>
      <c r="GN142" s="147"/>
      <c r="GO142" s="346"/>
      <c r="GP142" s="141"/>
      <c r="GQ142" s="127"/>
      <c r="GR142" s="1"/>
      <c r="GS142" s="147"/>
      <c r="GT142" s="1"/>
      <c r="GU142" s="141"/>
      <c r="GV142" s="144"/>
      <c r="GW142" s="141"/>
      <c r="GX142" s="144"/>
      <c r="GY142" s="144"/>
      <c r="GZ142" s="144"/>
      <c r="HA142" s="141"/>
      <c r="HB142" s="144"/>
      <c r="HC142" s="147"/>
      <c r="HD142" s="346"/>
      <c r="HE142" s="147"/>
      <c r="HF142" s="346"/>
      <c r="HG142" s="141"/>
      <c r="HH142" s="127"/>
      <c r="HI142" s="1"/>
      <c r="HJ142" s="147"/>
      <c r="HK142" s="1"/>
      <c r="HL142" s="141"/>
      <c r="HM142" s="144"/>
      <c r="HN142" s="141"/>
      <c r="HO142" s="144"/>
      <c r="HP142" s="144"/>
      <c r="HQ142" s="144"/>
      <c r="HR142" s="141"/>
      <c r="HS142" s="144"/>
      <c r="HT142" s="147"/>
      <c r="HU142" s="346"/>
      <c r="HV142" s="147"/>
      <c r="HW142" s="346"/>
      <c r="HX142" s="141"/>
      <c r="HY142" s="127"/>
      <c r="HZ142" s="1"/>
      <c r="IA142" s="147"/>
      <c r="IB142" s="1"/>
      <c r="IC142" s="141"/>
      <c r="ID142" s="144"/>
      <c r="IE142" s="141"/>
      <c r="IF142" s="144"/>
      <c r="IG142" s="144"/>
      <c r="IH142" s="144"/>
      <c r="II142" s="141"/>
      <c r="IJ142" s="144"/>
      <c r="IK142" s="147"/>
      <c r="IL142" s="346"/>
      <c r="IM142" s="147"/>
      <c r="IN142" s="346"/>
      <c r="IO142" s="141"/>
      <c r="IP142" s="127"/>
    </row>
    <row r="143" spans="1:250" s="125" customFormat="1" ht="18" hidden="1" customHeight="1">
      <c r="A143" s="776">
        <v>4</v>
      </c>
      <c r="B143" s="833">
        <v>80528342.200000003</v>
      </c>
      <c r="C143" s="839">
        <v>18.702851295714694</v>
      </c>
      <c r="D143" s="46">
        <v>375788656.69999999</v>
      </c>
      <c r="E143" s="839">
        <v>22.549682458522028</v>
      </c>
      <c r="F143" s="833">
        <v>213377910</v>
      </c>
      <c r="G143" s="46">
        <v>27579429</v>
      </c>
      <c r="H143" s="46">
        <f t="shared" si="6"/>
        <v>240957339</v>
      </c>
      <c r="I143" s="834">
        <f t="shared" si="4"/>
        <v>33.350879180832266</v>
      </c>
      <c r="J143" s="835">
        <v>149970551</v>
      </c>
      <c r="K143" s="712">
        <f t="shared" si="5"/>
        <v>28.395673825674468</v>
      </c>
      <c r="L143" s="127"/>
      <c r="M143" s="1"/>
      <c r="N143" s="147"/>
      <c r="O143" s="1"/>
      <c r="P143" s="141"/>
      <c r="Q143" s="144"/>
      <c r="R143" s="141"/>
      <c r="S143" s="144"/>
      <c r="T143" s="144"/>
      <c r="U143" s="144"/>
      <c r="V143" s="141"/>
      <c r="W143" s="144"/>
      <c r="X143" s="147"/>
      <c r="Y143" s="346"/>
      <c r="Z143" s="147"/>
      <c r="AA143" s="346"/>
      <c r="AB143" s="141"/>
      <c r="AC143" s="127"/>
      <c r="AD143" s="1"/>
      <c r="AE143" s="147"/>
      <c r="AF143" s="1"/>
      <c r="AG143" s="141"/>
      <c r="AH143" s="144"/>
      <c r="AI143" s="141"/>
      <c r="AJ143" s="144"/>
      <c r="AK143" s="144"/>
      <c r="AL143" s="144"/>
      <c r="AM143" s="141"/>
      <c r="AN143" s="144"/>
      <c r="AO143" s="147"/>
      <c r="AP143" s="346"/>
      <c r="AQ143" s="147"/>
      <c r="AR143" s="346"/>
      <c r="AS143" s="141"/>
      <c r="AT143" s="127"/>
      <c r="AU143" s="1"/>
      <c r="AV143" s="147"/>
      <c r="AW143" s="1"/>
      <c r="AX143" s="141"/>
      <c r="AY143" s="144"/>
      <c r="AZ143" s="141"/>
      <c r="BA143" s="144"/>
      <c r="BB143" s="144"/>
      <c r="BC143" s="144"/>
      <c r="BD143" s="141"/>
      <c r="BE143" s="144"/>
      <c r="BF143" s="147"/>
      <c r="BG143" s="346"/>
      <c r="BH143" s="147"/>
      <c r="BI143" s="346"/>
      <c r="BJ143" s="141"/>
      <c r="BK143" s="127"/>
      <c r="BL143" s="1"/>
      <c r="BM143" s="147"/>
      <c r="BN143" s="1"/>
      <c r="BO143" s="141"/>
      <c r="BP143" s="144"/>
      <c r="BQ143" s="141"/>
      <c r="BR143" s="144"/>
      <c r="BS143" s="144"/>
      <c r="BT143" s="144"/>
      <c r="BU143" s="141"/>
      <c r="BV143" s="144"/>
      <c r="BW143" s="147"/>
      <c r="BX143" s="346"/>
      <c r="BY143" s="147"/>
      <c r="BZ143" s="346"/>
      <c r="CA143" s="141"/>
      <c r="CB143" s="127"/>
      <c r="CC143" s="1"/>
      <c r="CD143" s="147"/>
      <c r="CE143" s="1"/>
      <c r="CF143" s="141"/>
      <c r="CG143" s="144"/>
      <c r="CH143" s="141"/>
      <c r="CI143" s="144"/>
      <c r="CJ143" s="144"/>
      <c r="CK143" s="144"/>
      <c r="CL143" s="141"/>
      <c r="CM143" s="144"/>
      <c r="CN143" s="147"/>
      <c r="CO143" s="346"/>
      <c r="CP143" s="147"/>
      <c r="CQ143" s="346"/>
      <c r="CR143" s="141"/>
      <c r="CS143" s="127"/>
      <c r="CT143" s="1"/>
      <c r="CU143" s="147"/>
      <c r="CV143" s="1"/>
      <c r="CW143" s="141"/>
      <c r="CX143" s="144"/>
      <c r="CY143" s="141"/>
      <c r="CZ143" s="144"/>
      <c r="DA143" s="144"/>
      <c r="DB143" s="144"/>
      <c r="DC143" s="141"/>
      <c r="DD143" s="144"/>
      <c r="DE143" s="147"/>
      <c r="DF143" s="346"/>
      <c r="DG143" s="147"/>
      <c r="DH143" s="346"/>
      <c r="DI143" s="141"/>
      <c r="DJ143" s="127"/>
      <c r="DK143" s="1"/>
      <c r="DL143" s="147"/>
      <c r="DM143" s="1"/>
      <c r="DN143" s="141"/>
      <c r="DO143" s="144"/>
      <c r="DP143" s="141"/>
      <c r="DQ143" s="144"/>
      <c r="DR143" s="144"/>
      <c r="DS143" s="144"/>
      <c r="DT143" s="141"/>
      <c r="DU143" s="144"/>
      <c r="DV143" s="147"/>
      <c r="DW143" s="346"/>
      <c r="DX143" s="147"/>
      <c r="DY143" s="346"/>
      <c r="DZ143" s="141"/>
      <c r="EA143" s="127"/>
      <c r="EB143" s="1"/>
      <c r="EC143" s="147"/>
      <c r="ED143" s="1"/>
      <c r="EE143" s="141"/>
      <c r="EF143" s="144"/>
      <c r="EG143" s="141"/>
      <c r="EH143" s="144"/>
      <c r="EI143" s="144"/>
      <c r="EJ143" s="144"/>
      <c r="EK143" s="141"/>
      <c r="EL143" s="144"/>
      <c r="EM143" s="147"/>
      <c r="EN143" s="346"/>
      <c r="EO143" s="147"/>
      <c r="EP143" s="346"/>
      <c r="EQ143" s="141"/>
      <c r="ER143" s="127"/>
      <c r="ES143" s="1"/>
      <c r="ET143" s="147"/>
      <c r="EU143" s="1"/>
      <c r="EV143" s="141"/>
      <c r="EW143" s="144"/>
      <c r="EX143" s="141"/>
      <c r="EY143" s="144"/>
      <c r="EZ143" s="144"/>
      <c r="FA143" s="144"/>
      <c r="FB143" s="141"/>
      <c r="FC143" s="144"/>
      <c r="FD143" s="147"/>
      <c r="FE143" s="346"/>
      <c r="FF143" s="147"/>
      <c r="FG143" s="346"/>
      <c r="FH143" s="141"/>
      <c r="FI143" s="127"/>
      <c r="FJ143" s="1"/>
      <c r="FK143" s="147"/>
      <c r="FL143" s="1"/>
      <c r="FM143" s="141"/>
      <c r="FN143" s="144"/>
      <c r="FO143" s="141"/>
      <c r="FP143" s="144"/>
      <c r="FQ143" s="144"/>
      <c r="FR143" s="144"/>
      <c r="FS143" s="141"/>
      <c r="FT143" s="144"/>
      <c r="FU143" s="147"/>
      <c r="FV143" s="346"/>
      <c r="FW143" s="147"/>
      <c r="FX143" s="346"/>
      <c r="FY143" s="141"/>
      <c r="FZ143" s="127"/>
      <c r="GA143" s="1"/>
      <c r="GB143" s="147"/>
      <c r="GC143" s="1"/>
      <c r="GD143" s="141"/>
      <c r="GE143" s="144"/>
      <c r="GF143" s="141"/>
      <c r="GG143" s="144"/>
      <c r="GH143" s="144"/>
      <c r="GI143" s="144"/>
      <c r="GJ143" s="141"/>
      <c r="GK143" s="144"/>
      <c r="GL143" s="147"/>
      <c r="GM143" s="346"/>
      <c r="GN143" s="147"/>
      <c r="GO143" s="346"/>
      <c r="GP143" s="141"/>
      <c r="GQ143" s="127"/>
      <c r="GR143" s="1"/>
      <c r="GS143" s="147"/>
      <c r="GT143" s="1"/>
      <c r="GU143" s="141"/>
      <c r="GV143" s="144"/>
      <c r="GW143" s="141"/>
      <c r="GX143" s="144"/>
      <c r="GY143" s="144"/>
      <c r="GZ143" s="144"/>
      <c r="HA143" s="141"/>
      <c r="HB143" s="144"/>
      <c r="HC143" s="147"/>
      <c r="HD143" s="346"/>
      <c r="HE143" s="147"/>
      <c r="HF143" s="346"/>
      <c r="HG143" s="141"/>
      <c r="HH143" s="127"/>
      <c r="HI143" s="1"/>
      <c r="HJ143" s="147"/>
      <c r="HK143" s="1"/>
      <c r="HL143" s="141"/>
      <c r="HM143" s="144"/>
      <c r="HN143" s="141"/>
      <c r="HO143" s="144"/>
      <c r="HP143" s="144"/>
      <c r="HQ143" s="144"/>
      <c r="HR143" s="141"/>
      <c r="HS143" s="144"/>
      <c r="HT143" s="147"/>
      <c r="HU143" s="346"/>
      <c r="HV143" s="147"/>
      <c r="HW143" s="346"/>
      <c r="HX143" s="141"/>
      <c r="HY143" s="127"/>
      <c r="HZ143" s="1"/>
      <c r="IA143" s="147"/>
      <c r="IB143" s="1"/>
      <c r="IC143" s="141"/>
      <c r="ID143" s="144"/>
      <c r="IE143" s="141"/>
      <c r="IF143" s="144"/>
      <c r="IG143" s="144"/>
      <c r="IH143" s="144"/>
      <c r="II143" s="141"/>
      <c r="IJ143" s="144"/>
      <c r="IK143" s="147"/>
      <c r="IL143" s="346"/>
      <c r="IM143" s="147"/>
      <c r="IN143" s="346"/>
      <c r="IO143" s="141"/>
      <c r="IP143" s="127"/>
    </row>
    <row r="144" spans="1:250" s="125" customFormat="1" ht="18" hidden="1" customHeight="1">
      <c r="A144" s="776">
        <v>5</v>
      </c>
      <c r="B144" s="833">
        <v>78781407</v>
      </c>
      <c r="C144" s="839">
        <v>14.566737331870371</v>
      </c>
      <c r="D144" s="46">
        <v>374145144</v>
      </c>
      <c r="E144" s="839">
        <v>18.064471317330998</v>
      </c>
      <c r="F144" s="833">
        <v>220325135</v>
      </c>
      <c r="G144" s="46">
        <v>27377787</v>
      </c>
      <c r="H144" s="46">
        <f t="shared" si="6"/>
        <v>247702922</v>
      </c>
      <c r="I144" s="834">
        <f t="shared" si="4"/>
        <v>34.383754134340393</v>
      </c>
      <c r="J144" s="835">
        <v>148765718</v>
      </c>
      <c r="K144" s="712">
        <f t="shared" si="5"/>
        <v>24.005915645042293</v>
      </c>
      <c r="L144" s="127"/>
      <c r="M144" s="1"/>
      <c r="N144" s="147"/>
      <c r="O144" s="1"/>
      <c r="P144" s="141"/>
      <c r="Q144" s="144"/>
      <c r="R144" s="141"/>
      <c r="S144" s="144"/>
      <c r="T144" s="144"/>
      <c r="U144" s="144"/>
      <c r="V144" s="141"/>
      <c r="W144" s="144"/>
      <c r="X144" s="147"/>
      <c r="Y144" s="346"/>
      <c r="Z144" s="147"/>
      <c r="AA144" s="346"/>
      <c r="AB144" s="141"/>
      <c r="AC144" s="127"/>
      <c r="AD144" s="1"/>
      <c r="AE144" s="147"/>
      <c r="AF144" s="1"/>
      <c r="AG144" s="141"/>
      <c r="AH144" s="144"/>
      <c r="AI144" s="141"/>
      <c r="AJ144" s="144"/>
      <c r="AK144" s="144"/>
      <c r="AL144" s="144"/>
      <c r="AM144" s="141"/>
      <c r="AN144" s="144"/>
      <c r="AO144" s="147"/>
      <c r="AP144" s="346"/>
      <c r="AQ144" s="147"/>
      <c r="AR144" s="346"/>
      <c r="AS144" s="141"/>
      <c r="AT144" s="127"/>
      <c r="AU144" s="1"/>
      <c r="AV144" s="147"/>
      <c r="AW144" s="1"/>
      <c r="AX144" s="141"/>
      <c r="AY144" s="144"/>
      <c r="AZ144" s="141"/>
      <c r="BA144" s="144"/>
      <c r="BB144" s="144"/>
      <c r="BC144" s="144"/>
      <c r="BD144" s="141"/>
      <c r="BE144" s="144"/>
      <c r="BF144" s="147"/>
      <c r="BG144" s="346"/>
      <c r="BH144" s="147"/>
      <c r="BI144" s="346"/>
      <c r="BJ144" s="141"/>
      <c r="BK144" s="127"/>
      <c r="BL144" s="1"/>
      <c r="BM144" s="147"/>
      <c r="BN144" s="1"/>
      <c r="BO144" s="141"/>
      <c r="BP144" s="144"/>
      <c r="BQ144" s="141"/>
      <c r="BR144" s="144"/>
      <c r="BS144" s="144"/>
      <c r="BT144" s="144"/>
      <c r="BU144" s="141"/>
      <c r="BV144" s="144"/>
      <c r="BW144" s="147"/>
      <c r="BX144" s="346"/>
      <c r="BY144" s="147"/>
      <c r="BZ144" s="346"/>
      <c r="CA144" s="141"/>
      <c r="CB144" s="127"/>
      <c r="CC144" s="1"/>
      <c r="CD144" s="147"/>
      <c r="CE144" s="1"/>
      <c r="CF144" s="141"/>
      <c r="CG144" s="144"/>
      <c r="CH144" s="141"/>
      <c r="CI144" s="144"/>
      <c r="CJ144" s="144"/>
      <c r="CK144" s="144"/>
      <c r="CL144" s="141"/>
      <c r="CM144" s="144"/>
      <c r="CN144" s="147"/>
      <c r="CO144" s="346"/>
      <c r="CP144" s="147"/>
      <c r="CQ144" s="346"/>
      <c r="CR144" s="141"/>
      <c r="CS144" s="127"/>
      <c r="CT144" s="1"/>
      <c r="CU144" s="147"/>
      <c r="CV144" s="1"/>
      <c r="CW144" s="141"/>
      <c r="CX144" s="144"/>
      <c r="CY144" s="141"/>
      <c r="CZ144" s="144"/>
      <c r="DA144" s="144"/>
      <c r="DB144" s="144"/>
      <c r="DC144" s="141"/>
      <c r="DD144" s="144"/>
      <c r="DE144" s="147"/>
      <c r="DF144" s="346"/>
      <c r="DG144" s="147"/>
      <c r="DH144" s="346"/>
      <c r="DI144" s="141"/>
      <c r="DJ144" s="127"/>
      <c r="DK144" s="1"/>
      <c r="DL144" s="147"/>
      <c r="DM144" s="1"/>
      <c r="DN144" s="141"/>
      <c r="DO144" s="144"/>
      <c r="DP144" s="141"/>
      <c r="DQ144" s="144"/>
      <c r="DR144" s="144"/>
      <c r="DS144" s="144"/>
      <c r="DT144" s="141"/>
      <c r="DU144" s="144"/>
      <c r="DV144" s="147"/>
      <c r="DW144" s="346"/>
      <c r="DX144" s="147"/>
      <c r="DY144" s="346"/>
      <c r="DZ144" s="141"/>
      <c r="EA144" s="127"/>
      <c r="EB144" s="1"/>
      <c r="EC144" s="147"/>
      <c r="ED144" s="1"/>
      <c r="EE144" s="141"/>
      <c r="EF144" s="144"/>
      <c r="EG144" s="1030"/>
      <c r="EH144" s="625"/>
      <c r="EI144" s="625"/>
      <c r="EJ144" s="625"/>
      <c r="EK144" s="626"/>
      <c r="EL144" s="625"/>
      <c r="EM144" s="627"/>
      <c r="EN144" s="628"/>
      <c r="EO144" s="627"/>
      <c r="EP144" s="628"/>
      <c r="EQ144" s="1031"/>
      <c r="ER144" s="629"/>
      <c r="ES144" s="630"/>
      <c r="ET144" s="631"/>
      <c r="EU144" s="632"/>
      <c r="EV144" s="626"/>
      <c r="EW144" s="625"/>
      <c r="EX144" s="626"/>
      <c r="EY144" s="625"/>
      <c r="EZ144" s="625"/>
      <c r="FA144" s="625"/>
      <c r="FB144" s="626"/>
      <c r="FC144" s="625"/>
      <c r="FD144" s="627"/>
      <c r="FE144" s="628"/>
      <c r="FF144" s="627"/>
      <c r="FG144" s="628"/>
      <c r="FH144" s="1031"/>
      <c r="FI144" s="629"/>
      <c r="FJ144" s="630"/>
      <c r="FK144" s="631"/>
      <c r="FL144" s="632"/>
      <c r="FM144" s="626"/>
      <c r="FN144" s="625"/>
      <c r="FO144" s="626"/>
      <c r="FP144" s="625"/>
      <c r="FQ144" s="625"/>
      <c r="FR144" s="625"/>
      <c r="FS144" s="626"/>
      <c r="FT144" s="625"/>
      <c r="FU144" s="627"/>
      <c r="FV144" s="628"/>
      <c r="FW144" s="627"/>
      <c r="FX144" s="628"/>
      <c r="FY144" s="1031"/>
      <c r="FZ144" s="629"/>
      <c r="GA144" s="630"/>
      <c r="GB144" s="631"/>
      <c r="GC144" s="632"/>
      <c r="GD144" s="626"/>
      <c r="GE144" s="625"/>
      <c r="GF144" s="626"/>
      <c r="GG144" s="625"/>
      <c r="GH144" s="625"/>
      <c r="GI144" s="625"/>
      <c r="GJ144" s="626"/>
      <c r="GK144" s="625"/>
      <c r="GL144" s="627"/>
      <c r="GM144" s="628"/>
      <c r="GN144" s="627"/>
      <c r="GO144" s="628"/>
      <c r="GP144" s="1031"/>
      <c r="GQ144" s="629"/>
      <c r="GR144" s="630"/>
      <c r="GS144" s="631"/>
      <c r="GT144" s="632"/>
      <c r="GU144" s="626"/>
      <c r="GV144" s="625"/>
      <c r="GW144" s="626"/>
      <c r="GX144" s="625"/>
      <c r="GY144" s="625"/>
      <c r="GZ144" s="625"/>
      <c r="HA144" s="626"/>
      <c r="HB144" s="625"/>
      <c r="HC144" s="627"/>
      <c r="HD144" s="628"/>
      <c r="HE144" s="627"/>
      <c r="HF144" s="628"/>
      <c r="HG144" s="1031"/>
      <c r="HH144" s="629"/>
      <c r="HI144" s="630"/>
      <c r="HJ144" s="631"/>
      <c r="HK144" s="632"/>
      <c r="HL144" s="626"/>
      <c r="HM144" s="625"/>
      <c r="HN144" s="626"/>
      <c r="HO144" s="625"/>
      <c r="HP144" s="625"/>
      <c r="HQ144" s="625"/>
      <c r="HR144" s="626"/>
      <c r="HS144" s="625"/>
      <c r="HT144" s="627"/>
      <c r="HU144" s="628"/>
      <c r="HV144" s="627"/>
      <c r="HW144" s="628"/>
      <c r="HX144" s="1031"/>
      <c r="HY144" s="629"/>
      <c r="HZ144" s="630"/>
      <c r="IA144" s="631"/>
      <c r="IB144" s="632"/>
      <c r="IC144" s="626"/>
      <c r="ID144" s="625"/>
      <c r="IE144" s="626"/>
      <c r="IF144" s="625"/>
      <c r="IG144" s="625"/>
      <c r="IH144" s="625"/>
      <c r="II144" s="626"/>
      <c r="IJ144" s="625"/>
      <c r="IK144" s="627"/>
      <c r="IL144" s="628"/>
      <c r="IM144" s="627"/>
      <c r="IN144" s="628"/>
      <c r="IO144" s="1031"/>
      <c r="IP144" s="629"/>
    </row>
    <row r="145" spans="1:250" s="125" customFormat="1" ht="18" hidden="1" customHeight="1">
      <c r="A145" s="776">
        <v>6</v>
      </c>
      <c r="B145" s="833">
        <v>79107612</v>
      </c>
      <c r="C145" s="855">
        <v>12.191491396299313</v>
      </c>
      <c r="D145" s="46">
        <v>380758335</v>
      </c>
      <c r="E145" s="855">
        <v>17.483536773571643</v>
      </c>
      <c r="F145" s="833">
        <v>227613175</v>
      </c>
      <c r="G145" s="46">
        <v>27838297</v>
      </c>
      <c r="H145" s="46">
        <f t="shared" si="6"/>
        <v>255451472</v>
      </c>
      <c r="I145" s="856">
        <f t="shared" si="4"/>
        <v>35.182111586816163</v>
      </c>
      <c r="J145" s="835">
        <v>151678452</v>
      </c>
      <c r="K145" s="712">
        <f t="shared" si="5"/>
        <v>22.934557590743374</v>
      </c>
      <c r="L145" s="127"/>
      <c r="M145" s="1"/>
      <c r="N145" s="147"/>
      <c r="O145" s="1"/>
      <c r="P145" s="141"/>
      <c r="Q145" s="144"/>
      <c r="R145" s="141"/>
      <c r="S145" s="144"/>
      <c r="T145" s="144"/>
      <c r="U145" s="144"/>
      <c r="V145" s="141"/>
      <c r="W145" s="144"/>
      <c r="X145" s="147"/>
      <c r="Y145" s="346"/>
      <c r="Z145" s="147"/>
      <c r="AA145" s="346"/>
      <c r="AB145" s="141"/>
      <c r="AC145" s="127"/>
      <c r="AD145" s="1"/>
      <c r="AE145" s="147"/>
      <c r="AF145" s="1"/>
      <c r="AG145" s="141"/>
      <c r="AH145" s="144"/>
      <c r="AI145" s="141"/>
      <c r="AJ145" s="144"/>
      <c r="AK145" s="144"/>
      <c r="AL145" s="144"/>
      <c r="AM145" s="141"/>
      <c r="AN145" s="144"/>
      <c r="AO145" s="147"/>
      <c r="AP145" s="346"/>
      <c r="AQ145" s="147"/>
      <c r="AR145" s="346"/>
      <c r="AS145" s="141"/>
      <c r="AT145" s="127"/>
      <c r="AU145" s="1"/>
      <c r="AV145" s="147"/>
      <c r="AW145" s="1"/>
      <c r="AX145" s="141"/>
      <c r="AY145" s="144"/>
      <c r="AZ145" s="141"/>
      <c r="BA145" s="144"/>
      <c r="BB145" s="144"/>
      <c r="BC145" s="144"/>
      <c r="BD145" s="141"/>
      <c r="BE145" s="144"/>
      <c r="BF145" s="147"/>
      <c r="BG145" s="346"/>
      <c r="BH145" s="147"/>
      <c r="BI145" s="346"/>
      <c r="BJ145" s="141"/>
      <c r="BK145" s="127"/>
      <c r="BL145" s="1"/>
      <c r="BM145" s="147"/>
      <c r="BN145" s="1"/>
      <c r="BO145" s="141"/>
      <c r="BP145" s="144"/>
      <c r="BQ145" s="141"/>
      <c r="BR145" s="144"/>
      <c r="BS145" s="144"/>
      <c r="BT145" s="144"/>
      <c r="BU145" s="141"/>
      <c r="BV145" s="144"/>
      <c r="BW145" s="147"/>
      <c r="BX145" s="346"/>
      <c r="BY145" s="147"/>
      <c r="BZ145" s="346"/>
      <c r="CA145" s="141"/>
      <c r="CB145" s="127"/>
      <c r="CC145" s="1"/>
      <c r="CD145" s="147"/>
      <c r="CE145" s="1"/>
      <c r="CF145" s="141"/>
      <c r="CG145" s="144"/>
      <c r="CH145" s="141"/>
      <c r="CI145" s="144"/>
      <c r="CJ145" s="144"/>
      <c r="CK145" s="144"/>
      <c r="CL145" s="141"/>
      <c r="CM145" s="144"/>
      <c r="CN145" s="147"/>
      <c r="CO145" s="346"/>
      <c r="CP145" s="147"/>
      <c r="CQ145" s="346"/>
      <c r="CR145" s="141"/>
      <c r="CS145" s="127"/>
      <c r="CT145" s="1"/>
      <c r="CU145" s="147"/>
      <c r="CV145" s="1"/>
      <c r="CW145" s="141"/>
      <c r="CX145" s="144"/>
      <c r="CY145" s="141"/>
      <c r="CZ145" s="144"/>
      <c r="DA145" s="144"/>
      <c r="DB145" s="144"/>
      <c r="DC145" s="141"/>
      <c r="DD145" s="144"/>
      <c r="DE145" s="147"/>
      <c r="DF145" s="346"/>
      <c r="DG145" s="147"/>
      <c r="DH145" s="346"/>
      <c r="DI145" s="141"/>
      <c r="DJ145" s="127"/>
      <c r="DK145" s="1"/>
      <c r="DL145" s="147"/>
      <c r="DM145" s="1"/>
      <c r="DN145" s="141"/>
      <c r="DO145" s="144"/>
      <c r="DP145" s="141"/>
      <c r="DQ145" s="144"/>
      <c r="DR145" s="144"/>
      <c r="DS145" s="144"/>
      <c r="DT145" s="141"/>
      <c r="DU145" s="144"/>
      <c r="DV145" s="147"/>
      <c r="DW145" s="346"/>
      <c r="DX145" s="147"/>
      <c r="DY145" s="346"/>
      <c r="DZ145" s="141"/>
      <c r="EA145" s="127"/>
      <c r="EB145" s="1"/>
      <c r="EC145" s="147"/>
      <c r="ED145" s="1"/>
      <c r="EE145" s="141"/>
      <c r="EF145" s="144"/>
      <c r="EG145" s="1030"/>
      <c r="EH145" s="625"/>
      <c r="EI145" s="625"/>
      <c r="EJ145" s="625"/>
      <c r="EK145" s="626"/>
      <c r="EL145" s="625"/>
      <c r="EM145" s="627"/>
      <c r="EN145" s="628"/>
      <c r="EO145" s="627"/>
      <c r="EP145" s="628"/>
      <c r="EQ145" s="1031"/>
      <c r="ER145" s="629"/>
      <c r="ES145" s="630"/>
      <c r="ET145" s="631"/>
      <c r="EU145" s="632"/>
      <c r="EV145" s="626"/>
      <c r="EW145" s="625"/>
      <c r="EX145" s="626"/>
      <c r="EY145" s="625"/>
      <c r="EZ145" s="625"/>
      <c r="FA145" s="625"/>
      <c r="FB145" s="626"/>
      <c r="FC145" s="625"/>
      <c r="FD145" s="627"/>
      <c r="FE145" s="628"/>
      <c r="FF145" s="627"/>
      <c r="FG145" s="628"/>
      <c r="FH145" s="1031"/>
      <c r="FI145" s="629"/>
      <c r="FJ145" s="630"/>
      <c r="FK145" s="631"/>
      <c r="FL145" s="632"/>
      <c r="FM145" s="626"/>
      <c r="FN145" s="625"/>
      <c r="FO145" s="626"/>
      <c r="FP145" s="625"/>
      <c r="FQ145" s="625"/>
      <c r="FR145" s="625"/>
      <c r="FS145" s="626"/>
      <c r="FT145" s="625"/>
      <c r="FU145" s="627"/>
      <c r="FV145" s="628"/>
      <c r="FW145" s="627"/>
      <c r="FX145" s="628"/>
      <c r="FY145" s="1031"/>
      <c r="FZ145" s="629"/>
      <c r="GA145" s="630"/>
      <c r="GB145" s="631"/>
      <c r="GC145" s="632"/>
      <c r="GD145" s="626"/>
      <c r="GE145" s="625"/>
      <c r="GF145" s="626"/>
      <c r="GG145" s="625"/>
      <c r="GH145" s="625"/>
      <c r="GI145" s="625"/>
      <c r="GJ145" s="626"/>
      <c r="GK145" s="625"/>
      <c r="GL145" s="627"/>
      <c r="GM145" s="628"/>
      <c r="GN145" s="627"/>
      <c r="GO145" s="628"/>
      <c r="GP145" s="1031"/>
      <c r="GQ145" s="629"/>
      <c r="GR145" s="630"/>
      <c r="GS145" s="631"/>
      <c r="GT145" s="632"/>
      <c r="GU145" s="626"/>
      <c r="GV145" s="625"/>
      <c r="GW145" s="626"/>
      <c r="GX145" s="625"/>
      <c r="GY145" s="625"/>
      <c r="GZ145" s="625"/>
      <c r="HA145" s="626"/>
      <c r="HB145" s="625"/>
      <c r="HC145" s="627"/>
      <c r="HD145" s="628"/>
      <c r="HE145" s="627"/>
      <c r="HF145" s="628"/>
      <c r="HG145" s="1031"/>
      <c r="HH145" s="629"/>
      <c r="HI145" s="630"/>
      <c r="HJ145" s="631"/>
      <c r="HK145" s="632"/>
      <c r="HL145" s="626"/>
      <c r="HM145" s="625"/>
      <c r="HN145" s="626"/>
      <c r="HO145" s="625"/>
      <c r="HP145" s="625"/>
      <c r="HQ145" s="625"/>
      <c r="HR145" s="626"/>
      <c r="HS145" s="625"/>
      <c r="HT145" s="627"/>
      <c r="HU145" s="628"/>
      <c r="HV145" s="627"/>
      <c r="HW145" s="628"/>
      <c r="HX145" s="1031"/>
      <c r="HY145" s="629"/>
      <c r="HZ145" s="630"/>
      <c r="IA145" s="631"/>
      <c r="IB145" s="632"/>
      <c r="IC145" s="626"/>
      <c r="ID145" s="625"/>
      <c r="IE145" s="626"/>
      <c r="IF145" s="625"/>
      <c r="IG145" s="625"/>
      <c r="IH145" s="625"/>
      <c r="II145" s="626"/>
      <c r="IJ145" s="625"/>
      <c r="IK145" s="627"/>
      <c r="IL145" s="628"/>
      <c r="IM145" s="627"/>
      <c r="IN145" s="628"/>
      <c r="IO145" s="1031"/>
      <c r="IP145" s="629"/>
    </row>
    <row r="146" spans="1:250" s="125" customFormat="1" ht="18" hidden="1" customHeight="1">
      <c r="A146" s="776">
        <v>7</v>
      </c>
      <c r="B146" s="833">
        <v>82000012</v>
      </c>
      <c r="C146" s="839">
        <v>12.77368357831034</v>
      </c>
      <c r="D146" s="46">
        <v>381246609</v>
      </c>
      <c r="E146" s="839">
        <v>17.917126460264981</v>
      </c>
      <c r="F146" s="833">
        <v>232279045</v>
      </c>
      <c r="G146" s="46">
        <v>25801280</v>
      </c>
      <c r="H146" s="46">
        <f t="shared" si="6"/>
        <v>258080325</v>
      </c>
      <c r="I146" s="834">
        <f t="shared" si="4"/>
        <v>34.278999244145673</v>
      </c>
      <c r="J146" s="835">
        <v>154565202</v>
      </c>
      <c r="K146" s="712">
        <f t="shared" si="5"/>
        <v>23.948213395072692</v>
      </c>
      <c r="L146" s="127"/>
      <c r="M146" s="1"/>
      <c r="N146" s="147"/>
      <c r="O146" s="1"/>
      <c r="P146" s="141"/>
      <c r="Q146" s="144"/>
      <c r="R146" s="141"/>
      <c r="S146" s="144"/>
      <c r="T146" s="144"/>
      <c r="U146" s="144"/>
      <c r="V146" s="141"/>
      <c r="W146" s="144"/>
      <c r="X146" s="147"/>
      <c r="Y146" s="346"/>
      <c r="Z146" s="147"/>
      <c r="AA146" s="346"/>
      <c r="AB146" s="141"/>
      <c r="AC146" s="127"/>
      <c r="AD146" s="1"/>
      <c r="AE146" s="147"/>
      <c r="AF146" s="1"/>
      <c r="AG146" s="141"/>
      <c r="AH146" s="144"/>
      <c r="AI146" s="141"/>
      <c r="AJ146" s="144"/>
      <c r="AK146" s="144"/>
      <c r="AL146" s="144"/>
      <c r="AM146" s="141"/>
      <c r="AN146" s="144"/>
      <c r="AO146" s="147"/>
      <c r="AP146" s="346"/>
      <c r="AQ146" s="147"/>
      <c r="AR146" s="346"/>
      <c r="AS146" s="141"/>
      <c r="AT146" s="127"/>
      <c r="AU146" s="1"/>
      <c r="AV146" s="147"/>
      <c r="AW146" s="1"/>
      <c r="AX146" s="141"/>
      <c r="AY146" s="144"/>
      <c r="AZ146" s="141"/>
      <c r="BA146" s="144"/>
      <c r="BB146" s="144"/>
      <c r="BC146" s="144"/>
      <c r="BD146" s="141"/>
      <c r="BE146" s="144"/>
      <c r="BF146" s="147"/>
      <c r="BG146" s="346"/>
      <c r="BH146" s="147"/>
      <c r="BI146" s="346"/>
      <c r="BJ146" s="141"/>
      <c r="BK146" s="127"/>
      <c r="BL146" s="1"/>
      <c r="BM146" s="147"/>
      <c r="BN146" s="1"/>
      <c r="BO146" s="141"/>
      <c r="BP146" s="144"/>
      <c r="BQ146" s="141"/>
      <c r="BR146" s="144"/>
      <c r="BS146" s="144"/>
      <c r="BT146" s="144"/>
      <c r="BU146" s="141"/>
      <c r="BV146" s="144"/>
      <c r="BW146" s="147"/>
      <c r="BX146" s="346"/>
      <c r="BY146" s="147"/>
      <c r="BZ146" s="346"/>
      <c r="CA146" s="141"/>
      <c r="CB146" s="127"/>
      <c r="CC146" s="1"/>
      <c r="CD146" s="147"/>
      <c r="CE146" s="1"/>
      <c r="CF146" s="141"/>
      <c r="CG146" s="144"/>
      <c r="CH146" s="141"/>
      <c r="CI146" s="144"/>
      <c r="CJ146" s="144"/>
      <c r="CK146" s="144"/>
      <c r="CL146" s="141"/>
      <c r="CM146" s="144"/>
      <c r="CN146" s="147"/>
      <c r="CO146" s="346"/>
      <c r="CP146" s="147"/>
      <c r="CQ146" s="346"/>
      <c r="CR146" s="141"/>
      <c r="CS146" s="127"/>
      <c r="CT146" s="1"/>
      <c r="CU146" s="147"/>
      <c r="CV146" s="1"/>
      <c r="CW146" s="141"/>
      <c r="CX146" s="144"/>
      <c r="CY146" s="141"/>
      <c r="CZ146" s="144"/>
      <c r="DA146" s="144"/>
      <c r="DB146" s="144"/>
      <c r="DC146" s="141"/>
      <c r="DD146" s="144"/>
      <c r="DE146" s="147"/>
      <c r="DF146" s="346"/>
      <c r="DG146" s="147"/>
      <c r="DH146" s="346"/>
      <c r="DI146" s="141"/>
      <c r="DJ146" s="127"/>
      <c r="DK146" s="1"/>
      <c r="DL146" s="147"/>
      <c r="DM146" s="1"/>
      <c r="DN146" s="141"/>
      <c r="DO146" s="144"/>
      <c r="DP146" s="141"/>
      <c r="DQ146" s="144"/>
      <c r="DR146" s="144"/>
      <c r="DS146" s="144"/>
      <c r="DT146" s="141"/>
      <c r="DU146" s="144"/>
      <c r="DV146" s="147"/>
      <c r="DW146" s="346"/>
      <c r="DX146" s="147"/>
      <c r="DY146" s="346"/>
      <c r="DZ146" s="141"/>
      <c r="EA146" s="127"/>
      <c r="EB146" s="1"/>
      <c r="EC146" s="147"/>
      <c r="ED146" s="1"/>
      <c r="EE146" s="141"/>
      <c r="EF146" s="144"/>
      <c r="EG146" s="1030"/>
      <c r="EH146" s="625"/>
      <c r="EI146" s="625"/>
      <c r="EJ146" s="625"/>
      <c r="EK146" s="626"/>
      <c r="EL146" s="625"/>
      <c r="EM146" s="627"/>
      <c r="EN146" s="628"/>
      <c r="EO146" s="627"/>
      <c r="EP146" s="628"/>
      <c r="EQ146" s="1031"/>
      <c r="ER146" s="629"/>
      <c r="ES146" s="630"/>
      <c r="ET146" s="631"/>
      <c r="EU146" s="632"/>
      <c r="EV146" s="626"/>
      <c r="EW146" s="625"/>
      <c r="EX146" s="626"/>
      <c r="EY146" s="625"/>
      <c r="EZ146" s="625"/>
      <c r="FA146" s="625"/>
      <c r="FB146" s="626"/>
      <c r="FC146" s="625"/>
      <c r="FD146" s="627"/>
      <c r="FE146" s="628"/>
      <c r="FF146" s="627"/>
      <c r="FG146" s="628"/>
      <c r="FH146" s="1031"/>
      <c r="FI146" s="629"/>
      <c r="FJ146" s="630"/>
      <c r="FK146" s="631"/>
      <c r="FL146" s="632"/>
      <c r="FM146" s="626"/>
      <c r="FN146" s="625"/>
      <c r="FO146" s="626"/>
      <c r="FP146" s="625"/>
      <c r="FQ146" s="625"/>
      <c r="FR146" s="625"/>
      <c r="FS146" s="626"/>
      <c r="FT146" s="625"/>
      <c r="FU146" s="627"/>
      <c r="FV146" s="628"/>
      <c r="FW146" s="627"/>
      <c r="FX146" s="628"/>
      <c r="FY146" s="1031"/>
      <c r="FZ146" s="629"/>
      <c r="GA146" s="630"/>
      <c r="GB146" s="631"/>
      <c r="GC146" s="632"/>
      <c r="GD146" s="626"/>
      <c r="GE146" s="625"/>
      <c r="GF146" s="626"/>
      <c r="GG146" s="625"/>
      <c r="GH146" s="625"/>
      <c r="GI146" s="625"/>
      <c r="GJ146" s="626"/>
      <c r="GK146" s="625"/>
      <c r="GL146" s="627"/>
      <c r="GM146" s="628"/>
      <c r="GN146" s="627"/>
      <c r="GO146" s="628"/>
      <c r="GP146" s="1031"/>
      <c r="GQ146" s="629"/>
      <c r="GR146" s="630"/>
      <c r="GS146" s="631"/>
      <c r="GT146" s="632"/>
      <c r="GU146" s="626"/>
      <c r="GV146" s="625"/>
      <c r="GW146" s="626"/>
      <c r="GX146" s="625"/>
      <c r="GY146" s="625"/>
      <c r="GZ146" s="625"/>
      <c r="HA146" s="626"/>
      <c r="HB146" s="625"/>
      <c r="HC146" s="627"/>
      <c r="HD146" s="628"/>
      <c r="HE146" s="627"/>
      <c r="HF146" s="628"/>
      <c r="HG146" s="1031"/>
      <c r="HH146" s="629"/>
      <c r="HI146" s="630"/>
      <c r="HJ146" s="631"/>
      <c r="HK146" s="632"/>
      <c r="HL146" s="626"/>
      <c r="HM146" s="625"/>
      <c r="HN146" s="626"/>
      <c r="HO146" s="625"/>
      <c r="HP146" s="625"/>
      <c r="HQ146" s="625"/>
      <c r="HR146" s="626"/>
      <c r="HS146" s="625"/>
      <c r="HT146" s="627"/>
      <c r="HU146" s="628"/>
      <c r="HV146" s="627"/>
      <c r="HW146" s="628"/>
      <c r="HX146" s="1031"/>
      <c r="HY146" s="629"/>
      <c r="HZ146" s="630"/>
      <c r="IA146" s="631"/>
      <c r="IB146" s="632"/>
      <c r="IC146" s="626"/>
      <c r="ID146" s="625"/>
      <c r="IE146" s="626"/>
      <c r="IF146" s="625"/>
      <c r="IG146" s="625"/>
      <c r="IH146" s="625"/>
      <c r="II146" s="626"/>
      <c r="IJ146" s="625"/>
      <c r="IK146" s="627"/>
      <c r="IL146" s="628"/>
      <c r="IM146" s="627"/>
      <c r="IN146" s="628"/>
      <c r="IO146" s="1031"/>
      <c r="IP146" s="629"/>
    </row>
    <row r="147" spans="1:250" s="125" customFormat="1" ht="18" hidden="1" customHeight="1">
      <c r="A147" s="776">
        <v>8</v>
      </c>
      <c r="B147" s="833">
        <v>78751410</v>
      </c>
      <c r="C147" s="839">
        <v>5.684815166431008</v>
      </c>
      <c r="D147" s="46">
        <v>384487478</v>
      </c>
      <c r="E147" s="839">
        <v>14.64370776461854</v>
      </c>
      <c r="F147" s="833">
        <v>236531125</v>
      </c>
      <c r="G147" s="46">
        <v>27734130</v>
      </c>
      <c r="H147" s="46">
        <f t="shared" si="6"/>
        <v>264265255</v>
      </c>
      <c r="I147" s="834">
        <f t="shared" si="4"/>
        <v>33.364609082498347</v>
      </c>
      <c r="J147" s="835">
        <v>156256180</v>
      </c>
      <c r="K147" s="712">
        <f t="shared" si="5"/>
        <v>22.136107534803347</v>
      </c>
      <c r="L147" s="127"/>
      <c r="M147" s="1"/>
      <c r="N147" s="147"/>
      <c r="O147" s="1"/>
      <c r="P147" s="141"/>
      <c r="Q147" s="144"/>
      <c r="R147" s="141"/>
      <c r="S147" s="144"/>
      <c r="T147" s="144"/>
      <c r="U147" s="144"/>
      <c r="V147" s="141"/>
      <c r="W147" s="144"/>
      <c r="X147" s="147"/>
      <c r="Y147" s="346"/>
      <c r="Z147" s="147"/>
      <c r="AA147" s="346"/>
      <c r="AB147" s="141"/>
      <c r="AC147" s="127"/>
      <c r="AD147" s="1"/>
      <c r="AE147" s="147"/>
      <c r="AF147" s="1"/>
      <c r="AG147" s="141"/>
      <c r="AH147" s="144"/>
      <c r="AI147" s="141"/>
      <c r="AJ147" s="144"/>
      <c r="AK147" s="144"/>
      <c r="AL147" s="144"/>
      <c r="AM147" s="141"/>
      <c r="AN147" s="144"/>
      <c r="AO147" s="147"/>
      <c r="AP147" s="346"/>
      <c r="AQ147" s="147"/>
      <c r="AR147" s="346"/>
      <c r="AS147" s="141"/>
      <c r="AT147" s="127"/>
      <c r="AU147" s="1"/>
      <c r="AV147" s="147"/>
      <c r="AW147" s="1"/>
      <c r="AX147" s="141"/>
      <c r="AY147" s="144"/>
      <c r="AZ147" s="141"/>
      <c r="BA147" s="144"/>
      <c r="BB147" s="144"/>
      <c r="BC147" s="144"/>
      <c r="BD147" s="141"/>
      <c r="BE147" s="144"/>
      <c r="BF147" s="147"/>
      <c r="BG147" s="346"/>
      <c r="BH147" s="147"/>
      <c r="BI147" s="346"/>
      <c r="BJ147" s="141"/>
      <c r="BK147" s="127"/>
      <c r="BL147" s="1"/>
      <c r="BM147" s="147"/>
      <c r="BN147" s="1"/>
      <c r="BO147" s="141"/>
      <c r="BP147" s="144"/>
      <c r="BQ147" s="141"/>
      <c r="BR147" s="144"/>
      <c r="BS147" s="144"/>
      <c r="BT147" s="144"/>
      <c r="BU147" s="141"/>
      <c r="BV147" s="144"/>
      <c r="BW147" s="147"/>
      <c r="BX147" s="346"/>
      <c r="BY147" s="147"/>
      <c r="BZ147" s="346"/>
      <c r="CA147" s="141"/>
      <c r="CB147" s="127"/>
      <c r="CC147" s="1"/>
      <c r="CD147" s="147"/>
      <c r="CE147" s="1"/>
      <c r="CF147" s="141"/>
      <c r="CG147" s="144"/>
      <c r="CH147" s="141"/>
      <c r="CI147" s="144"/>
      <c r="CJ147" s="144"/>
      <c r="CK147" s="144"/>
      <c r="CL147" s="141"/>
      <c r="CM147" s="144"/>
      <c r="CN147" s="147"/>
      <c r="CO147" s="346"/>
      <c r="CP147" s="147"/>
      <c r="CQ147" s="346"/>
      <c r="CR147" s="141"/>
      <c r="CS147" s="127"/>
      <c r="CT147" s="1"/>
      <c r="CU147" s="147"/>
      <c r="CV147" s="1"/>
      <c r="CW147" s="141"/>
      <c r="CX147" s="144"/>
      <c r="CY147" s="141"/>
      <c r="CZ147" s="144"/>
      <c r="DA147" s="144"/>
      <c r="DB147" s="144"/>
      <c r="DC147" s="141"/>
      <c r="DD147" s="144"/>
      <c r="DE147" s="147"/>
      <c r="DF147" s="346"/>
      <c r="DG147" s="147"/>
      <c r="DH147" s="346"/>
      <c r="DI147" s="141"/>
      <c r="DJ147" s="127"/>
      <c r="DK147" s="1"/>
      <c r="DL147" s="147"/>
      <c r="DM147" s="1"/>
      <c r="DN147" s="141"/>
      <c r="DO147" s="144"/>
      <c r="DP147" s="141"/>
      <c r="DQ147" s="144"/>
      <c r="DR147" s="144"/>
      <c r="DS147" s="144"/>
      <c r="DT147" s="141"/>
      <c r="DU147" s="144"/>
      <c r="DV147" s="147"/>
      <c r="DW147" s="346"/>
      <c r="DX147" s="147"/>
      <c r="DY147" s="346"/>
      <c r="DZ147" s="141"/>
      <c r="EA147" s="127"/>
      <c r="EB147" s="1"/>
      <c r="EC147" s="147"/>
      <c r="ED147" s="1"/>
      <c r="EE147" s="141"/>
      <c r="EF147" s="144"/>
      <c r="EG147" s="1030"/>
      <c r="EH147" s="625"/>
      <c r="EI147" s="625"/>
      <c r="EJ147" s="625"/>
      <c r="EK147" s="626"/>
      <c r="EL147" s="625"/>
      <c r="EM147" s="627"/>
      <c r="EN147" s="628"/>
      <c r="EO147" s="627"/>
      <c r="EP147" s="628"/>
      <c r="EQ147" s="1031"/>
      <c r="ER147" s="629"/>
      <c r="ES147" s="630"/>
      <c r="ET147" s="631"/>
      <c r="EU147" s="632"/>
      <c r="EV147" s="626"/>
      <c r="EW147" s="625"/>
      <c r="EX147" s="626"/>
      <c r="EY147" s="625"/>
      <c r="EZ147" s="625"/>
      <c r="FA147" s="625"/>
      <c r="FB147" s="626"/>
      <c r="FC147" s="625"/>
      <c r="FD147" s="627"/>
      <c r="FE147" s="628"/>
      <c r="FF147" s="627"/>
      <c r="FG147" s="628"/>
      <c r="FH147" s="1031"/>
      <c r="FI147" s="629"/>
      <c r="FJ147" s="630"/>
      <c r="FK147" s="631"/>
      <c r="FL147" s="632"/>
      <c r="FM147" s="626"/>
      <c r="FN147" s="625"/>
      <c r="FO147" s="626"/>
      <c r="FP147" s="625"/>
      <c r="FQ147" s="625"/>
      <c r="FR147" s="625"/>
      <c r="FS147" s="626"/>
      <c r="FT147" s="625"/>
      <c r="FU147" s="627"/>
      <c r="FV147" s="628"/>
      <c r="FW147" s="627"/>
      <c r="FX147" s="628"/>
      <c r="FY147" s="1031"/>
      <c r="FZ147" s="629"/>
      <c r="GA147" s="630"/>
      <c r="GB147" s="631"/>
      <c r="GC147" s="632"/>
      <c r="GD147" s="626"/>
      <c r="GE147" s="625"/>
      <c r="GF147" s="626"/>
      <c r="GG147" s="625"/>
      <c r="GH147" s="625"/>
      <c r="GI147" s="625"/>
      <c r="GJ147" s="626"/>
      <c r="GK147" s="625"/>
      <c r="GL147" s="627"/>
      <c r="GM147" s="628"/>
      <c r="GN147" s="627"/>
      <c r="GO147" s="628"/>
      <c r="GP147" s="1031"/>
      <c r="GQ147" s="629"/>
      <c r="GR147" s="630"/>
      <c r="GS147" s="631"/>
      <c r="GT147" s="632"/>
      <c r="GU147" s="626"/>
      <c r="GV147" s="625"/>
      <c r="GW147" s="626"/>
      <c r="GX147" s="625"/>
      <c r="GY147" s="625"/>
      <c r="GZ147" s="625"/>
      <c r="HA147" s="626"/>
      <c r="HB147" s="625"/>
      <c r="HC147" s="627"/>
      <c r="HD147" s="628"/>
      <c r="HE147" s="627"/>
      <c r="HF147" s="628"/>
      <c r="HG147" s="1031"/>
      <c r="HH147" s="629"/>
      <c r="HI147" s="630"/>
      <c r="HJ147" s="631"/>
      <c r="HK147" s="632"/>
      <c r="HL147" s="626"/>
      <c r="HM147" s="625"/>
      <c r="HN147" s="626"/>
      <c r="HO147" s="625"/>
      <c r="HP147" s="625"/>
      <c r="HQ147" s="625"/>
      <c r="HR147" s="626"/>
      <c r="HS147" s="625"/>
      <c r="HT147" s="627"/>
      <c r="HU147" s="628"/>
      <c r="HV147" s="627"/>
      <c r="HW147" s="628"/>
      <c r="HX147" s="1031"/>
      <c r="HY147" s="629"/>
      <c r="HZ147" s="630"/>
      <c r="IA147" s="631"/>
      <c r="IB147" s="632"/>
      <c r="IC147" s="626"/>
      <c r="ID147" s="625"/>
      <c r="IE147" s="626"/>
      <c r="IF147" s="625"/>
      <c r="IG147" s="625"/>
      <c r="IH147" s="625"/>
      <c r="II147" s="626"/>
      <c r="IJ147" s="625"/>
      <c r="IK147" s="627"/>
      <c r="IL147" s="628"/>
      <c r="IM147" s="627"/>
      <c r="IN147" s="628"/>
      <c r="IO147" s="1031"/>
      <c r="IP147" s="629"/>
    </row>
    <row r="148" spans="1:250" s="125" customFormat="1" ht="18" hidden="1" customHeight="1">
      <c r="A148" s="776">
        <v>9</v>
      </c>
      <c r="B148" s="833">
        <v>83944123</v>
      </c>
      <c r="C148" s="839">
        <v>20.295912277245392</v>
      </c>
      <c r="D148" s="46">
        <v>393992398</v>
      </c>
      <c r="E148" s="839">
        <v>21.511313841159179</v>
      </c>
      <c r="F148" s="833">
        <v>243898801</v>
      </c>
      <c r="G148" s="46">
        <v>29294381</v>
      </c>
      <c r="H148" s="46">
        <f t="shared" si="6"/>
        <v>273193182</v>
      </c>
      <c r="I148" s="834">
        <f t="shared" si="4"/>
        <v>36.356951838560839</v>
      </c>
      <c r="J148" s="835">
        <v>162177272</v>
      </c>
      <c r="K148" s="712">
        <f t="shared" si="5"/>
        <v>25.547548210144367</v>
      </c>
      <c r="L148" s="127"/>
      <c r="M148" s="1"/>
      <c r="N148" s="147"/>
      <c r="O148" s="1"/>
      <c r="P148" s="141"/>
      <c r="Q148" s="144"/>
      <c r="R148" s="141"/>
      <c r="S148" s="144"/>
      <c r="T148" s="144"/>
      <c r="U148" s="144"/>
      <c r="V148" s="141"/>
      <c r="W148" s="144"/>
      <c r="X148" s="147"/>
      <c r="Y148" s="346"/>
      <c r="Z148" s="147"/>
      <c r="AA148" s="346"/>
      <c r="AB148" s="141"/>
      <c r="AC148" s="127"/>
      <c r="AD148" s="1"/>
      <c r="AE148" s="147"/>
      <c r="AF148" s="1"/>
      <c r="AG148" s="141"/>
      <c r="AH148" s="144"/>
      <c r="AI148" s="141"/>
      <c r="AJ148" s="144"/>
      <c r="AK148" s="144"/>
      <c r="AL148" s="144"/>
      <c r="AM148" s="141"/>
      <c r="AN148" s="144"/>
      <c r="AO148" s="147"/>
      <c r="AP148" s="346"/>
      <c r="AQ148" s="147"/>
      <c r="AR148" s="346"/>
      <c r="AS148" s="141"/>
      <c r="AT148" s="127"/>
      <c r="AU148" s="1"/>
      <c r="AV148" s="147"/>
      <c r="AW148" s="1"/>
      <c r="AX148" s="141"/>
      <c r="AY148" s="144"/>
      <c r="AZ148" s="141"/>
      <c r="BA148" s="144"/>
      <c r="BB148" s="144"/>
      <c r="BC148" s="144"/>
      <c r="BD148" s="141"/>
      <c r="BE148" s="144"/>
      <c r="BF148" s="147"/>
      <c r="BG148" s="346"/>
      <c r="BH148" s="147"/>
      <c r="BI148" s="346"/>
      <c r="BJ148" s="141"/>
      <c r="BK148" s="127"/>
      <c r="BL148" s="1"/>
      <c r="BM148" s="147"/>
      <c r="BN148" s="1"/>
      <c r="BO148" s="141"/>
      <c r="BP148" s="144"/>
      <c r="BQ148" s="141"/>
      <c r="BR148" s="144"/>
      <c r="BS148" s="144"/>
      <c r="BT148" s="144"/>
      <c r="BU148" s="141"/>
      <c r="BV148" s="144"/>
      <c r="BW148" s="147"/>
      <c r="BX148" s="346"/>
      <c r="BY148" s="147"/>
      <c r="BZ148" s="346"/>
      <c r="CA148" s="141"/>
      <c r="CB148" s="127"/>
      <c r="CC148" s="1"/>
      <c r="CD148" s="147"/>
      <c r="CE148" s="1"/>
      <c r="CF148" s="141"/>
      <c r="CG148" s="144"/>
      <c r="CH148" s="141"/>
      <c r="CI148" s="144"/>
      <c r="CJ148" s="144"/>
      <c r="CK148" s="144"/>
      <c r="CL148" s="141"/>
      <c r="CM148" s="144"/>
      <c r="CN148" s="147"/>
      <c r="CO148" s="346"/>
      <c r="CP148" s="147"/>
      <c r="CQ148" s="346"/>
      <c r="CR148" s="141"/>
      <c r="CS148" s="127"/>
      <c r="CT148" s="1"/>
      <c r="CU148" s="147"/>
      <c r="CV148" s="1"/>
      <c r="CW148" s="141"/>
      <c r="CX148" s="144"/>
      <c r="CY148" s="141"/>
      <c r="CZ148" s="144"/>
      <c r="DA148" s="144"/>
      <c r="DB148" s="144"/>
      <c r="DC148" s="141"/>
      <c r="DD148" s="144"/>
      <c r="DE148" s="147"/>
      <c r="DF148" s="346"/>
      <c r="DG148" s="147"/>
      <c r="DH148" s="346"/>
      <c r="DI148" s="141"/>
      <c r="DJ148" s="127"/>
      <c r="DK148" s="1"/>
      <c r="DL148" s="147"/>
      <c r="DM148" s="1"/>
      <c r="DN148" s="141"/>
      <c r="DO148" s="144"/>
      <c r="DP148" s="141"/>
      <c r="DQ148" s="144"/>
      <c r="DR148" s="144"/>
      <c r="DS148" s="144"/>
      <c r="DT148" s="141"/>
      <c r="DU148" s="144"/>
      <c r="DV148" s="147"/>
      <c r="DW148" s="346"/>
      <c r="DX148" s="147"/>
      <c r="DY148" s="346"/>
      <c r="DZ148" s="141"/>
      <c r="EA148" s="127"/>
      <c r="EB148" s="1"/>
      <c r="EC148" s="147"/>
      <c r="ED148" s="1"/>
      <c r="EE148" s="141"/>
      <c r="EF148" s="144"/>
      <c r="EG148" s="1030"/>
      <c r="EH148" s="625"/>
      <c r="EI148" s="625"/>
      <c r="EJ148" s="625"/>
      <c r="EK148" s="626"/>
      <c r="EL148" s="625"/>
      <c r="EM148" s="627"/>
      <c r="EN148" s="628"/>
      <c r="EO148" s="627"/>
      <c r="EP148" s="628"/>
      <c r="EQ148" s="1031"/>
      <c r="ER148" s="629"/>
      <c r="ES148" s="630"/>
      <c r="ET148" s="631"/>
      <c r="EU148" s="632"/>
      <c r="EV148" s="626"/>
      <c r="EW148" s="625"/>
      <c r="EX148" s="626"/>
      <c r="EY148" s="625"/>
      <c r="EZ148" s="625"/>
      <c r="FA148" s="625"/>
      <c r="FB148" s="626"/>
      <c r="FC148" s="625"/>
      <c r="FD148" s="627"/>
      <c r="FE148" s="628"/>
      <c r="FF148" s="627"/>
      <c r="FG148" s="628"/>
      <c r="FH148" s="1031"/>
      <c r="FI148" s="629"/>
      <c r="FJ148" s="630"/>
      <c r="FK148" s="631"/>
      <c r="FL148" s="632"/>
      <c r="FM148" s="626"/>
      <c r="FN148" s="625"/>
      <c r="FO148" s="626"/>
      <c r="FP148" s="625"/>
      <c r="FQ148" s="625"/>
      <c r="FR148" s="625"/>
      <c r="FS148" s="626"/>
      <c r="FT148" s="625"/>
      <c r="FU148" s="627"/>
      <c r="FV148" s="628"/>
      <c r="FW148" s="627"/>
      <c r="FX148" s="628"/>
      <c r="FY148" s="1031"/>
      <c r="FZ148" s="629"/>
      <c r="GA148" s="630"/>
      <c r="GB148" s="631"/>
      <c r="GC148" s="632"/>
      <c r="GD148" s="626"/>
      <c r="GE148" s="625"/>
      <c r="GF148" s="626"/>
      <c r="GG148" s="625"/>
      <c r="GH148" s="625"/>
      <c r="GI148" s="625"/>
      <c r="GJ148" s="626"/>
      <c r="GK148" s="625"/>
      <c r="GL148" s="627"/>
      <c r="GM148" s="628"/>
      <c r="GN148" s="627"/>
      <c r="GO148" s="628"/>
      <c r="GP148" s="1031"/>
      <c r="GQ148" s="629"/>
      <c r="GR148" s="630"/>
      <c r="GS148" s="631"/>
      <c r="GT148" s="632"/>
      <c r="GU148" s="626"/>
      <c r="GV148" s="625"/>
      <c r="GW148" s="626"/>
      <c r="GX148" s="625"/>
      <c r="GY148" s="625"/>
      <c r="GZ148" s="625"/>
      <c r="HA148" s="626"/>
      <c r="HB148" s="625"/>
      <c r="HC148" s="627"/>
      <c r="HD148" s="628"/>
      <c r="HE148" s="627"/>
      <c r="HF148" s="628"/>
      <c r="HG148" s="1031"/>
      <c r="HH148" s="629"/>
      <c r="HI148" s="630"/>
      <c r="HJ148" s="631"/>
      <c r="HK148" s="632"/>
      <c r="HL148" s="626"/>
      <c r="HM148" s="625"/>
      <c r="HN148" s="626"/>
      <c r="HO148" s="625"/>
      <c r="HP148" s="625"/>
      <c r="HQ148" s="625"/>
      <c r="HR148" s="626"/>
      <c r="HS148" s="625"/>
      <c r="HT148" s="627"/>
      <c r="HU148" s="628"/>
      <c r="HV148" s="627"/>
      <c r="HW148" s="628"/>
      <c r="HX148" s="1031"/>
      <c r="HY148" s="629"/>
      <c r="HZ148" s="630"/>
      <c r="IA148" s="631"/>
      <c r="IB148" s="632"/>
      <c r="IC148" s="626"/>
      <c r="ID148" s="625"/>
      <c r="IE148" s="626"/>
      <c r="IF148" s="625"/>
      <c r="IG148" s="625"/>
      <c r="IH148" s="625"/>
      <c r="II148" s="626"/>
      <c r="IJ148" s="625"/>
      <c r="IK148" s="627"/>
      <c r="IL148" s="628"/>
      <c r="IM148" s="627"/>
      <c r="IN148" s="628"/>
      <c r="IO148" s="1031"/>
      <c r="IP148" s="629"/>
    </row>
    <row r="149" spans="1:250" s="125" customFormat="1" ht="18" hidden="1" customHeight="1">
      <c r="A149" s="776">
        <v>10</v>
      </c>
      <c r="B149" s="833">
        <v>85076695</v>
      </c>
      <c r="C149" s="839">
        <v>16.963811152197422</v>
      </c>
      <c r="D149" s="348">
        <v>413605152</v>
      </c>
      <c r="E149" s="839">
        <v>24.456748147713881</v>
      </c>
      <c r="F149" s="833">
        <v>240368152</v>
      </c>
      <c r="G149" s="46">
        <v>33446153</v>
      </c>
      <c r="H149" s="46">
        <f t="shared" si="6"/>
        <v>273814305</v>
      </c>
      <c r="I149" s="834">
        <f t="shared" si="4"/>
        <v>33.671464928641761</v>
      </c>
      <c r="J149" s="835">
        <v>170551129</v>
      </c>
      <c r="K149" s="712">
        <f t="shared" si="5"/>
        <v>30.276337389082713</v>
      </c>
      <c r="L149" s="127"/>
      <c r="M149" s="1"/>
      <c r="N149" s="147"/>
      <c r="O149" s="1"/>
      <c r="P149" s="141"/>
      <c r="Q149" s="144"/>
      <c r="R149" s="141"/>
      <c r="S149" s="144"/>
      <c r="T149" s="144"/>
      <c r="U149" s="144"/>
      <c r="V149" s="141"/>
      <c r="W149" s="144"/>
      <c r="X149" s="147"/>
      <c r="Y149" s="346"/>
      <c r="Z149" s="147"/>
      <c r="AA149" s="346"/>
      <c r="AB149" s="141"/>
      <c r="AC149" s="127"/>
      <c r="AD149" s="1"/>
      <c r="AE149" s="147"/>
      <c r="AF149" s="1"/>
      <c r="AG149" s="141"/>
      <c r="AH149" s="144"/>
      <c r="AI149" s="141"/>
      <c r="AJ149" s="144"/>
      <c r="AK149" s="144"/>
      <c r="AL149" s="144"/>
      <c r="AM149" s="141"/>
      <c r="AN149" s="144"/>
      <c r="AO149" s="147"/>
      <c r="AP149" s="346"/>
      <c r="AQ149" s="147"/>
      <c r="AR149" s="346"/>
      <c r="AS149" s="141"/>
      <c r="AT149" s="127"/>
      <c r="AU149" s="1"/>
      <c r="AV149" s="147"/>
      <c r="AW149" s="1"/>
      <c r="AX149" s="141"/>
      <c r="AY149" s="144"/>
      <c r="AZ149" s="141"/>
      <c r="BA149" s="144"/>
      <c r="BB149" s="144"/>
      <c r="BC149" s="144"/>
      <c r="BD149" s="141"/>
      <c r="BE149" s="144"/>
      <c r="BF149" s="147"/>
      <c r="BG149" s="346"/>
      <c r="BH149" s="147"/>
      <c r="BI149" s="346"/>
      <c r="BJ149" s="141"/>
      <c r="BK149" s="127"/>
      <c r="BL149" s="1"/>
      <c r="BM149" s="147"/>
      <c r="BN149" s="1"/>
      <c r="BO149" s="141"/>
      <c r="BP149" s="144"/>
      <c r="BQ149" s="141"/>
      <c r="BR149" s="144"/>
      <c r="BS149" s="144"/>
      <c r="BT149" s="144"/>
      <c r="BU149" s="141"/>
      <c r="BV149" s="144"/>
      <c r="BW149" s="147"/>
      <c r="BX149" s="346"/>
      <c r="BY149" s="147"/>
      <c r="BZ149" s="346"/>
      <c r="CA149" s="141"/>
      <c r="CB149" s="127"/>
      <c r="CC149" s="1"/>
      <c r="CD149" s="147"/>
      <c r="CE149" s="1"/>
      <c r="CF149" s="141"/>
      <c r="CG149" s="144"/>
      <c r="CH149" s="141"/>
      <c r="CI149" s="144"/>
      <c r="CJ149" s="144"/>
      <c r="CK149" s="144"/>
      <c r="CL149" s="141"/>
      <c r="CM149" s="144"/>
      <c r="CN149" s="147"/>
      <c r="CO149" s="346"/>
      <c r="CP149" s="147"/>
      <c r="CQ149" s="346"/>
      <c r="CR149" s="141"/>
      <c r="CS149" s="127"/>
      <c r="CT149" s="1"/>
      <c r="CU149" s="147"/>
      <c r="CV149" s="1"/>
      <c r="CW149" s="141"/>
      <c r="CX149" s="144"/>
      <c r="CY149" s="141"/>
      <c r="CZ149" s="144"/>
      <c r="DA149" s="144"/>
      <c r="DB149" s="144"/>
      <c r="DC149" s="141"/>
      <c r="DD149" s="144"/>
      <c r="DE149" s="147"/>
      <c r="DF149" s="346"/>
      <c r="DG149" s="147"/>
      <c r="DH149" s="346"/>
      <c r="DI149" s="141"/>
      <c r="DJ149" s="127"/>
      <c r="DK149" s="1"/>
      <c r="DL149" s="147"/>
      <c r="DM149" s="1"/>
      <c r="DN149" s="141"/>
      <c r="DO149" s="144"/>
      <c r="DP149" s="141"/>
      <c r="DQ149" s="144"/>
      <c r="DR149" s="144"/>
      <c r="DS149" s="144"/>
      <c r="DT149" s="141"/>
      <c r="DU149" s="144"/>
      <c r="DV149" s="147"/>
      <c r="DW149" s="346"/>
      <c r="DX149" s="147"/>
      <c r="DY149" s="346"/>
      <c r="DZ149" s="141"/>
      <c r="EA149" s="127"/>
      <c r="EB149" s="1"/>
      <c r="EC149" s="147"/>
      <c r="ED149" s="1"/>
      <c r="EE149" s="141"/>
      <c r="EF149" s="144"/>
      <c r="EG149" s="1030"/>
      <c r="EH149" s="625"/>
      <c r="EI149" s="625"/>
      <c r="EJ149" s="625"/>
      <c r="EK149" s="626"/>
      <c r="EL149" s="625"/>
      <c r="EM149" s="627"/>
      <c r="EN149" s="628"/>
      <c r="EO149" s="627"/>
      <c r="EP149" s="628"/>
      <c r="EQ149" s="1031"/>
      <c r="ER149" s="629"/>
      <c r="ES149" s="630"/>
      <c r="ET149" s="631"/>
      <c r="EU149" s="632"/>
      <c r="EV149" s="626"/>
      <c r="EW149" s="625"/>
      <c r="EX149" s="626"/>
      <c r="EY149" s="625"/>
      <c r="EZ149" s="625"/>
      <c r="FA149" s="625"/>
      <c r="FB149" s="626"/>
      <c r="FC149" s="625"/>
      <c r="FD149" s="627"/>
      <c r="FE149" s="628"/>
      <c r="FF149" s="627"/>
      <c r="FG149" s="628"/>
      <c r="FH149" s="1031"/>
      <c r="FI149" s="629"/>
      <c r="FJ149" s="630"/>
      <c r="FK149" s="631"/>
      <c r="FL149" s="632"/>
      <c r="FM149" s="626"/>
      <c r="FN149" s="625"/>
      <c r="FO149" s="626"/>
      <c r="FP149" s="625"/>
      <c r="FQ149" s="625"/>
      <c r="FR149" s="625"/>
      <c r="FS149" s="626"/>
      <c r="FT149" s="625"/>
      <c r="FU149" s="627"/>
      <c r="FV149" s="628"/>
      <c r="FW149" s="627"/>
      <c r="FX149" s="628"/>
      <c r="FY149" s="1031"/>
      <c r="FZ149" s="629"/>
      <c r="GA149" s="630"/>
      <c r="GB149" s="631"/>
      <c r="GC149" s="632"/>
      <c r="GD149" s="626"/>
      <c r="GE149" s="625"/>
      <c r="GF149" s="626"/>
      <c r="GG149" s="625"/>
      <c r="GH149" s="625"/>
      <c r="GI149" s="625"/>
      <c r="GJ149" s="626"/>
      <c r="GK149" s="625"/>
      <c r="GL149" s="627"/>
      <c r="GM149" s="628"/>
      <c r="GN149" s="627"/>
      <c r="GO149" s="628"/>
      <c r="GP149" s="1031"/>
      <c r="GQ149" s="629"/>
      <c r="GR149" s="630"/>
      <c r="GS149" s="631"/>
      <c r="GT149" s="632"/>
      <c r="GU149" s="626"/>
      <c r="GV149" s="625"/>
      <c r="GW149" s="626"/>
      <c r="GX149" s="625"/>
      <c r="GY149" s="625"/>
      <c r="GZ149" s="625"/>
      <c r="HA149" s="626"/>
      <c r="HB149" s="625"/>
      <c r="HC149" s="627"/>
      <c r="HD149" s="628"/>
      <c r="HE149" s="627"/>
      <c r="HF149" s="628"/>
      <c r="HG149" s="1031"/>
      <c r="HH149" s="629"/>
      <c r="HI149" s="630"/>
      <c r="HJ149" s="631"/>
      <c r="HK149" s="632"/>
      <c r="HL149" s="626"/>
      <c r="HM149" s="625"/>
      <c r="HN149" s="626"/>
      <c r="HO149" s="625"/>
      <c r="HP149" s="625"/>
      <c r="HQ149" s="625"/>
      <c r="HR149" s="626"/>
      <c r="HS149" s="625"/>
      <c r="HT149" s="627"/>
      <c r="HU149" s="628"/>
      <c r="HV149" s="627"/>
      <c r="HW149" s="628"/>
      <c r="HX149" s="1031"/>
      <c r="HY149" s="629"/>
      <c r="HZ149" s="630"/>
      <c r="IA149" s="631"/>
      <c r="IB149" s="632"/>
      <c r="IC149" s="626"/>
      <c r="ID149" s="625"/>
      <c r="IE149" s="626"/>
      <c r="IF149" s="625"/>
      <c r="IG149" s="625"/>
      <c r="IH149" s="625"/>
      <c r="II149" s="626"/>
      <c r="IJ149" s="625"/>
      <c r="IK149" s="627"/>
      <c r="IL149" s="628"/>
      <c r="IM149" s="627"/>
      <c r="IN149" s="628"/>
      <c r="IO149" s="1031"/>
      <c r="IP149" s="629"/>
    </row>
    <row r="150" spans="1:250" s="125" customFormat="1" ht="18" hidden="1" customHeight="1">
      <c r="A150" s="776">
        <v>11</v>
      </c>
      <c r="B150" s="833">
        <v>87837024</v>
      </c>
      <c r="C150" s="839">
        <v>12.88507374077399</v>
      </c>
      <c r="D150" s="1041">
        <v>431142208</v>
      </c>
      <c r="E150" s="839">
        <v>26.393589509241622</v>
      </c>
      <c r="F150" s="833">
        <v>236016616</v>
      </c>
      <c r="G150" s="46">
        <v>32643111</v>
      </c>
      <c r="H150" s="46">
        <f t="shared" si="6"/>
        <v>268659727</v>
      </c>
      <c r="I150" s="834">
        <f t="shared" si="4"/>
        <v>27.158617823893543</v>
      </c>
      <c r="J150" s="835">
        <v>177177754</v>
      </c>
      <c r="K150" s="712">
        <f t="shared" si="5"/>
        <v>33.55508925174319</v>
      </c>
      <c r="L150" s="127"/>
      <c r="M150" s="1"/>
      <c r="N150" s="147"/>
      <c r="O150" s="1"/>
      <c r="P150" s="141"/>
      <c r="Q150" s="144"/>
      <c r="R150" s="141"/>
      <c r="S150" s="144"/>
      <c r="T150" s="144"/>
      <c r="U150" s="144"/>
      <c r="V150" s="141"/>
      <c r="W150" s="144"/>
      <c r="X150" s="147"/>
      <c r="Y150" s="346"/>
      <c r="Z150" s="147"/>
      <c r="AA150" s="346"/>
      <c r="AB150" s="141"/>
      <c r="AC150" s="127"/>
      <c r="AD150" s="1"/>
      <c r="AE150" s="147"/>
      <c r="AF150" s="1"/>
      <c r="AG150" s="141"/>
      <c r="AH150" s="144"/>
      <c r="AI150" s="141"/>
      <c r="AJ150" s="144"/>
      <c r="AK150" s="144"/>
      <c r="AL150" s="144"/>
      <c r="AM150" s="141"/>
      <c r="AN150" s="144"/>
      <c r="AO150" s="147"/>
      <c r="AP150" s="346"/>
      <c r="AQ150" s="147"/>
      <c r="AR150" s="346"/>
      <c r="AS150" s="141"/>
      <c r="AT150" s="127"/>
      <c r="AU150" s="1"/>
      <c r="AV150" s="147"/>
      <c r="AW150" s="1"/>
      <c r="AX150" s="141"/>
      <c r="AY150" s="144"/>
      <c r="AZ150" s="141"/>
      <c r="BA150" s="144"/>
      <c r="BB150" s="144"/>
      <c r="BC150" s="144"/>
      <c r="BD150" s="141"/>
      <c r="BE150" s="144"/>
      <c r="BF150" s="147"/>
      <c r="BG150" s="346"/>
      <c r="BH150" s="147"/>
      <c r="BI150" s="346"/>
      <c r="BJ150" s="141"/>
      <c r="BK150" s="127"/>
      <c r="BL150" s="1"/>
      <c r="BM150" s="147"/>
      <c r="BN150" s="1"/>
      <c r="BO150" s="141"/>
      <c r="BP150" s="144"/>
      <c r="BQ150" s="141"/>
      <c r="BR150" s="144"/>
      <c r="BS150" s="144"/>
      <c r="BT150" s="144"/>
      <c r="BU150" s="141"/>
      <c r="BV150" s="144"/>
      <c r="BW150" s="147"/>
      <c r="BX150" s="346"/>
      <c r="BY150" s="147"/>
      <c r="BZ150" s="346"/>
      <c r="CA150" s="141"/>
      <c r="CB150" s="127"/>
      <c r="CC150" s="1"/>
      <c r="CD150" s="147"/>
      <c r="CE150" s="1"/>
      <c r="CF150" s="141"/>
      <c r="CG150" s="144"/>
      <c r="CH150" s="141"/>
      <c r="CI150" s="144"/>
      <c r="CJ150" s="144"/>
      <c r="CK150" s="144"/>
      <c r="CL150" s="141"/>
      <c r="CM150" s="144"/>
      <c r="CN150" s="147"/>
      <c r="CO150" s="346"/>
      <c r="CP150" s="147"/>
      <c r="CQ150" s="346"/>
      <c r="CR150" s="141"/>
      <c r="CS150" s="127"/>
      <c r="CT150" s="1"/>
      <c r="CU150" s="147"/>
      <c r="CV150" s="1"/>
      <c r="CW150" s="141"/>
      <c r="CX150" s="144"/>
      <c r="CY150" s="141"/>
      <c r="CZ150" s="144"/>
      <c r="DA150" s="144"/>
      <c r="DB150" s="144"/>
      <c r="DC150" s="141"/>
      <c r="DD150" s="144"/>
      <c r="DE150" s="147"/>
      <c r="DF150" s="346"/>
      <c r="DG150" s="147"/>
      <c r="DH150" s="346"/>
      <c r="DI150" s="141"/>
      <c r="DJ150" s="127"/>
      <c r="DK150" s="1"/>
      <c r="DL150" s="147"/>
      <c r="DM150" s="1"/>
      <c r="DN150" s="141"/>
      <c r="DO150" s="144"/>
      <c r="DP150" s="141"/>
      <c r="DQ150" s="144"/>
      <c r="DR150" s="144"/>
      <c r="DS150" s="144"/>
      <c r="DT150" s="141"/>
      <c r="DU150" s="144"/>
      <c r="DV150" s="147"/>
      <c r="DW150" s="346"/>
      <c r="DX150" s="147"/>
      <c r="DY150" s="346"/>
      <c r="DZ150" s="141"/>
      <c r="EA150" s="127"/>
      <c r="EB150" s="1"/>
      <c r="EC150" s="147"/>
      <c r="ED150" s="1"/>
      <c r="EE150" s="141"/>
      <c r="EF150" s="144"/>
      <c r="EG150" s="1030"/>
      <c r="EH150" s="625"/>
      <c r="EI150" s="625"/>
      <c r="EJ150" s="625"/>
      <c r="EK150" s="626"/>
      <c r="EL150" s="625"/>
      <c r="EM150" s="627"/>
      <c r="EN150" s="628"/>
      <c r="EO150" s="627"/>
      <c r="EP150" s="628"/>
      <c r="EQ150" s="1031"/>
      <c r="ER150" s="629"/>
      <c r="ES150" s="630"/>
      <c r="ET150" s="631"/>
      <c r="EU150" s="632"/>
      <c r="EV150" s="626"/>
      <c r="EW150" s="625"/>
      <c r="EX150" s="626"/>
      <c r="EY150" s="625"/>
      <c r="EZ150" s="625"/>
      <c r="FA150" s="625"/>
      <c r="FB150" s="626"/>
      <c r="FC150" s="625"/>
      <c r="FD150" s="627"/>
      <c r="FE150" s="628"/>
      <c r="FF150" s="627"/>
      <c r="FG150" s="628"/>
      <c r="FH150" s="1031"/>
      <c r="FI150" s="629"/>
      <c r="FJ150" s="630"/>
      <c r="FK150" s="631"/>
      <c r="FL150" s="632"/>
      <c r="FM150" s="626"/>
      <c r="FN150" s="625"/>
      <c r="FO150" s="626"/>
      <c r="FP150" s="625"/>
      <c r="FQ150" s="625"/>
      <c r="FR150" s="625"/>
      <c r="FS150" s="626"/>
      <c r="FT150" s="625"/>
      <c r="FU150" s="627"/>
      <c r="FV150" s="628"/>
      <c r="FW150" s="627"/>
      <c r="FX150" s="628"/>
      <c r="FY150" s="1031"/>
      <c r="FZ150" s="629"/>
      <c r="GA150" s="630"/>
      <c r="GB150" s="631"/>
      <c r="GC150" s="632"/>
      <c r="GD150" s="626"/>
      <c r="GE150" s="625"/>
      <c r="GF150" s="626"/>
      <c r="GG150" s="625"/>
      <c r="GH150" s="625"/>
      <c r="GI150" s="625"/>
      <c r="GJ150" s="626"/>
      <c r="GK150" s="625"/>
      <c r="GL150" s="627"/>
      <c r="GM150" s="628"/>
      <c r="GN150" s="627"/>
      <c r="GO150" s="628"/>
      <c r="GP150" s="1031"/>
      <c r="GQ150" s="629"/>
      <c r="GR150" s="630"/>
      <c r="GS150" s="631"/>
      <c r="GT150" s="632"/>
      <c r="GU150" s="626"/>
      <c r="GV150" s="625"/>
      <c r="GW150" s="626"/>
      <c r="GX150" s="625"/>
      <c r="GY150" s="625"/>
      <c r="GZ150" s="625"/>
      <c r="HA150" s="626"/>
      <c r="HB150" s="625"/>
      <c r="HC150" s="627"/>
      <c r="HD150" s="628"/>
      <c r="HE150" s="627"/>
      <c r="HF150" s="628"/>
      <c r="HG150" s="1031"/>
      <c r="HH150" s="629"/>
      <c r="HI150" s="630"/>
      <c r="HJ150" s="631"/>
      <c r="HK150" s="632"/>
      <c r="HL150" s="626"/>
      <c r="HM150" s="625"/>
      <c r="HN150" s="626"/>
      <c r="HO150" s="625"/>
      <c r="HP150" s="625"/>
      <c r="HQ150" s="625"/>
      <c r="HR150" s="626"/>
      <c r="HS150" s="625"/>
      <c r="HT150" s="627"/>
      <c r="HU150" s="628"/>
      <c r="HV150" s="627"/>
      <c r="HW150" s="628"/>
      <c r="HX150" s="1031"/>
      <c r="HY150" s="629"/>
      <c r="HZ150" s="630"/>
      <c r="IA150" s="631"/>
      <c r="IB150" s="632"/>
      <c r="IC150" s="626"/>
      <c r="ID150" s="625"/>
      <c r="IE150" s="626"/>
      <c r="IF150" s="625"/>
      <c r="IG150" s="625"/>
      <c r="IH150" s="625"/>
      <c r="II150" s="626"/>
      <c r="IJ150" s="625"/>
      <c r="IK150" s="627"/>
      <c r="IL150" s="628"/>
      <c r="IM150" s="627"/>
      <c r="IN150" s="628"/>
      <c r="IO150" s="1031"/>
      <c r="IP150" s="629"/>
    </row>
    <row r="151" spans="1:250" s="551" customFormat="1" ht="18">
      <c r="A151" s="776" t="s">
        <v>550</v>
      </c>
      <c r="B151" s="833">
        <v>83523458</v>
      </c>
      <c r="C151" s="839">
        <v>7.346151526076909</v>
      </c>
      <c r="D151" s="1043">
        <v>437699247</v>
      </c>
      <c r="E151" s="839">
        <v>25.846274951826615</v>
      </c>
      <c r="F151" s="833">
        <v>233756608</v>
      </c>
      <c r="G151" s="46">
        <v>32439455</v>
      </c>
      <c r="H151" s="46">
        <f t="shared" si="6"/>
        <v>266196063</v>
      </c>
      <c r="I151" s="834">
        <f t="shared" si="4"/>
        <v>24.062476363639803</v>
      </c>
      <c r="J151" s="835">
        <v>179739211</v>
      </c>
      <c r="K151" s="712">
        <f t="shared" si="5"/>
        <v>31.770435802754939</v>
      </c>
      <c r="L151" s="535"/>
      <c r="M151" s="536"/>
      <c r="N151" s="537"/>
      <c r="O151" s="536"/>
      <c r="P151" s="538"/>
      <c r="Q151" s="539"/>
      <c r="R151" s="538"/>
      <c r="S151" s="539"/>
      <c r="T151" s="539"/>
      <c r="U151" s="539"/>
      <c r="V151" s="538"/>
      <c r="W151" s="539"/>
      <c r="X151" s="537"/>
      <c r="Y151" s="540"/>
      <c r="Z151" s="537"/>
      <c r="AA151" s="540"/>
      <c r="AB151" s="538"/>
      <c r="AC151" s="535"/>
      <c r="AD151" s="536"/>
      <c r="AE151" s="537"/>
      <c r="AF151" s="536"/>
      <c r="AG151" s="538"/>
      <c r="AH151" s="539"/>
      <c r="AI151" s="538"/>
      <c r="AJ151" s="539"/>
      <c r="AK151" s="539"/>
      <c r="AL151" s="539"/>
      <c r="AM151" s="538"/>
      <c r="AN151" s="539"/>
      <c r="AO151" s="537"/>
      <c r="AP151" s="540"/>
      <c r="AQ151" s="537"/>
      <c r="AR151" s="540"/>
      <c r="AS151" s="538"/>
      <c r="AT151" s="535"/>
      <c r="AU151" s="536"/>
      <c r="AV151" s="537"/>
      <c r="AW151" s="536"/>
      <c r="AX151" s="538"/>
      <c r="AY151" s="539"/>
      <c r="AZ151" s="538"/>
      <c r="BA151" s="539"/>
      <c r="BB151" s="539"/>
      <c r="BC151" s="539"/>
      <c r="BD151" s="538"/>
      <c r="BE151" s="539"/>
      <c r="BF151" s="537"/>
      <c r="BG151" s="540"/>
      <c r="BH151" s="537"/>
      <c r="BI151" s="540"/>
      <c r="BJ151" s="538"/>
      <c r="BK151" s="535"/>
      <c r="BL151" s="536"/>
      <c r="BM151" s="537"/>
      <c r="BN151" s="536"/>
      <c r="BO151" s="538"/>
      <c r="BP151" s="539"/>
      <c r="BQ151" s="538"/>
      <c r="BR151" s="539"/>
      <c r="BS151" s="539"/>
      <c r="BT151" s="539"/>
      <c r="BU151" s="538"/>
      <c r="BV151" s="539"/>
      <c r="BW151" s="537"/>
      <c r="BX151" s="540"/>
      <c r="BY151" s="537"/>
      <c r="BZ151" s="540"/>
      <c r="CA151" s="538"/>
      <c r="CB151" s="535"/>
      <c r="CC151" s="536"/>
      <c r="CD151" s="537"/>
      <c r="CE151" s="536"/>
      <c r="CF151" s="538"/>
      <c r="CG151" s="539"/>
      <c r="CH151" s="538"/>
      <c r="CI151" s="539"/>
      <c r="CJ151" s="539"/>
      <c r="CK151" s="539"/>
      <c r="CL151" s="538"/>
      <c r="CM151" s="539"/>
      <c r="CN151" s="537"/>
      <c r="CO151" s="540"/>
      <c r="CP151" s="537"/>
      <c r="CQ151" s="540"/>
      <c r="CR151" s="538"/>
      <c r="CS151" s="535"/>
      <c r="CT151" s="536"/>
      <c r="CU151" s="537"/>
      <c r="CV151" s="536"/>
      <c r="CW151" s="538"/>
      <c r="CX151" s="539"/>
      <c r="CY151" s="538"/>
      <c r="CZ151" s="539"/>
      <c r="DA151" s="539"/>
      <c r="DB151" s="539"/>
      <c r="DC151" s="538"/>
      <c r="DD151" s="539"/>
      <c r="DE151" s="537"/>
      <c r="DF151" s="540"/>
      <c r="DG151" s="537"/>
      <c r="DH151" s="540"/>
      <c r="DI151" s="538"/>
      <c r="DJ151" s="535"/>
      <c r="DK151" s="536"/>
      <c r="DL151" s="537"/>
      <c r="DM151" s="536"/>
      <c r="DN151" s="538"/>
      <c r="DO151" s="539"/>
      <c r="DP151" s="538"/>
      <c r="DQ151" s="539"/>
      <c r="DR151" s="539"/>
      <c r="DS151" s="539"/>
      <c r="DT151" s="538"/>
      <c r="DU151" s="539"/>
      <c r="DV151" s="537"/>
      <c r="DW151" s="540"/>
      <c r="DX151" s="537"/>
      <c r="DY151" s="540"/>
      <c r="DZ151" s="538"/>
      <c r="EA151" s="535"/>
      <c r="EB151" s="536"/>
      <c r="EC151" s="537"/>
      <c r="ED151" s="536"/>
      <c r="EE151" s="538"/>
      <c r="EF151" s="539"/>
      <c r="EG151" s="541"/>
      <c r="EH151" s="542"/>
      <c r="EI151" s="542"/>
      <c r="EJ151" s="542"/>
      <c r="EK151" s="543"/>
      <c r="EL151" s="542"/>
      <c r="EM151" s="544"/>
      <c r="EN151" s="545"/>
      <c r="EO151" s="544"/>
      <c r="EP151" s="545"/>
      <c r="EQ151" s="546"/>
      <c r="ER151" s="547"/>
      <c r="ES151" s="548"/>
      <c r="ET151" s="549"/>
      <c r="EU151" s="550"/>
      <c r="EV151" s="543"/>
      <c r="EW151" s="542"/>
      <c r="EX151" s="543"/>
      <c r="EY151" s="542"/>
      <c r="EZ151" s="542"/>
      <c r="FA151" s="542"/>
      <c r="FB151" s="543"/>
      <c r="FC151" s="542"/>
      <c r="FD151" s="544"/>
      <c r="FE151" s="545"/>
      <c r="FF151" s="544"/>
      <c r="FG151" s="545"/>
      <c r="FH151" s="546"/>
      <c r="FI151" s="547"/>
      <c r="FJ151" s="548"/>
      <c r="FK151" s="549"/>
      <c r="FL151" s="550"/>
      <c r="FM151" s="543"/>
      <c r="FN151" s="542"/>
      <c r="FO151" s="543"/>
      <c r="FP151" s="542"/>
      <c r="FQ151" s="542"/>
      <c r="FR151" s="542"/>
      <c r="FS151" s="543"/>
      <c r="FT151" s="542"/>
      <c r="FU151" s="544"/>
      <c r="FV151" s="545"/>
      <c r="FW151" s="544"/>
      <c r="FX151" s="545"/>
      <c r="FY151" s="546"/>
      <c r="FZ151" s="547"/>
      <c r="GA151" s="548"/>
      <c r="GB151" s="549"/>
      <c r="GC151" s="550"/>
      <c r="GD151" s="543"/>
      <c r="GE151" s="542"/>
      <c r="GF151" s="543"/>
      <c r="GG151" s="542"/>
      <c r="GH151" s="542"/>
      <c r="GI151" s="542"/>
      <c r="GJ151" s="543"/>
      <c r="GK151" s="542"/>
      <c r="GL151" s="544"/>
      <c r="GM151" s="545"/>
      <c r="GN151" s="544"/>
      <c r="GO151" s="545"/>
      <c r="GP151" s="546"/>
      <c r="GQ151" s="547"/>
      <c r="GR151" s="548"/>
      <c r="GS151" s="549"/>
      <c r="GT151" s="550"/>
      <c r="GU151" s="543"/>
      <c r="GV151" s="542"/>
      <c r="GW151" s="543"/>
      <c r="GX151" s="542"/>
      <c r="GY151" s="542"/>
      <c r="GZ151" s="542"/>
      <c r="HA151" s="543"/>
      <c r="HB151" s="542"/>
      <c r="HC151" s="544"/>
      <c r="HD151" s="545"/>
      <c r="HE151" s="544"/>
      <c r="HF151" s="545"/>
      <c r="HG151" s="546"/>
      <c r="HH151" s="547"/>
      <c r="HI151" s="548"/>
      <c r="HJ151" s="549"/>
      <c r="HK151" s="550"/>
      <c r="HL151" s="543"/>
      <c r="HM151" s="542"/>
      <c r="HN151" s="543"/>
      <c r="HO151" s="542"/>
      <c r="HP151" s="542"/>
      <c r="HQ151" s="542"/>
      <c r="HR151" s="543"/>
      <c r="HS151" s="542"/>
      <c r="HT151" s="544"/>
      <c r="HU151" s="545"/>
      <c r="HV151" s="544"/>
      <c r="HW151" s="545"/>
      <c r="HX151" s="546"/>
      <c r="HY151" s="547"/>
      <c r="HZ151" s="548"/>
      <c r="IA151" s="549"/>
      <c r="IB151" s="550"/>
      <c r="IC151" s="543"/>
      <c r="ID151" s="542"/>
      <c r="IE151" s="543"/>
      <c r="IF151" s="542"/>
      <c r="IG151" s="542"/>
      <c r="IH151" s="542"/>
      <c r="II151" s="543"/>
      <c r="IJ151" s="542"/>
      <c r="IK151" s="544"/>
      <c r="IL151" s="545"/>
      <c r="IM151" s="544"/>
      <c r="IN151" s="545"/>
      <c r="IO151" s="546"/>
      <c r="IP151" s="547"/>
    </row>
    <row r="152" spans="1:250" s="1038" customFormat="1" ht="18" hidden="1" customHeight="1">
      <c r="A152" s="776" t="s">
        <v>106</v>
      </c>
      <c r="B152" s="833">
        <v>80816722</v>
      </c>
      <c r="C152" s="839">
        <v>12.185385988749601</v>
      </c>
      <c r="D152" s="1043">
        <v>436820635</v>
      </c>
      <c r="E152" s="839">
        <v>25.186551614952464</v>
      </c>
      <c r="F152" s="833">
        <v>229144767</v>
      </c>
      <c r="G152" s="46">
        <v>31914570</v>
      </c>
      <c r="H152" s="46">
        <f t="shared" si="6"/>
        <v>261059337</v>
      </c>
      <c r="I152" s="834">
        <f t="shared" si="4"/>
        <v>19.120432587227899</v>
      </c>
      <c r="J152" s="835">
        <v>182029854</v>
      </c>
      <c r="K152" s="712">
        <f t="shared" si="5"/>
        <v>30.388527250196155</v>
      </c>
      <c r="L152" s="1032"/>
      <c r="M152" s="1033"/>
      <c r="N152" s="1034"/>
      <c r="O152" s="1033"/>
      <c r="P152" s="1035"/>
      <c r="Q152" s="1036"/>
      <c r="R152" s="1035"/>
      <c r="S152" s="1036"/>
      <c r="T152" s="1036"/>
      <c r="U152" s="1036"/>
      <c r="V152" s="1035"/>
      <c r="W152" s="1036"/>
      <c r="X152" s="1034"/>
      <c r="Y152" s="1037"/>
      <c r="Z152" s="1034"/>
      <c r="AA152" s="1037"/>
      <c r="AB152" s="1035"/>
      <c r="AC152" s="1032"/>
      <c r="AD152" s="1033"/>
      <c r="AE152" s="1034"/>
      <c r="AF152" s="1033"/>
      <c r="AG152" s="1035"/>
      <c r="AH152" s="1036"/>
      <c r="AI152" s="1035"/>
      <c r="AJ152" s="1036"/>
      <c r="AK152" s="1036"/>
      <c r="AL152" s="1036"/>
      <c r="AM152" s="1035"/>
      <c r="AN152" s="1036"/>
      <c r="AO152" s="1034"/>
      <c r="AP152" s="1037"/>
      <c r="AQ152" s="1034"/>
      <c r="AR152" s="1037"/>
      <c r="AS152" s="1035"/>
      <c r="AT152" s="1032"/>
      <c r="AU152" s="1033"/>
      <c r="AV152" s="1034"/>
      <c r="AW152" s="1033"/>
      <c r="AX152" s="1035"/>
      <c r="AY152" s="1036"/>
      <c r="AZ152" s="1035"/>
      <c r="BA152" s="1036"/>
      <c r="BB152" s="1036"/>
      <c r="BC152" s="1036"/>
      <c r="BD152" s="1035"/>
      <c r="BE152" s="1036"/>
      <c r="BF152" s="1034"/>
      <c r="BG152" s="1037"/>
      <c r="BH152" s="1034"/>
      <c r="BI152" s="1037"/>
      <c r="BJ152" s="1035"/>
      <c r="BK152" s="1032"/>
      <c r="BL152" s="1033"/>
      <c r="BM152" s="1034"/>
      <c r="BN152" s="1033"/>
      <c r="BO152" s="1035"/>
      <c r="BP152" s="1036"/>
      <c r="BQ152" s="1035"/>
      <c r="BR152" s="1036"/>
      <c r="BS152" s="1036"/>
      <c r="BT152" s="1036"/>
      <c r="BU152" s="1035"/>
      <c r="BV152" s="1036"/>
      <c r="BW152" s="1034"/>
      <c r="BX152" s="1037"/>
      <c r="BY152" s="1034"/>
      <c r="BZ152" s="1037"/>
      <c r="CA152" s="1035"/>
      <c r="CB152" s="1032"/>
      <c r="CC152" s="1033"/>
      <c r="CD152" s="1034"/>
      <c r="CE152" s="1033"/>
      <c r="CF152" s="1035"/>
      <c r="CG152" s="1036"/>
      <c r="CH152" s="1035"/>
      <c r="CI152" s="1036"/>
      <c r="CJ152" s="1036"/>
      <c r="CK152" s="1036"/>
      <c r="CL152" s="1035"/>
      <c r="CM152" s="1036"/>
      <c r="CN152" s="1034"/>
      <c r="CO152" s="1037"/>
      <c r="CP152" s="1034"/>
      <c r="CQ152" s="1037"/>
      <c r="CR152" s="1035"/>
      <c r="CS152" s="1032"/>
      <c r="CT152" s="1033"/>
      <c r="CU152" s="1034"/>
      <c r="CV152" s="1033"/>
      <c r="CW152" s="1035"/>
      <c r="CX152" s="1036"/>
      <c r="CY152" s="1035"/>
      <c r="CZ152" s="1036"/>
      <c r="DA152" s="1036"/>
      <c r="DB152" s="1036"/>
      <c r="DC152" s="1035"/>
      <c r="DD152" s="1036"/>
      <c r="DE152" s="1034"/>
      <c r="DF152" s="1037"/>
      <c r="DG152" s="1034"/>
      <c r="DH152" s="1037"/>
      <c r="DI152" s="1035"/>
      <c r="DJ152" s="1032"/>
      <c r="DK152" s="1033"/>
      <c r="DL152" s="1034"/>
      <c r="DM152" s="1033"/>
      <c r="DN152" s="1035"/>
      <c r="DO152" s="1036"/>
      <c r="DP152" s="1035"/>
      <c r="DQ152" s="1036"/>
      <c r="DR152" s="1036"/>
      <c r="DS152" s="1036"/>
      <c r="DT152" s="1035"/>
      <c r="DU152" s="1036"/>
      <c r="DV152" s="1034"/>
      <c r="DW152" s="1037"/>
      <c r="DX152" s="1034"/>
      <c r="DY152" s="1037"/>
      <c r="DZ152" s="1035"/>
      <c r="EA152" s="1032"/>
      <c r="EB152" s="1033"/>
      <c r="EC152" s="1034"/>
      <c r="ED152" s="1033"/>
      <c r="EE152" s="1035"/>
      <c r="EF152" s="1036"/>
      <c r="EG152" s="1198"/>
      <c r="EH152" s="1199"/>
      <c r="EI152" s="1199"/>
      <c r="EJ152" s="1199"/>
      <c r="EK152" s="1200"/>
      <c r="EL152" s="1199"/>
      <c r="EM152" s="1201"/>
      <c r="EN152" s="1202"/>
      <c r="EO152" s="1201"/>
      <c r="EP152" s="1202"/>
      <c r="EQ152" s="1203"/>
      <c r="ER152" s="1204"/>
      <c r="ES152" s="1205"/>
      <c r="ET152" s="1206"/>
      <c r="EU152" s="1207"/>
      <c r="EV152" s="1200"/>
      <c r="EW152" s="1199"/>
      <c r="EX152" s="1200"/>
      <c r="EY152" s="1199"/>
      <c r="EZ152" s="1199"/>
      <c r="FA152" s="1199"/>
      <c r="FB152" s="1200"/>
      <c r="FC152" s="1199"/>
      <c r="FD152" s="1201"/>
      <c r="FE152" s="1202"/>
      <c r="FF152" s="1201"/>
      <c r="FG152" s="1202"/>
      <c r="FH152" s="1203"/>
      <c r="FI152" s="1204"/>
      <c r="FJ152" s="1205"/>
      <c r="FK152" s="1206"/>
      <c r="FL152" s="1207"/>
      <c r="FM152" s="1200"/>
      <c r="FN152" s="1199"/>
      <c r="FO152" s="1200"/>
      <c r="FP152" s="1199"/>
      <c r="FQ152" s="1199"/>
      <c r="FR152" s="1199"/>
      <c r="FS152" s="1200"/>
      <c r="FT152" s="1199"/>
      <c r="FU152" s="1201"/>
      <c r="FV152" s="1202"/>
      <c r="FW152" s="1201"/>
      <c r="FX152" s="1202"/>
      <c r="FY152" s="1203"/>
      <c r="FZ152" s="1204"/>
      <c r="GA152" s="1205"/>
      <c r="GB152" s="1206"/>
      <c r="GC152" s="1207"/>
      <c r="GD152" s="1200"/>
      <c r="GE152" s="1199"/>
      <c r="GF152" s="1200"/>
      <c r="GG152" s="1199"/>
      <c r="GH152" s="1199"/>
      <c r="GI152" s="1199"/>
      <c r="GJ152" s="1200"/>
      <c r="GK152" s="1199"/>
      <c r="GL152" s="1201"/>
      <c r="GM152" s="1202"/>
      <c r="GN152" s="1201"/>
      <c r="GO152" s="1202"/>
      <c r="GP152" s="1203"/>
      <c r="GQ152" s="1204"/>
      <c r="GR152" s="1205"/>
      <c r="GS152" s="1206"/>
      <c r="GT152" s="1207"/>
      <c r="GU152" s="1200"/>
      <c r="GV152" s="1199"/>
      <c r="GW152" s="1200"/>
      <c r="GX152" s="1199"/>
      <c r="GY152" s="1199"/>
      <c r="GZ152" s="1199"/>
      <c r="HA152" s="1200"/>
      <c r="HB152" s="1199"/>
      <c r="HC152" s="1201"/>
      <c r="HD152" s="1202"/>
      <c r="HE152" s="1201"/>
      <c r="HF152" s="1202"/>
      <c r="HG152" s="1203"/>
      <c r="HH152" s="1204"/>
      <c r="HI152" s="1205"/>
      <c r="HJ152" s="1206"/>
      <c r="HK152" s="1207"/>
      <c r="HL152" s="1200"/>
      <c r="HM152" s="1199"/>
      <c r="HN152" s="1200"/>
      <c r="HO152" s="1199"/>
      <c r="HP152" s="1199"/>
      <c r="HQ152" s="1199"/>
      <c r="HR152" s="1200"/>
      <c r="HS152" s="1199"/>
      <c r="HT152" s="1201"/>
      <c r="HU152" s="1202"/>
      <c r="HV152" s="1201"/>
      <c r="HW152" s="1202"/>
      <c r="HX152" s="1203"/>
      <c r="HY152" s="1204"/>
      <c r="HZ152" s="1205"/>
      <c r="IA152" s="1206"/>
      <c r="IB152" s="1207"/>
      <c r="IC152" s="1200"/>
      <c r="ID152" s="1199"/>
      <c r="IE152" s="1200"/>
      <c r="IF152" s="1199"/>
      <c r="IG152" s="1199"/>
      <c r="IH152" s="1199"/>
      <c r="II152" s="1200"/>
      <c r="IJ152" s="1199"/>
      <c r="IK152" s="1201"/>
      <c r="IL152" s="1202"/>
      <c r="IM152" s="1201"/>
      <c r="IN152" s="1202"/>
      <c r="IO152" s="1203"/>
      <c r="IP152" s="1204"/>
    </row>
    <row r="153" spans="1:250" s="125" customFormat="1" ht="18" hidden="1" customHeight="1">
      <c r="A153" s="776">
        <v>2</v>
      </c>
      <c r="B153" s="833">
        <v>84860125</v>
      </c>
      <c r="C153" s="839">
        <v>17.612877683184308</v>
      </c>
      <c r="D153" s="1043">
        <v>447426786</v>
      </c>
      <c r="E153" s="839">
        <v>26.280290610552655</v>
      </c>
      <c r="F153" s="833">
        <v>226901535</v>
      </c>
      <c r="G153" s="46">
        <v>34041887</v>
      </c>
      <c r="H153" s="46">
        <f t="shared" si="6"/>
        <v>260943422</v>
      </c>
      <c r="I153" s="834">
        <f t="shared" si="4"/>
        <v>14.947707055905552</v>
      </c>
      <c r="J153" s="835">
        <v>184507047</v>
      </c>
      <c r="K153" s="712">
        <f t="shared" si="5"/>
        <v>29.884247496729859</v>
      </c>
      <c r="L153" s="127"/>
      <c r="M153" s="1"/>
      <c r="N153" s="147"/>
      <c r="O153" s="1"/>
      <c r="P153" s="141"/>
      <c r="Q153" s="144"/>
      <c r="R153" s="141"/>
      <c r="S153" s="144"/>
      <c r="T153" s="144"/>
      <c r="U153" s="144"/>
      <c r="V153" s="141"/>
      <c r="W153" s="144"/>
      <c r="X153" s="147"/>
      <c r="Y153" s="346"/>
      <c r="Z153" s="147"/>
      <c r="AA153" s="346"/>
      <c r="AB153" s="141"/>
      <c r="AC153" s="127"/>
      <c r="AD153" s="1"/>
      <c r="AE153" s="147"/>
      <c r="AF153" s="1"/>
      <c r="AG153" s="141"/>
      <c r="AH153" s="144"/>
      <c r="AI153" s="141"/>
      <c r="AJ153" s="144"/>
      <c r="AK153" s="144"/>
      <c r="AL153" s="144"/>
      <c r="AM153" s="141"/>
      <c r="AN153" s="144"/>
      <c r="AO153" s="147"/>
      <c r="AP153" s="346"/>
      <c r="AQ153" s="147"/>
      <c r="AR153" s="346"/>
      <c r="AS153" s="141"/>
      <c r="AT153" s="127"/>
      <c r="AU153" s="1"/>
      <c r="AV153" s="147"/>
      <c r="AW153" s="1"/>
      <c r="AX153" s="141"/>
      <c r="AY153" s="144"/>
      <c r="AZ153" s="141"/>
      <c r="BA153" s="144"/>
      <c r="BB153" s="144"/>
      <c r="BC153" s="144"/>
      <c r="BD153" s="141"/>
      <c r="BE153" s="144"/>
      <c r="BF153" s="147"/>
      <c r="BG153" s="346"/>
      <c r="BH153" s="147"/>
      <c r="BI153" s="346"/>
      <c r="BJ153" s="141"/>
      <c r="BK153" s="127"/>
      <c r="BL153" s="1"/>
      <c r="BM153" s="147"/>
      <c r="BN153" s="1"/>
      <c r="BO153" s="141"/>
      <c r="BP153" s="144"/>
      <c r="BQ153" s="141"/>
      <c r="BR153" s="144"/>
      <c r="BS153" s="144"/>
      <c r="BT153" s="144"/>
      <c r="BU153" s="141"/>
      <c r="BV153" s="144"/>
      <c r="BW153" s="147"/>
      <c r="BX153" s="346"/>
      <c r="BY153" s="147"/>
      <c r="BZ153" s="346"/>
      <c r="CA153" s="141"/>
      <c r="CB153" s="127"/>
      <c r="CC153" s="1"/>
      <c r="CD153" s="147"/>
      <c r="CE153" s="1"/>
      <c r="CF153" s="141"/>
      <c r="CG153" s="144"/>
      <c r="CH153" s="141"/>
      <c r="CI153" s="144"/>
      <c r="CJ153" s="144"/>
      <c r="CK153" s="144"/>
      <c r="CL153" s="141"/>
      <c r="CM153" s="144"/>
      <c r="CN153" s="147"/>
      <c r="CO153" s="346"/>
      <c r="CP153" s="147"/>
      <c r="CQ153" s="346"/>
      <c r="CR153" s="141"/>
      <c r="CS153" s="127"/>
      <c r="CT153" s="1"/>
      <c r="CU153" s="147"/>
      <c r="CV153" s="1"/>
      <c r="CW153" s="141"/>
      <c r="CX153" s="144"/>
      <c r="CY153" s="141"/>
      <c r="CZ153" s="144"/>
      <c r="DA153" s="144"/>
      <c r="DB153" s="144"/>
      <c r="DC153" s="141"/>
      <c r="DD153" s="144"/>
      <c r="DE153" s="147"/>
      <c r="DF153" s="346"/>
      <c r="DG153" s="147"/>
      <c r="DH153" s="346"/>
      <c r="DI153" s="141"/>
      <c r="DJ153" s="127"/>
      <c r="DK153" s="1"/>
      <c r="DL153" s="147"/>
      <c r="DM153" s="1"/>
      <c r="DN153" s="141"/>
      <c r="DO153" s="144"/>
      <c r="DP153" s="141"/>
      <c r="DQ153" s="144"/>
      <c r="DR153" s="144"/>
      <c r="DS153" s="144"/>
      <c r="DT153" s="141"/>
      <c r="DU153" s="144"/>
      <c r="DV153" s="147"/>
      <c r="DW153" s="346"/>
      <c r="DX153" s="147"/>
      <c r="DY153" s="346"/>
      <c r="DZ153" s="141"/>
      <c r="EA153" s="127"/>
      <c r="EB153" s="1"/>
      <c r="EC153" s="147"/>
      <c r="ED153" s="1"/>
      <c r="EE153" s="141"/>
      <c r="EF153" s="144"/>
      <c r="EG153" s="1030"/>
      <c r="EH153" s="625"/>
      <c r="EI153" s="625"/>
      <c r="EJ153" s="625"/>
      <c r="EK153" s="626"/>
      <c r="EL153" s="625"/>
      <c r="EM153" s="627"/>
      <c r="EN153" s="628"/>
      <c r="EO153" s="627"/>
      <c r="EP153" s="628"/>
      <c r="EQ153" s="1031"/>
      <c r="ER153" s="629"/>
      <c r="ES153" s="630"/>
      <c r="ET153" s="631"/>
      <c r="EU153" s="632"/>
      <c r="EV153" s="626"/>
      <c r="EW153" s="625"/>
      <c r="EX153" s="626"/>
      <c r="EY153" s="625"/>
      <c r="EZ153" s="625"/>
      <c r="FA153" s="625"/>
      <c r="FB153" s="626"/>
      <c r="FC153" s="625"/>
      <c r="FD153" s="627"/>
      <c r="FE153" s="628"/>
      <c r="FF153" s="627"/>
      <c r="FG153" s="628"/>
      <c r="FH153" s="1031"/>
      <c r="FI153" s="629"/>
      <c r="FJ153" s="630"/>
      <c r="FK153" s="631"/>
      <c r="FL153" s="632"/>
      <c r="FM153" s="626"/>
      <c r="FN153" s="625"/>
      <c r="FO153" s="626"/>
      <c r="FP153" s="625"/>
      <c r="FQ153" s="625"/>
      <c r="FR153" s="625"/>
      <c r="FS153" s="626"/>
      <c r="FT153" s="625"/>
      <c r="FU153" s="627"/>
      <c r="FV153" s="628"/>
      <c r="FW153" s="627"/>
      <c r="FX153" s="628"/>
      <c r="FY153" s="1031"/>
      <c r="FZ153" s="629"/>
      <c r="GA153" s="630"/>
      <c r="GB153" s="631"/>
      <c r="GC153" s="632"/>
      <c r="GD153" s="626"/>
      <c r="GE153" s="625"/>
      <c r="GF153" s="626"/>
      <c r="GG153" s="625"/>
      <c r="GH153" s="625"/>
      <c r="GI153" s="625"/>
      <c r="GJ153" s="626"/>
      <c r="GK153" s="625"/>
      <c r="GL153" s="627"/>
      <c r="GM153" s="628"/>
      <c r="GN153" s="627"/>
      <c r="GO153" s="628"/>
      <c r="GP153" s="1031"/>
      <c r="GQ153" s="629"/>
      <c r="GR153" s="630"/>
      <c r="GS153" s="631"/>
      <c r="GT153" s="632"/>
      <c r="GU153" s="626"/>
      <c r="GV153" s="625"/>
      <c r="GW153" s="626"/>
      <c r="GX153" s="625"/>
      <c r="GY153" s="625"/>
      <c r="GZ153" s="625"/>
      <c r="HA153" s="626"/>
      <c r="HB153" s="625"/>
      <c r="HC153" s="627"/>
      <c r="HD153" s="628"/>
      <c r="HE153" s="627"/>
      <c r="HF153" s="628"/>
      <c r="HG153" s="1031"/>
      <c r="HH153" s="629"/>
      <c r="HI153" s="630"/>
      <c r="HJ153" s="631"/>
      <c r="HK153" s="632"/>
      <c r="HL153" s="626"/>
      <c r="HM153" s="625"/>
      <c r="HN153" s="626"/>
      <c r="HO153" s="625"/>
      <c r="HP153" s="625"/>
      <c r="HQ153" s="625"/>
      <c r="HR153" s="626"/>
      <c r="HS153" s="625"/>
      <c r="HT153" s="627"/>
      <c r="HU153" s="628"/>
      <c r="HV153" s="627"/>
      <c r="HW153" s="628"/>
      <c r="HX153" s="1031"/>
      <c r="HY153" s="629"/>
      <c r="HZ153" s="630"/>
      <c r="IA153" s="631"/>
      <c r="IB153" s="632"/>
      <c r="IC153" s="626"/>
      <c r="ID153" s="625"/>
      <c r="IE153" s="626"/>
      <c r="IF153" s="625"/>
      <c r="IG153" s="625"/>
      <c r="IH153" s="625"/>
      <c r="II153" s="626"/>
      <c r="IJ153" s="625"/>
      <c r="IK153" s="627"/>
      <c r="IL153" s="628"/>
      <c r="IM153" s="627"/>
      <c r="IN153" s="628"/>
      <c r="IO153" s="1031"/>
      <c r="IP153" s="629"/>
    </row>
    <row r="154" spans="1:250" s="125" customFormat="1" ht="18" hidden="1" customHeight="1">
      <c r="A154" s="776">
        <v>3</v>
      </c>
      <c r="B154" s="833">
        <v>85066361</v>
      </c>
      <c r="C154" s="839">
        <v>12.130167371330771</v>
      </c>
      <c r="D154" s="1043">
        <v>441049350</v>
      </c>
      <c r="E154" s="839">
        <v>21.171336051984383</v>
      </c>
      <c r="F154" s="833">
        <v>228152871</v>
      </c>
      <c r="G154" s="46">
        <v>29740293</v>
      </c>
      <c r="H154" s="46">
        <f t="shared" si="6"/>
        <v>257893164</v>
      </c>
      <c r="I154" s="834">
        <f t="shared" si="4"/>
        <v>9.4661766079707679</v>
      </c>
      <c r="J154" s="835">
        <v>182518895</v>
      </c>
      <c r="K154" s="712">
        <f t="shared" si="5"/>
        <v>23.680246463182293</v>
      </c>
      <c r="L154" s="127"/>
      <c r="M154" s="1"/>
      <c r="N154" s="147"/>
      <c r="O154" s="1"/>
      <c r="P154" s="141"/>
      <c r="Q154" s="144"/>
      <c r="R154" s="141"/>
      <c r="S154" s="144"/>
      <c r="T154" s="144"/>
      <c r="U154" s="144"/>
      <c r="V154" s="141"/>
      <c r="W154" s="144"/>
      <c r="X154" s="147"/>
      <c r="Y154" s="346"/>
      <c r="Z154" s="147"/>
      <c r="AA154" s="346"/>
      <c r="AB154" s="141"/>
      <c r="AC154" s="127"/>
      <c r="AD154" s="1"/>
      <c r="AE154" s="147"/>
      <c r="AF154" s="1"/>
      <c r="AG154" s="141"/>
      <c r="AH154" s="144"/>
      <c r="AI154" s="141"/>
      <c r="AJ154" s="144"/>
      <c r="AK154" s="144"/>
      <c r="AL154" s="144"/>
      <c r="AM154" s="141"/>
      <c r="AN154" s="144"/>
      <c r="AO154" s="147"/>
      <c r="AP154" s="346"/>
      <c r="AQ154" s="147"/>
      <c r="AR154" s="346"/>
      <c r="AS154" s="141"/>
      <c r="AT154" s="127"/>
      <c r="AU154" s="1"/>
      <c r="AV154" s="147"/>
      <c r="AW154" s="1"/>
      <c r="AX154" s="141"/>
      <c r="AY154" s="144"/>
      <c r="AZ154" s="141"/>
      <c r="BA154" s="144"/>
      <c r="BB154" s="144"/>
      <c r="BC154" s="144"/>
      <c r="BD154" s="141"/>
      <c r="BE154" s="144"/>
      <c r="BF154" s="147"/>
      <c r="BG154" s="346"/>
      <c r="BH154" s="147"/>
      <c r="BI154" s="346"/>
      <c r="BJ154" s="141"/>
      <c r="BK154" s="127"/>
      <c r="BL154" s="1"/>
      <c r="BM154" s="147"/>
      <c r="BN154" s="1"/>
      <c r="BO154" s="141"/>
      <c r="BP154" s="144"/>
      <c r="BQ154" s="141"/>
      <c r="BR154" s="144"/>
      <c r="BS154" s="144"/>
      <c r="BT154" s="144"/>
      <c r="BU154" s="141"/>
      <c r="BV154" s="144"/>
      <c r="BW154" s="147"/>
      <c r="BX154" s="346"/>
      <c r="BY154" s="147"/>
      <c r="BZ154" s="346"/>
      <c r="CA154" s="141"/>
      <c r="CB154" s="127"/>
      <c r="CC154" s="1"/>
      <c r="CD154" s="147"/>
      <c r="CE154" s="1"/>
      <c r="CF154" s="141"/>
      <c r="CG154" s="144"/>
      <c r="CH154" s="141"/>
      <c r="CI154" s="144"/>
      <c r="CJ154" s="144"/>
      <c r="CK154" s="144"/>
      <c r="CL154" s="141"/>
      <c r="CM154" s="144"/>
      <c r="CN154" s="147"/>
      <c r="CO154" s="346"/>
      <c r="CP154" s="147"/>
      <c r="CQ154" s="346"/>
      <c r="CR154" s="141"/>
      <c r="CS154" s="127"/>
      <c r="CT154" s="1"/>
      <c r="CU154" s="147"/>
      <c r="CV154" s="1"/>
      <c r="CW154" s="141"/>
      <c r="CX154" s="144"/>
      <c r="CY154" s="141"/>
      <c r="CZ154" s="144"/>
      <c r="DA154" s="144"/>
      <c r="DB154" s="144"/>
      <c r="DC154" s="141"/>
      <c r="DD154" s="144"/>
      <c r="DE154" s="147"/>
      <c r="DF154" s="346"/>
      <c r="DG154" s="147"/>
      <c r="DH154" s="346"/>
      <c r="DI154" s="141"/>
      <c r="DJ154" s="127"/>
      <c r="DK154" s="1"/>
      <c r="DL154" s="147"/>
      <c r="DM154" s="1"/>
      <c r="DN154" s="141"/>
      <c r="DO154" s="144"/>
      <c r="DP154" s="141"/>
      <c r="DQ154" s="144"/>
      <c r="DR154" s="144"/>
      <c r="DS154" s="144"/>
      <c r="DT154" s="141"/>
      <c r="DU154" s="144"/>
      <c r="DV154" s="147"/>
      <c r="DW154" s="346"/>
      <c r="DX154" s="147"/>
      <c r="DY154" s="346"/>
      <c r="DZ154" s="141"/>
      <c r="EA154" s="127"/>
      <c r="EB154" s="1"/>
      <c r="EC154" s="147"/>
      <c r="ED154" s="1"/>
      <c r="EE154" s="141"/>
      <c r="EF154" s="144"/>
      <c r="EG154" s="1030"/>
      <c r="EH154" s="625"/>
      <c r="EI154" s="625"/>
      <c r="EJ154" s="625"/>
      <c r="EK154" s="626"/>
      <c r="EL154" s="625"/>
      <c r="EM154" s="627"/>
      <c r="EN154" s="628"/>
      <c r="EO154" s="627"/>
      <c r="EP154" s="628"/>
      <c r="EQ154" s="1031"/>
      <c r="ER154" s="629"/>
      <c r="ES154" s="630"/>
      <c r="ET154" s="631"/>
      <c r="EU154" s="632"/>
      <c r="EV154" s="626"/>
      <c r="EW154" s="625"/>
      <c r="EX154" s="626"/>
      <c r="EY154" s="625"/>
      <c r="EZ154" s="625"/>
      <c r="FA154" s="625"/>
      <c r="FB154" s="626"/>
      <c r="FC154" s="625"/>
      <c r="FD154" s="627"/>
      <c r="FE154" s="628"/>
      <c r="FF154" s="627"/>
      <c r="FG154" s="628"/>
      <c r="FH154" s="1031"/>
      <c r="FI154" s="629"/>
      <c r="FJ154" s="630"/>
      <c r="FK154" s="631"/>
      <c r="FL154" s="632"/>
      <c r="FM154" s="626"/>
      <c r="FN154" s="625"/>
      <c r="FO154" s="626"/>
      <c r="FP154" s="625"/>
      <c r="FQ154" s="625"/>
      <c r="FR154" s="625"/>
      <c r="FS154" s="626"/>
      <c r="FT154" s="625"/>
      <c r="FU154" s="627"/>
      <c r="FV154" s="628"/>
      <c r="FW154" s="627"/>
      <c r="FX154" s="628"/>
      <c r="FY154" s="1031"/>
      <c r="FZ154" s="629"/>
      <c r="GA154" s="630"/>
      <c r="GB154" s="631"/>
      <c r="GC154" s="632"/>
      <c r="GD154" s="626"/>
      <c r="GE154" s="625"/>
      <c r="GF154" s="626"/>
      <c r="GG154" s="625"/>
      <c r="GH154" s="625"/>
      <c r="GI154" s="625"/>
      <c r="GJ154" s="626"/>
      <c r="GK154" s="625"/>
      <c r="GL154" s="627"/>
      <c r="GM154" s="628"/>
      <c r="GN154" s="627"/>
      <c r="GO154" s="628"/>
      <c r="GP154" s="1031"/>
      <c r="GQ154" s="629"/>
      <c r="GR154" s="630"/>
      <c r="GS154" s="631"/>
      <c r="GT154" s="632"/>
      <c r="GU154" s="626"/>
      <c r="GV154" s="625"/>
      <c r="GW154" s="626"/>
      <c r="GX154" s="625"/>
      <c r="GY154" s="625"/>
      <c r="GZ154" s="625"/>
      <c r="HA154" s="626"/>
      <c r="HB154" s="625"/>
      <c r="HC154" s="627"/>
      <c r="HD154" s="628"/>
      <c r="HE154" s="627"/>
      <c r="HF154" s="628"/>
      <c r="HG154" s="1031"/>
      <c r="HH154" s="629"/>
      <c r="HI154" s="630"/>
      <c r="HJ154" s="631"/>
      <c r="HK154" s="632"/>
      <c r="HL154" s="626"/>
      <c r="HM154" s="625"/>
      <c r="HN154" s="626"/>
      <c r="HO154" s="625"/>
      <c r="HP154" s="625"/>
      <c r="HQ154" s="625"/>
      <c r="HR154" s="626"/>
      <c r="HS154" s="625"/>
      <c r="HT154" s="627"/>
      <c r="HU154" s="628"/>
      <c r="HV154" s="627"/>
      <c r="HW154" s="628"/>
      <c r="HX154" s="1031"/>
      <c r="HY154" s="629"/>
      <c r="HZ154" s="630"/>
      <c r="IA154" s="631"/>
      <c r="IB154" s="632"/>
      <c r="IC154" s="626"/>
      <c r="ID154" s="625"/>
      <c r="IE154" s="626"/>
      <c r="IF154" s="625"/>
      <c r="IG154" s="625"/>
      <c r="IH154" s="625"/>
      <c r="II154" s="626"/>
      <c r="IJ154" s="625"/>
      <c r="IK154" s="627"/>
      <c r="IL154" s="628"/>
      <c r="IM154" s="627"/>
      <c r="IN154" s="628"/>
      <c r="IO154" s="1031"/>
      <c r="IP154" s="629"/>
    </row>
    <row r="155" spans="1:250" s="125" customFormat="1" ht="18" hidden="1" customHeight="1">
      <c r="A155" s="776">
        <v>4</v>
      </c>
      <c r="B155" s="833">
        <v>88677431</v>
      </c>
      <c r="C155" s="839">
        <v>10.122972431119763</v>
      </c>
      <c r="D155" s="1043">
        <v>441818620</v>
      </c>
      <c r="E155" s="839">
        <v>17.398785803197157</v>
      </c>
      <c r="F155" s="833">
        <v>230360464</v>
      </c>
      <c r="G155" s="46">
        <v>30134060</v>
      </c>
      <c r="H155" s="46">
        <f t="shared" si="6"/>
        <v>260494524</v>
      </c>
      <c r="I155" s="834">
        <f t="shared" si="4"/>
        <v>8.1081510449449308</v>
      </c>
      <c r="J155" s="835">
        <v>182292960</v>
      </c>
      <c r="K155" s="712">
        <f t="shared" si="5"/>
        <v>21.552503997934902</v>
      </c>
      <c r="L155" s="127"/>
      <c r="M155" s="1"/>
      <c r="N155" s="147"/>
      <c r="O155" s="1"/>
      <c r="P155" s="141"/>
      <c r="Q155" s="144"/>
      <c r="R155" s="141"/>
      <c r="S155" s="144"/>
      <c r="T155" s="144"/>
      <c r="U155" s="144"/>
      <c r="V155" s="141"/>
      <c r="W155" s="144"/>
      <c r="X155" s="147"/>
      <c r="Y155" s="346"/>
      <c r="Z155" s="147"/>
      <c r="AA155" s="346"/>
      <c r="AB155" s="141"/>
      <c r="AC155" s="127"/>
      <c r="AD155" s="1"/>
      <c r="AE155" s="147"/>
      <c r="AF155" s="1"/>
      <c r="AG155" s="141"/>
      <c r="AH155" s="144"/>
      <c r="AI155" s="141"/>
      <c r="AJ155" s="144"/>
      <c r="AK155" s="144"/>
      <c r="AL155" s="144"/>
      <c r="AM155" s="141"/>
      <c r="AN155" s="144"/>
      <c r="AO155" s="147"/>
      <c r="AP155" s="346"/>
      <c r="AQ155" s="147"/>
      <c r="AR155" s="346"/>
      <c r="AS155" s="141"/>
      <c r="AT155" s="127"/>
      <c r="AU155" s="1"/>
      <c r="AV155" s="147"/>
      <c r="AW155" s="1"/>
      <c r="AX155" s="141"/>
      <c r="AY155" s="144"/>
      <c r="AZ155" s="141"/>
      <c r="BA155" s="144"/>
      <c r="BB155" s="144"/>
      <c r="BC155" s="144"/>
      <c r="BD155" s="141"/>
      <c r="BE155" s="144"/>
      <c r="BF155" s="147"/>
      <c r="BG155" s="346"/>
      <c r="BH155" s="147"/>
      <c r="BI155" s="346"/>
      <c r="BJ155" s="141"/>
      <c r="BK155" s="127"/>
      <c r="BL155" s="1"/>
      <c r="BM155" s="147"/>
      <c r="BN155" s="1"/>
      <c r="BO155" s="141"/>
      <c r="BP155" s="144"/>
      <c r="BQ155" s="141"/>
      <c r="BR155" s="144"/>
      <c r="BS155" s="144"/>
      <c r="BT155" s="144"/>
      <c r="BU155" s="141"/>
      <c r="BV155" s="144"/>
      <c r="BW155" s="147"/>
      <c r="BX155" s="346"/>
      <c r="BY155" s="147"/>
      <c r="BZ155" s="346"/>
      <c r="CA155" s="141"/>
      <c r="CB155" s="127"/>
      <c r="CC155" s="1"/>
      <c r="CD155" s="147"/>
      <c r="CE155" s="1"/>
      <c r="CF155" s="141"/>
      <c r="CG155" s="144"/>
      <c r="CH155" s="141"/>
      <c r="CI155" s="144"/>
      <c r="CJ155" s="144"/>
      <c r="CK155" s="144"/>
      <c r="CL155" s="141"/>
      <c r="CM155" s="144"/>
      <c r="CN155" s="147"/>
      <c r="CO155" s="346"/>
      <c r="CP155" s="147"/>
      <c r="CQ155" s="346"/>
      <c r="CR155" s="141"/>
      <c r="CS155" s="127"/>
      <c r="CT155" s="1"/>
      <c r="CU155" s="147"/>
      <c r="CV155" s="1"/>
      <c r="CW155" s="141"/>
      <c r="CX155" s="144"/>
      <c r="CY155" s="141"/>
      <c r="CZ155" s="144"/>
      <c r="DA155" s="144"/>
      <c r="DB155" s="144"/>
      <c r="DC155" s="141"/>
      <c r="DD155" s="144"/>
      <c r="DE155" s="147"/>
      <c r="DF155" s="346"/>
      <c r="DG155" s="147"/>
      <c r="DH155" s="346"/>
      <c r="DI155" s="141"/>
      <c r="DJ155" s="127"/>
      <c r="DK155" s="1"/>
      <c r="DL155" s="147"/>
      <c r="DM155" s="1"/>
      <c r="DN155" s="141"/>
      <c r="DO155" s="144"/>
      <c r="DP155" s="141"/>
      <c r="DQ155" s="144"/>
      <c r="DR155" s="144"/>
      <c r="DS155" s="144"/>
      <c r="DT155" s="141"/>
      <c r="DU155" s="144"/>
      <c r="DV155" s="147"/>
      <c r="DW155" s="346"/>
      <c r="DX155" s="147"/>
      <c r="DY155" s="346"/>
      <c r="DZ155" s="141"/>
      <c r="EA155" s="127"/>
      <c r="EB155" s="1"/>
      <c r="EC155" s="147"/>
      <c r="ED155" s="1"/>
      <c r="EE155" s="141"/>
      <c r="EF155" s="144"/>
      <c r="EG155" s="1030"/>
      <c r="EH155" s="625"/>
      <c r="EI155" s="625"/>
      <c r="EJ155" s="625"/>
      <c r="EK155" s="626"/>
      <c r="EL155" s="625"/>
      <c r="EM155" s="627"/>
      <c r="EN155" s="628"/>
      <c r="EO155" s="627"/>
      <c r="EP155" s="628"/>
      <c r="EQ155" s="1031"/>
      <c r="ER155" s="629"/>
      <c r="ES155" s="630"/>
      <c r="ET155" s="631"/>
      <c r="EU155" s="632"/>
      <c r="EV155" s="626"/>
      <c r="EW155" s="625"/>
      <c r="EX155" s="626"/>
      <c r="EY155" s="625"/>
      <c r="EZ155" s="625"/>
      <c r="FA155" s="625"/>
      <c r="FB155" s="626"/>
      <c r="FC155" s="625"/>
      <c r="FD155" s="627"/>
      <c r="FE155" s="628"/>
      <c r="FF155" s="627"/>
      <c r="FG155" s="628"/>
      <c r="FH155" s="1031"/>
      <c r="FI155" s="629"/>
      <c r="FJ155" s="630"/>
      <c r="FK155" s="631"/>
      <c r="FL155" s="632"/>
      <c r="FM155" s="626"/>
      <c r="FN155" s="625"/>
      <c r="FO155" s="626"/>
      <c r="FP155" s="625"/>
      <c r="FQ155" s="625"/>
      <c r="FR155" s="625"/>
      <c r="FS155" s="626"/>
      <c r="FT155" s="625"/>
      <c r="FU155" s="627"/>
      <c r="FV155" s="628"/>
      <c r="FW155" s="627"/>
      <c r="FX155" s="628"/>
      <c r="FY155" s="1031"/>
      <c r="FZ155" s="629"/>
      <c r="GA155" s="630"/>
      <c r="GB155" s="631"/>
      <c r="GC155" s="632"/>
      <c r="GD155" s="626"/>
      <c r="GE155" s="625"/>
      <c r="GF155" s="626"/>
      <c r="GG155" s="625"/>
      <c r="GH155" s="625"/>
      <c r="GI155" s="625"/>
      <c r="GJ155" s="626"/>
      <c r="GK155" s="625"/>
      <c r="GL155" s="627"/>
      <c r="GM155" s="628"/>
      <c r="GN155" s="627"/>
      <c r="GO155" s="628"/>
      <c r="GP155" s="1031"/>
      <c r="GQ155" s="629"/>
      <c r="GR155" s="630"/>
      <c r="GS155" s="631"/>
      <c r="GT155" s="632"/>
      <c r="GU155" s="626"/>
      <c r="GV155" s="625"/>
      <c r="GW155" s="626"/>
      <c r="GX155" s="625"/>
      <c r="GY155" s="625"/>
      <c r="GZ155" s="625"/>
      <c r="HA155" s="626"/>
      <c r="HB155" s="625"/>
      <c r="HC155" s="627"/>
      <c r="HD155" s="628"/>
      <c r="HE155" s="627"/>
      <c r="HF155" s="628"/>
      <c r="HG155" s="1031"/>
      <c r="HH155" s="629"/>
      <c r="HI155" s="630"/>
      <c r="HJ155" s="631"/>
      <c r="HK155" s="632"/>
      <c r="HL155" s="626"/>
      <c r="HM155" s="625"/>
      <c r="HN155" s="626"/>
      <c r="HO155" s="625"/>
      <c r="HP155" s="625"/>
      <c r="HQ155" s="625"/>
      <c r="HR155" s="626"/>
      <c r="HS155" s="625"/>
      <c r="HT155" s="627"/>
      <c r="HU155" s="628"/>
      <c r="HV155" s="627"/>
      <c r="HW155" s="628"/>
      <c r="HX155" s="1031"/>
      <c r="HY155" s="629"/>
      <c r="HZ155" s="630"/>
      <c r="IA155" s="631"/>
      <c r="IB155" s="632"/>
      <c r="IC155" s="626"/>
      <c r="ID155" s="625"/>
      <c r="IE155" s="626"/>
      <c r="IF155" s="625"/>
      <c r="IG155" s="625"/>
      <c r="IH155" s="625"/>
      <c r="II155" s="626"/>
      <c r="IJ155" s="625"/>
      <c r="IK155" s="627"/>
      <c r="IL155" s="628"/>
      <c r="IM155" s="627"/>
      <c r="IN155" s="628"/>
      <c r="IO155" s="1031"/>
      <c r="IP155" s="629"/>
    </row>
    <row r="156" spans="1:250" s="125" customFormat="1" ht="18" hidden="1" customHeight="1">
      <c r="A156" s="776">
        <v>5</v>
      </c>
      <c r="B156" s="833">
        <v>87066370</v>
      </c>
      <c r="C156" s="839">
        <v>13.612348847542805</v>
      </c>
      <c r="D156" s="1043">
        <v>443499448</v>
      </c>
      <c r="E156" s="839">
        <v>19.311548577719037</v>
      </c>
      <c r="F156" s="833">
        <v>231559578</v>
      </c>
      <c r="G156" s="46">
        <v>29430610</v>
      </c>
      <c r="H156" s="46">
        <f t="shared" si="6"/>
        <v>260990188</v>
      </c>
      <c r="I156" s="834">
        <f t="shared" si="4"/>
        <v>5.3641942907722342</v>
      </c>
      <c r="J156" s="835">
        <v>181781866</v>
      </c>
      <c r="K156" s="712">
        <f t="shared" si="5"/>
        <v>22.193384634489512</v>
      </c>
      <c r="L156" s="127"/>
      <c r="M156" s="1"/>
      <c r="N156" s="147"/>
      <c r="O156" s="1"/>
      <c r="P156" s="141"/>
      <c r="Q156" s="144"/>
      <c r="R156" s="141"/>
      <c r="S156" s="144"/>
      <c r="T156" s="144"/>
      <c r="U156" s="144"/>
      <c r="V156" s="141"/>
      <c r="W156" s="144"/>
      <c r="X156" s="147"/>
      <c r="Y156" s="346"/>
      <c r="Z156" s="147"/>
      <c r="AA156" s="346"/>
      <c r="AB156" s="141"/>
      <c r="AC156" s="127"/>
      <c r="AD156" s="1"/>
      <c r="AE156" s="147"/>
      <c r="AF156" s="1"/>
      <c r="AG156" s="141"/>
      <c r="AH156" s="144"/>
      <c r="AI156" s="141"/>
      <c r="AJ156" s="144"/>
      <c r="AK156" s="144"/>
      <c r="AL156" s="144"/>
      <c r="AM156" s="141"/>
      <c r="AN156" s="144"/>
      <c r="AO156" s="147"/>
      <c r="AP156" s="346"/>
      <c r="AQ156" s="147"/>
      <c r="AR156" s="346"/>
      <c r="AS156" s="141"/>
      <c r="AT156" s="127"/>
      <c r="AU156" s="1"/>
      <c r="AV156" s="147"/>
      <c r="AW156" s="1"/>
      <c r="AX156" s="141"/>
      <c r="AY156" s="144"/>
      <c r="AZ156" s="141"/>
      <c r="BA156" s="144"/>
      <c r="BB156" s="144"/>
      <c r="BC156" s="144"/>
      <c r="BD156" s="141"/>
      <c r="BE156" s="144"/>
      <c r="BF156" s="147"/>
      <c r="BG156" s="346"/>
      <c r="BH156" s="147"/>
      <c r="BI156" s="346"/>
      <c r="BJ156" s="141"/>
      <c r="BK156" s="127"/>
      <c r="BL156" s="1"/>
      <c r="BM156" s="147"/>
      <c r="BN156" s="1"/>
      <c r="BO156" s="141"/>
      <c r="BP156" s="144"/>
      <c r="BQ156" s="141"/>
      <c r="BR156" s="144"/>
      <c r="BS156" s="144"/>
      <c r="BT156" s="144"/>
      <c r="BU156" s="141"/>
      <c r="BV156" s="144"/>
      <c r="BW156" s="147"/>
      <c r="BX156" s="346"/>
      <c r="BY156" s="147"/>
      <c r="BZ156" s="346"/>
      <c r="CA156" s="141"/>
      <c r="CB156" s="127"/>
      <c r="CC156" s="1"/>
      <c r="CD156" s="147"/>
      <c r="CE156" s="1"/>
      <c r="CF156" s="141"/>
      <c r="CG156" s="144"/>
      <c r="CH156" s="141"/>
      <c r="CI156" s="144"/>
      <c r="CJ156" s="144"/>
      <c r="CK156" s="144"/>
      <c r="CL156" s="141"/>
      <c r="CM156" s="144"/>
      <c r="CN156" s="147"/>
      <c r="CO156" s="346"/>
      <c r="CP156" s="147"/>
      <c r="CQ156" s="346"/>
      <c r="CR156" s="141"/>
      <c r="CS156" s="127"/>
      <c r="CT156" s="1"/>
      <c r="CU156" s="147"/>
      <c r="CV156" s="1"/>
      <c r="CW156" s="141"/>
      <c r="CX156" s="144"/>
      <c r="CY156" s="141"/>
      <c r="CZ156" s="144"/>
      <c r="DA156" s="144"/>
      <c r="DB156" s="144"/>
      <c r="DC156" s="141"/>
      <c r="DD156" s="144"/>
      <c r="DE156" s="147"/>
      <c r="DF156" s="346"/>
      <c r="DG156" s="147"/>
      <c r="DH156" s="346"/>
      <c r="DI156" s="141"/>
      <c r="DJ156" s="127"/>
      <c r="DK156" s="1"/>
      <c r="DL156" s="147"/>
      <c r="DM156" s="1"/>
      <c r="DN156" s="141"/>
      <c r="DO156" s="144"/>
      <c r="DP156" s="141"/>
      <c r="DQ156" s="144"/>
      <c r="DR156" s="144"/>
      <c r="DS156" s="144"/>
      <c r="DT156" s="141"/>
      <c r="DU156" s="144"/>
      <c r="DV156" s="147"/>
      <c r="DW156" s="346"/>
      <c r="DX156" s="147"/>
      <c r="DY156" s="346"/>
      <c r="DZ156" s="141"/>
      <c r="EA156" s="127"/>
      <c r="EB156" s="1"/>
      <c r="EC156" s="147"/>
      <c r="ED156" s="1"/>
      <c r="EE156" s="141"/>
      <c r="EF156" s="144"/>
      <c r="EG156" s="1030"/>
      <c r="EH156" s="625"/>
      <c r="EI156" s="625"/>
      <c r="EJ156" s="625"/>
      <c r="EK156" s="626"/>
      <c r="EL156" s="625"/>
      <c r="EM156" s="627"/>
      <c r="EN156" s="628"/>
      <c r="EO156" s="627"/>
      <c r="EP156" s="628"/>
      <c r="EQ156" s="1031"/>
      <c r="ER156" s="629"/>
      <c r="ES156" s="630"/>
      <c r="ET156" s="631"/>
      <c r="EU156" s="632"/>
      <c r="EV156" s="626"/>
      <c r="EW156" s="625"/>
      <c r="EX156" s="626"/>
      <c r="EY156" s="625"/>
      <c r="EZ156" s="625"/>
      <c r="FA156" s="625"/>
      <c r="FB156" s="626"/>
      <c r="FC156" s="625"/>
      <c r="FD156" s="627"/>
      <c r="FE156" s="628"/>
      <c r="FF156" s="627"/>
      <c r="FG156" s="628"/>
      <c r="FH156" s="1031"/>
      <c r="FI156" s="629"/>
      <c r="FJ156" s="630"/>
      <c r="FK156" s="631"/>
      <c r="FL156" s="632"/>
      <c r="FM156" s="626"/>
      <c r="FN156" s="625"/>
      <c r="FO156" s="626"/>
      <c r="FP156" s="625"/>
      <c r="FQ156" s="625"/>
      <c r="FR156" s="625"/>
      <c r="FS156" s="626"/>
      <c r="FT156" s="625"/>
      <c r="FU156" s="627"/>
      <c r="FV156" s="628"/>
      <c r="FW156" s="627"/>
      <c r="FX156" s="628"/>
      <c r="FY156" s="1031"/>
      <c r="FZ156" s="629"/>
      <c r="GA156" s="630"/>
      <c r="GB156" s="631"/>
      <c r="GC156" s="632"/>
      <c r="GD156" s="626"/>
      <c r="GE156" s="625"/>
      <c r="GF156" s="626"/>
      <c r="GG156" s="625"/>
      <c r="GH156" s="625"/>
      <c r="GI156" s="625"/>
      <c r="GJ156" s="626"/>
      <c r="GK156" s="625"/>
      <c r="GL156" s="627"/>
      <c r="GM156" s="628"/>
      <c r="GN156" s="627"/>
      <c r="GO156" s="628"/>
      <c r="GP156" s="1031"/>
      <c r="GQ156" s="629"/>
      <c r="GR156" s="630"/>
      <c r="GS156" s="631"/>
      <c r="GT156" s="632"/>
      <c r="GU156" s="626"/>
      <c r="GV156" s="625"/>
      <c r="GW156" s="626"/>
      <c r="GX156" s="625"/>
      <c r="GY156" s="625"/>
      <c r="GZ156" s="625"/>
      <c r="HA156" s="626"/>
      <c r="HB156" s="625"/>
      <c r="HC156" s="627"/>
      <c r="HD156" s="628"/>
      <c r="HE156" s="627"/>
      <c r="HF156" s="628"/>
      <c r="HG156" s="1031"/>
      <c r="HH156" s="629"/>
      <c r="HI156" s="630"/>
      <c r="HJ156" s="631"/>
      <c r="HK156" s="632"/>
      <c r="HL156" s="626"/>
      <c r="HM156" s="625"/>
      <c r="HN156" s="626"/>
      <c r="HO156" s="625"/>
      <c r="HP156" s="625"/>
      <c r="HQ156" s="625"/>
      <c r="HR156" s="626"/>
      <c r="HS156" s="625"/>
      <c r="HT156" s="627"/>
      <c r="HU156" s="628"/>
      <c r="HV156" s="627"/>
      <c r="HW156" s="628"/>
      <c r="HX156" s="1031"/>
      <c r="HY156" s="629"/>
      <c r="HZ156" s="630"/>
      <c r="IA156" s="631"/>
      <c r="IB156" s="632"/>
      <c r="IC156" s="626"/>
      <c r="ID156" s="625"/>
      <c r="IE156" s="626"/>
      <c r="IF156" s="625"/>
      <c r="IG156" s="625"/>
      <c r="IH156" s="625"/>
      <c r="II156" s="626"/>
      <c r="IJ156" s="625"/>
      <c r="IK156" s="627"/>
      <c r="IL156" s="628"/>
      <c r="IM156" s="627"/>
      <c r="IN156" s="628"/>
      <c r="IO156" s="1031"/>
      <c r="IP156" s="629"/>
    </row>
    <row r="157" spans="1:250" s="125" customFormat="1" ht="18" hidden="1" customHeight="1">
      <c r="A157" s="776">
        <v>6</v>
      </c>
      <c r="B157" s="833">
        <v>87846795.700000003</v>
      </c>
      <c r="C157" s="839">
        <v>11.048638557418442</v>
      </c>
      <c r="D157" s="1043">
        <v>448813745.30000001</v>
      </c>
      <c r="E157" s="839">
        <v>19.391771563334942</v>
      </c>
      <c r="F157" s="833">
        <v>234869271</v>
      </c>
      <c r="G157" s="46">
        <v>29389574</v>
      </c>
      <c r="H157" s="46">
        <f t="shared" si="6"/>
        <v>264258845</v>
      </c>
      <c r="I157" s="834">
        <f t="shared" si="4"/>
        <v>3.4477675665928436</v>
      </c>
      <c r="J157" s="835">
        <v>184956911</v>
      </c>
      <c r="K157" s="712">
        <f t="shared" si="5"/>
        <v>21.940136229765848</v>
      </c>
      <c r="L157" s="127"/>
      <c r="M157" s="1"/>
      <c r="N157" s="147"/>
      <c r="O157" s="1"/>
      <c r="P157" s="141"/>
      <c r="Q157" s="144"/>
      <c r="R157" s="141"/>
      <c r="S157" s="144"/>
      <c r="T157" s="144"/>
      <c r="U157" s="144"/>
      <c r="V157" s="141"/>
      <c r="W157" s="144"/>
      <c r="X157" s="147"/>
      <c r="Y157" s="346"/>
      <c r="Z157" s="147"/>
      <c r="AA157" s="346"/>
      <c r="AB157" s="141"/>
      <c r="AC157" s="127"/>
      <c r="AD157" s="1"/>
      <c r="AE157" s="147"/>
      <c r="AF157" s="1"/>
      <c r="AG157" s="141"/>
      <c r="AH157" s="144"/>
      <c r="AI157" s="141"/>
      <c r="AJ157" s="144"/>
      <c r="AK157" s="144"/>
      <c r="AL157" s="144"/>
      <c r="AM157" s="141"/>
      <c r="AN157" s="144"/>
      <c r="AO157" s="147"/>
      <c r="AP157" s="346"/>
      <c r="AQ157" s="147"/>
      <c r="AR157" s="346"/>
      <c r="AS157" s="141"/>
      <c r="AT157" s="127"/>
      <c r="AU157" s="1"/>
      <c r="AV157" s="147"/>
      <c r="AW157" s="1"/>
      <c r="AX157" s="141"/>
      <c r="AY157" s="144"/>
      <c r="AZ157" s="141"/>
      <c r="BA157" s="144"/>
      <c r="BB157" s="144"/>
      <c r="BC157" s="144"/>
      <c r="BD157" s="141"/>
      <c r="BE157" s="144"/>
      <c r="BF157" s="147"/>
      <c r="BG157" s="346"/>
      <c r="BH157" s="147"/>
      <c r="BI157" s="346"/>
      <c r="BJ157" s="141"/>
      <c r="BK157" s="127"/>
      <c r="BL157" s="1"/>
      <c r="BM157" s="147"/>
      <c r="BN157" s="1"/>
      <c r="BO157" s="141"/>
      <c r="BP157" s="144"/>
      <c r="BQ157" s="141"/>
      <c r="BR157" s="144"/>
      <c r="BS157" s="144"/>
      <c r="BT157" s="144"/>
      <c r="BU157" s="141"/>
      <c r="BV157" s="144"/>
      <c r="BW157" s="147"/>
      <c r="BX157" s="346"/>
      <c r="BY157" s="147"/>
      <c r="BZ157" s="346"/>
      <c r="CA157" s="141"/>
      <c r="CB157" s="127"/>
      <c r="CC157" s="1"/>
      <c r="CD157" s="147"/>
      <c r="CE157" s="1"/>
      <c r="CF157" s="141"/>
      <c r="CG157" s="144"/>
      <c r="CH157" s="141"/>
      <c r="CI157" s="144"/>
      <c r="CJ157" s="144"/>
      <c r="CK157" s="144"/>
      <c r="CL157" s="141"/>
      <c r="CM157" s="144"/>
      <c r="CN157" s="147"/>
      <c r="CO157" s="346"/>
      <c r="CP157" s="147"/>
      <c r="CQ157" s="346"/>
      <c r="CR157" s="141"/>
      <c r="CS157" s="127"/>
      <c r="CT157" s="1"/>
      <c r="CU157" s="147"/>
      <c r="CV157" s="1"/>
      <c r="CW157" s="141"/>
      <c r="CX157" s="144"/>
      <c r="CY157" s="141"/>
      <c r="CZ157" s="144"/>
      <c r="DA157" s="144"/>
      <c r="DB157" s="144"/>
      <c r="DC157" s="141"/>
      <c r="DD157" s="144"/>
      <c r="DE157" s="147"/>
      <c r="DF157" s="346"/>
      <c r="DG157" s="147"/>
      <c r="DH157" s="346"/>
      <c r="DI157" s="141"/>
      <c r="DJ157" s="127"/>
      <c r="DK157" s="1"/>
      <c r="DL157" s="147"/>
      <c r="DM157" s="1"/>
      <c r="DN157" s="141"/>
      <c r="DO157" s="144"/>
      <c r="DP157" s="141"/>
      <c r="DQ157" s="144"/>
      <c r="DR157" s="144"/>
      <c r="DS157" s="144"/>
      <c r="DT157" s="141"/>
      <c r="DU157" s="144"/>
      <c r="DV157" s="147"/>
      <c r="DW157" s="346"/>
      <c r="DX157" s="147"/>
      <c r="DY157" s="346"/>
      <c r="DZ157" s="141"/>
      <c r="EA157" s="127"/>
      <c r="EB157" s="1"/>
      <c r="EC157" s="147"/>
      <c r="ED157" s="1"/>
      <c r="EE157" s="141"/>
      <c r="EF157" s="144"/>
      <c r="EG157" s="1030"/>
      <c r="EH157" s="625"/>
      <c r="EI157" s="625"/>
      <c r="EJ157" s="625"/>
      <c r="EK157" s="626"/>
      <c r="EL157" s="625"/>
      <c r="EM157" s="627"/>
      <c r="EN157" s="628"/>
      <c r="EO157" s="627"/>
      <c r="EP157" s="628"/>
      <c r="EQ157" s="1031"/>
      <c r="ER157" s="629"/>
      <c r="ES157" s="630"/>
      <c r="ET157" s="631"/>
      <c r="EU157" s="632"/>
      <c r="EV157" s="626"/>
      <c r="EW157" s="625"/>
      <c r="EX157" s="626"/>
      <c r="EY157" s="625"/>
      <c r="EZ157" s="625"/>
      <c r="FA157" s="625"/>
      <c r="FB157" s="626"/>
      <c r="FC157" s="625"/>
      <c r="FD157" s="627"/>
      <c r="FE157" s="628"/>
      <c r="FF157" s="627"/>
      <c r="FG157" s="628"/>
      <c r="FH157" s="1031"/>
      <c r="FI157" s="629"/>
      <c r="FJ157" s="630"/>
      <c r="FK157" s="631"/>
      <c r="FL157" s="632"/>
      <c r="FM157" s="626"/>
      <c r="FN157" s="625"/>
      <c r="FO157" s="626"/>
      <c r="FP157" s="625"/>
      <c r="FQ157" s="625"/>
      <c r="FR157" s="625"/>
      <c r="FS157" s="626"/>
      <c r="FT157" s="625"/>
      <c r="FU157" s="627"/>
      <c r="FV157" s="628"/>
      <c r="FW157" s="627"/>
      <c r="FX157" s="628"/>
      <c r="FY157" s="1031"/>
      <c r="FZ157" s="629"/>
      <c r="GA157" s="630"/>
      <c r="GB157" s="631"/>
      <c r="GC157" s="632"/>
      <c r="GD157" s="626"/>
      <c r="GE157" s="625"/>
      <c r="GF157" s="626"/>
      <c r="GG157" s="625"/>
      <c r="GH157" s="625"/>
      <c r="GI157" s="625"/>
      <c r="GJ157" s="626"/>
      <c r="GK157" s="625"/>
      <c r="GL157" s="627"/>
      <c r="GM157" s="628"/>
      <c r="GN157" s="627"/>
      <c r="GO157" s="628"/>
      <c r="GP157" s="1031"/>
      <c r="GQ157" s="629"/>
      <c r="GR157" s="630"/>
      <c r="GS157" s="631"/>
      <c r="GT157" s="632"/>
      <c r="GU157" s="626"/>
      <c r="GV157" s="625"/>
      <c r="GW157" s="626"/>
      <c r="GX157" s="625"/>
      <c r="GY157" s="625"/>
      <c r="GZ157" s="625"/>
      <c r="HA157" s="626"/>
      <c r="HB157" s="625"/>
      <c r="HC157" s="627"/>
      <c r="HD157" s="628"/>
      <c r="HE157" s="627"/>
      <c r="HF157" s="628"/>
      <c r="HG157" s="1031"/>
      <c r="HH157" s="629"/>
      <c r="HI157" s="630"/>
      <c r="HJ157" s="631"/>
      <c r="HK157" s="632"/>
      <c r="HL157" s="626"/>
      <c r="HM157" s="625"/>
      <c r="HN157" s="626"/>
      <c r="HO157" s="625"/>
      <c r="HP157" s="625"/>
      <c r="HQ157" s="625"/>
      <c r="HR157" s="626"/>
      <c r="HS157" s="625"/>
      <c r="HT157" s="627"/>
      <c r="HU157" s="628"/>
      <c r="HV157" s="627"/>
      <c r="HW157" s="628"/>
      <c r="HX157" s="1031"/>
      <c r="HY157" s="629"/>
      <c r="HZ157" s="630"/>
      <c r="IA157" s="631"/>
      <c r="IB157" s="632"/>
      <c r="IC157" s="626"/>
      <c r="ID157" s="625"/>
      <c r="IE157" s="626"/>
      <c r="IF157" s="625"/>
      <c r="IG157" s="625"/>
      <c r="IH157" s="625"/>
      <c r="II157" s="626"/>
      <c r="IJ157" s="625"/>
      <c r="IK157" s="627"/>
      <c r="IL157" s="628"/>
      <c r="IM157" s="627"/>
      <c r="IN157" s="628"/>
      <c r="IO157" s="1031"/>
      <c r="IP157" s="629"/>
    </row>
    <row r="158" spans="1:250" s="125" customFormat="1" ht="18" hidden="1" customHeight="1">
      <c r="A158" s="776">
        <v>7</v>
      </c>
      <c r="B158" s="833">
        <v>91984212</v>
      </c>
      <c r="C158" s="839">
        <v>12.890200186477571</v>
      </c>
      <c r="D158" s="1043">
        <v>453163212</v>
      </c>
      <c r="E158" s="839">
        <v>18.129216076441068</v>
      </c>
      <c r="F158" s="833">
        <v>236136407</v>
      </c>
      <c r="G158" s="46">
        <v>29645007</v>
      </c>
      <c r="H158" s="46">
        <f t="shared" si="6"/>
        <v>265781414</v>
      </c>
      <c r="I158" s="834">
        <f t="shared" si="4"/>
        <v>2.9839891901872027</v>
      </c>
      <c r="J158" s="835">
        <v>184984253</v>
      </c>
      <c r="K158" s="712">
        <f t="shared" si="5"/>
        <v>19.680400637654522</v>
      </c>
      <c r="L158" s="127"/>
      <c r="M158" s="1"/>
      <c r="N158" s="147"/>
      <c r="O158" s="1"/>
      <c r="P158" s="141"/>
      <c r="Q158" s="144"/>
      <c r="R158" s="141"/>
      <c r="S158" s="144"/>
      <c r="T158" s="144"/>
      <c r="U158" s="144"/>
      <c r="V158" s="141"/>
      <c r="W158" s="144"/>
      <c r="X158" s="147"/>
      <c r="Y158" s="346"/>
      <c r="Z158" s="147"/>
      <c r="AA158" s="346"/>
      <c r="AB158" s="141"/>
      <c r="AC158" s="127"/>
      <c r="AD158" s="1"/>
      <c r="AE158" s="147"/>
      <c r="AF158" s="1"/>
      <c r="AG158" s="141"/>
      <c r="AH158" s="144"/>
      <c r="AI158" s="141"/>
      <c r="AJ158" s="144"/>
      <c r="AK158" s="144"/>
      <c r="AL158" s="144"/>
      <c r="AM158" s="141"/>
      <c r="AN158" s="144"/>
      <c r="AO158" s="147"/>
      <c r="AP158" s="346"/>
      <c r="AQ158" s="147"/>
      <c r="AR158" s="346"/>
      <c r="AS158" s="141"/>
      <c r="AT158" s="127"/>
      <c r="AU158" s="1"/>
      <c r="AV158" s="147"/>
      <c r="AW158" s="1"/>
      <c r="AX158" s="141"/>
      <c r="AY158" s="144"/>
      <c r="AZ158" s="141"/>
      <c r="BA158" s="144"/>
      <c r="BB158" s="144"/>
      <c r="BC158" s="144"/>
      <c r="BD158" s="141"/>
      <c r="BE158" s="144"/>
      <c r="BF158" s="147"/>
      <c r="BG158" s="346"/>
      <c r="BH158" s="147"/>
      <c r="BI158" s="346"/>
      <c r="BJ158" s="141"/>
      <c r="BK158" s="127"/>
      <c r="BL158" s="1"/>
      <c r="BM158" s="147"/>
      <c r="BN158" s="1"/>
      <c r="BO158" s="141"/>
      <c r="BP158" s="144"/>
      <c r="BQ158" s="141"/>
      <c r="BR158" s="144"/>
      <c r="BS158" s="144"/>
      <c r="BT158" s="144"/>
      <c r="BU158" s="141"/>
      <c r="BV158" s="144"/>
      <c r="BW158" s="147"/>
      <c r="BX158" s="346"/>
      <c r="BY158" s="147"/>
      <c r="BZ158" s="346"/>
      <c r="CA158" s="141"/>
      <c r="CB158" s="127"/>
      <c r="CC158" s="1"/>
      <c r="CD158" s="147"/>
      <c r="CE158" s="1"/>
      <c r="CF158" s="141"/>
      <c r="CG158" s="144"/>
      <c r="CH158" s="141"/>
      <c r="CI158" s="144"/>
      <c r="CJ158" s="144"/>
      <c r="CK158" s="144"/>
      <c r="CL158" s="141"/>
      <c r="CM158" s="144"/>
      <c r="CN158" s="147"/>
      <c r="CO158" s="346"/>
      <c r="CP158" s="147"/>
      <c r="CQ158" s="346"/>
      <c r="CR158" s="141"/>
      <c r="CS158" s="127"/>
      <c r="CT158" s="1"/>
      <c r="CU158" s="147"/>
      <c r="CV158" s="1"/>
      <c r="CW158" s="141"/>
      <c r="CX158" s="144"/>
      <c r="CY158" s="141"/>
      <c r="CZ158" s="144"/>
      <c r="DA158" s="144"/>
      <c r="DB158" s="144"/>
      <c r="DC158" s="141"/>
      <c r="DD158" s="144"/>
      <c r="DE158" s="147"/>
      <c r="DF158" s="346"/>
      <c r="DG158" s="147"/>
      <c r="DH158" s="346"/>
      <c r="DI158" s="141"/>
      <c r="DJ158" s="127"/>
      <c r="DK158" s="1"/>
      <c r="DL158" s="147"/>
      <c r="DM158" s="1"/>
      <c r="DN158" s="141"/>
      <c r="DO158" s="144"/>
      <c r="DP158" s="141"/>
      <c r="DQ158" s="144"/>
      <c r="DR158" s="144"/>
      <c r="DS158" s="144"/>
      <c r="DT158" s="141"/>
      <c r="DU158" s="144"/>
      <c r="DV158" s="147"/>
      <c r="DW158" s="346"/>
      <c r="DX158" s="147"/>
      <c r="DY158" s="346"/>
      <c r="DZ158" s="141"/>
      <c r="EA158" s="127"/>
      <c r="EB158" s="1"/>
      <c r="EC158" s="147"/>
      <c r="ED158" s="1"/>
      <c r="EE158" s="141"/>
      <c r="EF158" s="144"/>
      <c r="EG158" s="1030"/>
      <c r="EH158" s="625"/>
      <c r="EI158" s="625"/>
      <c r="EJ158" s="625"/>
      <c r="EK158" s="626"/>
      <c r="EL158" s="625"/>
      <c r="EM158" s="627"/>
      <c r="EN158" s="628"/>
      <c r="EO158" s="627"/>
      <c r="EP158" s="628"/>
      <c r="EQ158" s="1031"/>
      <c r="ER158" s="629"/>
      <c r="ES158" s="630"/>
      <c r="ET158" s="631"/>
      <c r="EU158" s="632"/>
      <c r="EV158" s="626"/>
      <c r="EW158" s="625"/>
      <c r="EX158" s="626"/>
      <c r="EY158" s="625"/>
      <c r="EZ158" s="625"/>
      <c r="FA158" s="625"/>
      <c r="FB158" s="626"/>
      <c r="FC158" s="625"/>
      <c r="FD158" s="627"/>
      <c r="FE158" s="628"/>
      <c r="FF158" s="627"/>
      <c r="FG158" s="628"/>
      <c r="FH158" s="1031"/>
      <c r="FI158" s="629"/>
      <c r="FJ158" s="630"/>
      <c r="FK158" s="631"/>
      <c r="FL158" s="632"/>
      <c r="FM158" s="626"/>
      <c r="FN158" s="625"/>
      <c r="FO158" s="626"/>
      <c r="FP158" s="625"/>
      <c r="FQ158" s="625"/>
      <c r="FR158" s="625"/>
      <c r="FS158" s="626"/>
      <c r="FT158" s="625"/>
      <c r="FU158" s="627"/>
      <c r="FV158" s="628"/>
      <c r="FW158" s="627"/>
      <c r="FX158" s="628"/>
      <c r="FY158" s="1031"/>
      <c r="FZ158" s="629"/>
      <c r="GA158" s="630"/>
      <c r="GB158" s="631"/>
      <c r="GC158" s="632"/>
      <c r="GD158" s="626"/>
      <c r="GE158" s="625"/>
      <c r="GF158" s="626"/>
      <c r="GG158" s="625"/>
      <c r="GH158" s="625"/>
      <c r="GI158" s="625"/>
      <c r="GJ158" s="626"/>
      <c r="GK158" s="625"/>
      <c r="GL158" s="627"/>
      <c r="GM158" s="628"/>
      <c r="GN158" s="627"/>
      <c r="GO158" s="628"/>
      <c r="GP158" s="1031"/>
      <c r="GQ158" s="629"/>
      <c r="GR158" s="630"/>
      <c r="GS158" s="631"/>
      <c r="GT158" s="632"/>
      <c r="GU158" s="626"/>
      <c r="GV158" s="625"/>
      <c r="GW158" s="626"/>
      <c r="GX158" s="625"/>
      <c r="GY158" s="625"/>
      <c r="GZ158" s="625"/>
      <c r="HA158" s="626"/>
      <c r="HB158" s="625"/>
      <c r="HC158" s="627"/>
      <c r="HD158" s="628"/>
      <c r="HE158" s="627"/>
      <c r="HF158" s="628"/>
      <c r="HG158" s="1031"/>
      <c r="HH158" s="629"/>
      <c r="HI158" s="630"/>
      <c r="HJ158" s="631"/>
      <c r="HK158" s="632"/>
      <c r="HL158" s="626"/>
      <c r="HM158" s="625"/>
      <c r="HN158" s="626"/>
      <c r="HO158" s="625"/>
      <c r="HP158" s="625"/>
      <c r="HQ158" s="625"/>
      <c r="HR158" s="626"/>
      <c r="HS158" s="625"/>
      <c r="HT158" s="627"/>
      <c r="HU158" s="628"/>
      <c r="HV158" s="627"/>
      <c r="HW158" s="628"/>
      <c r="HX158" s="1031"/>
      <c r="HY158" s="629"/>
      <c r="HZ158" s="630"/>
      <c r="IA158" s="631"/>
      <c r="IB158" s="632"/>
      <c r="IC158" s="626"/>
      <c r="ID158" s="625"/>
      <c r="IE158" s="626"/>
      <c r="IF158" s="625"/>
      <c r="IG158" s="625"/>
      <c r="IH158" s="625"/>
      <c r="II158" s="626"/>
      <c r="IJ158" s="625"/>
      <c r="IK158" s="627"/>
      <c r="IL158" s="628"/>
      <c r="IM158" s="627"/>
      <c r="IN158" s="628"/>
      <c r="IO158" s="1031"/>
      <c r="IP158" s="629"/>
    </row>
    <row r="159" spans="1:250" s="551" customFormat="1" ht="18" hidden="1" customHeight="1">
      <c r="A159" s="776">
        <v>8</v>
      </c>
      <c r="B159" s="833">
        <v>91114418</v>
      </c>
      <c r="C159" s="839">
        <v>16.973470814962184</v>
      </c>
      <c r="D159" s="1043">
        <v>459293526</v>
      </c>
      <c r="E159" s="839">
        <v>19.840992937987295</v>
      </c>
      <c r="F159" s="833">
        <v>233283475</v>
      </c>
      <c r="G159" s="46">
        <v>33578540</v>
      </c>
      <c r="H159" s="46">
        <f t="shared" si="6"/>
        <v>266862015</v>
      </c>
      <c r="I159" s="834">
        <f t="shared" ref="I159:I222" si="7">(H159-H147)/H147*100</f>
        <v>0.98263390698107478</v>
      </c>
      <c r="J159" s="835">
        <v>185706023</v>
      </c>
      <c r="K159" s="712">
        <f t="shared" ref="K159:K222" si="8">(J159-J147)/J147*100</f>
        <v>18.847154077361932</v>
      </c>
      <c r="L159" s="535"/>
      <c r="M159" s="536"/>
      <c r="N159" s="537"/>
      <c r="O159" s="536"/>
      <c r="P159" s="538"/>
      <c r="Q159" s="539"/>
      <c r="R159" s="538"/>
      <c r="S159" s="539"/>
      <c r="T159" s="539"/>
      <c r="U159" s="539"/>
      <c r="V159" s="538"/>
      <c r="W159" s="539"/>
      <c r="X159" s="537"/>
      <c r="Y159" s="540"/>
      <c r="Z159" s="537"/>
      <c r="AA159" s="540"/>
      <c r="AB159" s="538"/>
      <c r="AC159" s="535"/>
      <c r="AD159" s="536"/>
      <c r="AE159" s="537"/>
      <c r="AF159" s="536"/>
      <c r="AG159" s="538"/>
      <c r="AH159" s="539"/>
      <c r="AI159" s="538"/>
      <c r="AJ159" s="539"/>
      <c r="AK159" s="539"/>
      <c r="AL159" s="539"/>
      <c r="AM159" s="538"/>
      <c r="AN159" s="539"/>
      <c r="AO159" s="537"/>
      <c r="AP159" s="540"/>
      <c r="AQ159" s="537"/>
      <c r="AR159" s="540"/>
      <c r="AS159" s="538"/>
      <c r="AT159" s="535"/>
      <c r="AU159" s="536"/>
      <c r="AV159" s="537"/>
      <c r="AW159" s="536"/>
      <c r="AX159" s="538"/>
      <c r="AY159" s="539"/>
      <c r="AZ159" s="538"/>
      <c r="BA159" s="539"/>
      <c r="BB159" s="539"/>
      <c r="BC159" s="539"/>
      <c r="BD159" s="538"/>
      <c r="BE159" s="539"/>
      <c r="BF159" s="537"/>
      <c r="BG159" s="540"/>
      <c r="BH159" s="537"/>
      <c r="BI159" s="540"/>
      <c r="BJ159" s="538"/>
      <c r="BK159" s="535"/>
      <c r="BL159" s="536"/>
      <c r="BM159" s="537"/>
      <c r="BN159" s="536"/>
      <c r="BO159" s="538"/>
      <c r="BP159" s="539"/>
      <c r="BQ159" s="538"/>
      <c r="BR159" s="539"/>
      <c r="BS159" s="539"/>
      <c r="BT159" s="539"/>
      <c r="BU159" s="538"/>
      <c r="BV159" s="539"/>
      <c r="BW159" s="537"/>
      <c r="BX159" s="540"/>
      <c r="BY159" s="537"/>
      <c r="BZ159" s="540"/>
      <c r="CA159" s="538"/>
      <c r="CB159" s="535"/>
      <c r="CC159" s="536"/>
      <c r="CD159" s="537"/>
      <c r="CE159" s="536"/>
      <c r="CF159" s="538"/>
      <c r="CG159" s="539"/>
      <c r="CH159" s="538"/>
      <c r="CI159" s="539"/>
      <c r="CJ159" s="539"/>
      <c r="CK159" s="539"/>
      <c r="CL159" s="538"/>
      <c r="CM159" s="539"/>
      <c r="CN159" s="537"/>
      <c r="CO159" s="540"/>
      <c r="CP159" s="537"/>
      <c r="CQ159" s="540"/>
      <c r="CR159" s="538"/>
      <c r="CS159" s="535"/>
      <c r="CT159" s="536"/>
      <c r="CU159" s="537"/>
      <c r="CV159" s="536"/>
      <c r="CW159" s="538"/>
      <c r="CX159" s="539"/>
      <c r="CY159" s="538"/>
      <c r="CZ159" s="539"/>
      <c r="DA159" s="539"/>
      <c r="DB159" s="539"/>
      <c r="DC159" s="538"/>
      <c r="DD159" s="539"/>
      <c r="DE159" s="537"/>
      <c r="DF159" s="540"/>
      <c r="DG159" s="537"/>
      <c r="DH159" s="540"/>
      <c r="DI159" s="538"/>
      <c r="DJ159" s="535"/>
      <c r="DK159" s="536"/>
      <c r="DL159" s="537"/>
      <c r="DM159" s="536"/>
      <c r="DN159" s="538"/>
      <c r="DO159" s="539"/>
      <c r="DP159" s="538"/>
      <c r="DQ159" s="539"/>
      <c r="DR159" s="539"/>
      <c r="DS159" s="539"/>
      <c r="DT159" s="538"/>
      <c r="DU159" s="539"/>
      <c r="DV159" s="537"/>
      <c r="DW159" s="540"/>
      <c r="DX159" s="537"/>
      <c r="DY159" s="540"/>
      <c r="DZ159" s="538"/>
      <c r="EA159" s="535"/>
      <c r="EB159" s="536"/>
      <c r="EC159" s="537"/>
      <c r="ED159" s="536"/>
      <c r="EE159" s="538"/>
      <c r="EF159" s="539"/>
      <c r="EG159" s="541"/>
      <c r="EH159" s="542"/>
      <c r="EI159" s="542"/>
      <c r="EJ159" s="542"/>
      <c r="EK159" s="543"/>
      <c r="EL159" s="542"/>
      <c r="EM159" s="544"/>
      <c r="EN159" s="545"/>
      <c r="EO159" s="544"/>
      <c r="EP159" s="545"/>
      <c r="EQ159" s="546"/>
      <c r="ER159" s="547"/>
      <c r="ES159" s="548"/>
      <c r="ET159" s="549"/>
      <c r="EU159" s="550"/>
      <c r="EV159" s="543"/>
      <c r="EW159" s="542"/>
      <c r="EX159" s="543"/>
      <c r="EY159" s="542"/>
      <c r="EZ159" s="542"/>
      <c r="FA159" s="542"/>
      <c r="FB159" s="543"/>
      <c r="FC159" s="542"/>
      <c r="FD159" s="544"/>
      <c r="FE159" s="545"/>
      <c r="FF159" s="544"/>
      <c r="FG159" s="545"/>
      <c r="FH159" s="546"/>
      <c r="FI159" s="547"/>
      <c r="FJ159" s="548"/>
      <c r="FK159" s="549"/>
      <c r="FL159" s="550"/>
      <c r="FM159" s="543"/>
      <c r="FN159" s="542"/>
      <c r="FO159" s="543"/>
      <c r="FP159" s="542"/>
      <c r="FQ159" s="542"/>
      <c r="FR159" s="542"/>
      <c r="FS159" s="543"/>
      <c r="FT159" s="542"/>
      <c r="FU159" s="544"/>
      <c r="FV159" s="545"/>
      <c r="FW159" s="544"/>
      <c r="FX159" s="545"/>
      <c r="FY159" s="546"/>
      <c r="FZ159" s="547"/>
      <c r="GA159" s="548"/>
      <c r="GB159" s="549"/>
      <c r="GC159" s="550"/>
      <c r="GD159" s="543"/>
      <c r="GE159" s="542"/>
      <c r="GF159" s="543"/>
      <c r="GG159" s="542"/>
      <c r="GH159" s="542"/>
      <c r="GI159" s="542"/>
      <c r="GJ159" s="543"/>
      <c r="GK159" s="542"/>
      <c r="GL159" s="544"/>
      <c r="GM159" s="545"/>
      <c r="GN159" s="544"/>
      <c r="GO159" s="545"/>
      <c r="GP159" s="546"/>
      <c r="GQ159" s="547"/>
      <c r="GR159" s="548"/>
      <c r="GS159" s="549"/>
      <c r="GT159" s="550"/>
      <c r="GU159" s="543"/>
      <c r="GV159" s="542"/>
      <c r="GW159" s="543"/>
      <c r="GX159" s="542"/>
      <c r="GY159" s="542"/>
      <c r="GZ159" s="542"/>
      <c r="HA159" s="543"/>
      <c r="HB159" s="542"/>
      <c r="HC159" s="544"/>
      <c r="HD159" s="545"/>
      <c r="HE159" s="544"/>
      <c r="HF159" s="545"/>
      <c r="HG159" s="546"/>
      <c r="HH159" s="547"/>
      <c r="HI159" s="548"/>
      <c r="HJ159" s="549"/>
      <c r="HK159" s="550"/>
      <c r="HL159" s="543"/>
      <c r="HM159" s="542"/>
      <c r="HN159" s="543"/>
      <c r="HO159" s="542"/>
      <c r="HP159" s="542"/>
      <c r="HQ159" s="542"/>
      <c r="HR159" s="543"/>
      <c r="HS159" s="542"/>
      <c r="HT159" s="544"/>
      <c r="HU159" s="545"/>
      <c r="HV159" s="544"/>
      <c r="HW159" s="545"/>
      <c r="HX159" s="546"/>
      <c r="HY159" s="547"/>
      <c r="HZ159" s="548"/>
      <c r="IA159" s="549"/>
      <c r="IB159" s="550"/>
      <c r="IC159" s="543"/>
      <c r="ID159" s="542"/>
      <c r="IE159" s="543"/>
      <c r="IF159" s="542"/>
      <c r="IG159" s="542"/>
      <c r="IH159" s="542"/>
      <c r="II159" s="543"/>
      <c r="IJ159" s="542"/>
      <c r="IK159" s="544"/>
      <c r="IL159" s="545"/>
      <c r="IM159" s="544"/>
      <c r="IN159" s="545"/>
      <c r="IO159" s="546"/>
      <c r="IP159" s="547"/>
    </row>
    <row r="160" spans="1:250" s="125" customFormat="1" ht="18" hidden="1" customHeight="1">
      <c r="A160" s="776">
        <v>9</v>
      </c>
      <c r="B160" s="833">
        <v>97689081</v>
      </c>
      <c r="C160" s="839">
        <v>11.30030116081808</v>
      </c>
      <c r="D160" s="1043">
        <v>467369422</v>
      </c>
      <c r="E160" s="839">
        <v>16.982751751496863</v>
      </c>
      <c r="F160" s="833">
        <v>238392558</v>
      </c>
      <c r="G160" s="46">
        <v>34788249</v>
      </c>
      <c r="H160" s="46">
        <f t="shared" si="6"/>
        <v>273180807</v>
      </c>
      <c r="I160" s="834">
        <f t="shared" si="7"/>
        <v>-4.5297616541543117E-3</v>
      </c>
      <c r="J160" s="835">
        <v>185872568</v>
      </c>
      <c r="K160" s="712">
        <f t="shared" si="8"/>
        <v>14.610737810412793</v>
      </c>
      <c r="L160" s="127"/>
      <c r="M160" s="1"/>
      <c r="N160" s="147"/>
      <c r="O160" s="1"/>
      <c r="P160" s="141"/>
      <c r="Q160" s="144"/>
      <c r="R160" s="141"/>
      <c r="S160" s="144"/>
      <c r="T160" s="144"/>
      <c r="U160" s="144"/>
      <c r="V160" s="141"/>
      <c r="W160" s="144"/>
      <c r="X160" s="147"/>
      <c r="Y160" s="346"/>
      <c r="Z160" s="147"/>
      <c r="AA160" s="346"/>
      <c r="AB160" s="141"/>
      <c r="AC160" s="127"/>
      <c r="AD160" s="1"/>
      <c r="AE160" s="147"/>
      <c r="AF160" s="1"/>
      <c r="AG160" s="141"/>
      <c r="AH160" s="144"/>
      <c r="AI160" s="141"/>
      <c r="AJ160" s="144"/>
      <c r="AK160" s="144"/>
      <c r="AL160" s="144"/>
      <c r="AM160" s="141"/>
      <c r="AN160" s="144"/>
      <c r="AO160" s="147"/>
      <c r="AP160" s="346"/>
      <c r="AQ160" s="147"/>
      <c r="AR160" s="346"/>
      <c r="AS160" s="141"/>
      <c r="AT160" s="127"/>
      <c r="AU160" s="1"/>
      <c r="AV160" s="147"/>
      <c r="AW160" s="1"/>
      <c r="AX160" s="141"/>
      <c r="AY160" s="144"/>
      <c r="AZ160" s="141"/>
      <c r="BA160" s="144"/>
      <c r="BB160" s="144"/>
      <c r="BC160" s="144"/>
      <c r="BD160" s="141"/>
      <c r="BE160" s="144"/>
      <c r="BF160" s="147"/>
      <c r="BG160" s="346"/>
      <c r="BH160" s="147"/>
      <c r="BI160" s="346"/>
      <c r="BJ160" s="141"/>
      <c r="BK160" s="127"/>
      <c r="BL160" s="1"/>
      <c r="BM160" s="147"/>
      <c r="BN160" s="1"/>
      <c r="BO160" s="141"/>
      <c r="BP160" s="144"/>
      <c r="BQ160" s="141"/>
      <c r="BR160" s="144"/>
      <c r="BS160" s="144"/>
      <c r="BT160" s="144"/>
      <c r="BU160" s="141"/>
      <c r="BV160" s="144"/>
      <c r="BW160" s="147"/>
      <c r="BX160" s="346"/>
      <c r="BY160" s="147"/>
      <c r="BZ160" s="346"/>
      <c r="CA160" s="141"/>
      <c r="CB160" s="127"/>
      <c r="CC160" s="1"/>
      <c r="CD160" s="147"/>
      <c r="CE160" s="1"/>
      <c r="CF160" s="141"/>
      <c r="CG160" s="144"/>
      <c r="CH160" s="141"/>
      <c r="CI160" s="144"/>
      <c r="CJ160" s="144"/>
      <c r="CK160" s="144"/>
      <c r="CL160" s="141"/>
      <c r="CM160" s="144"/>
      <c r="CN160" s="147"/>
      <c r="CO160" s="346"/>
      <c r="CP160" s="147"/>
      <c r="CQ160" s="346"/>
      <c r="CR160" s="141"/>
      <c r="CS160" s="127"/>
      <c r="CT160" s="1"/>
      <c r="CU160" s="147"/>
      <c r="CV160" s="1"/>
      <c r="CW160" s="141"/>
      <c r="CX160" s="144"/>
      <c r="CY160" s="141"/>
      <c r="CZ160" s="144"/>
      <c r="DA160" s="144"/>
      <c r="DB160" s="144"/>
      <c r="DC160" s="141"/>
      <c r="DD160" s="144"/>
      <c r="DE160" s="147"/>
      <c r="DF160" s="346"/>
      <c r="DG160" s="147"/>
      <c r="DH160" s="346"/>
      <c r="DI160" s="141"/>
      <c r="DJ160" s="127"/>
      <c r="DK160" s="1"/>
      <c r="DL160" s="147"/>
      <c r="DM160" s="1"/>
      <c r="DN160" s="141"/>
      <c r="DO160" s="144"/>
      <c r="DP160" s="141"/>
      <c r="DQ160" s="144"/>
      <c r="DR160" s="144"/>
      <c r="DS160" s="144"/>
      <c r="DT160" s="141"/>
      <c r="DU160" s="144"/>
      <c r="DV160" s="147"/>
      <c r="DW160" s="346"/>
      <c r="DX160" s="147"/>
      <c r="DY160" s="346"/>
      <c r="DZ160" s="141"/>
      <c r="EA160" s="127"/>
      <c r="EB160" s="1"/>
      <c r="EC160" s="147"/>
      <c r="ED160" s="1"/>
      <c r="EE160" s="141"/>
      <c r="EF160" s="144"/>
      <c r="EG160" s="1030"/>
      <c r="EH160" s="625"/>
      <c r="EI160" s="625"/>
      <c r="EJ160" s="625"/>
      <c r="EK160" s="626"/>
      <c r="EL160" s="625"/>
      <c r="EM160" s="627"/>
      <c r="EN160" s="628"/>
      <c r="EO160" s="627"/>
      <c r="EP160" s="628"/>
      <c r="EQ160" s="1031"/>
      <c r="ER160" s="629"/>
      <c r="ES160" s="630"/>
      <c r="ET160" s="631"/>
      <c r="EU160" s="632"/>
      <c r="EV160" s="626"/>
      <c r="EW160" s="625"/>
      <c r="EX160" s="626"/>
      <c r="EY160" s="625"/>
      <c r="EZ160" s="625"/>
      <c r="FA160" s="625"/>
      <c r="FB160" s="626"/>
      <c r="FC160" s="625"/>
      <c r="FD160" s="627"/>
      <c r="FE160" s="628"/>
      <c r="FF160" s="627"/>
      <c r="FG160" s="628"/>
      <c r="FH160" s="1031"/>
      <c r="FI160" s="629"/>
      <c r="FJ160" s="630"/>
      <c r="FK160" s="631"/>
      <c r="FL160" s="632"/>
      <c r="FM160" s="626"/>
      <c r="FN160" s="625"/>
      <c r="FO160" s="626"/>
      <c r="FP160" s="625"/>
      <c r="FQ160" s="625"/>
      <c r="FR160" s="625"/>
      <c r="FS160" s="626"/>
      <c r="FT160" s="625"/>
      <c r="FU160" s="627"/>
      <c r="FV160" s="628"/>
      <c r="FW160" s="627"/>
      <c r="FX160" s="628"/>
      <c r="FY160" s="1031"/>
      <c r="FZ160" s="629"/>
      <c r="GA160" s="630"/>
      <c r="GB160" s="631"/>
      <c r="GC160" s="632"/>
      <c r="GD160" s="626"/>
      <c r="GE160" s="625"/>
      <c r="GF160" s="626"/>
      <c r="GG160" s="625"/>
      <c r="GH160" s="625"/>
      <c r="GI160" s="625"/>
      <c r="GJ160" s="626"/>
      <c r="GK160" s="625"/>
      <c r="GL160" s="627"/>
      <c r="GM160" s="628"/>
      <c r="GN160" s="627"/>
      <c r="GO160" s="628"/>
      <c r="GP160" s="1031"/>
      <c r="GQ160" s="629"/>
      <c r="GR160" s="630"/>
      <c r="GS160" s="631"/>
      <c r="GT160" s="632"/>
      <c r="GU160" s="626"/>
      <c r="GV160" s="625"/>
      <c r="GW160" s="626"/>
      <c r="GX160" s="625"/>
      <c r="GY160" s="625"/>
      <c r="GZ160" s="625"/>
      <c r="HA160" s="626"/>
      <c r="HB160" s="625"/>
      <c r="HC160" s="627"/>
      <c r="HD160" s="628"/>
      <c r="HE160" s="627"/>
      <c r="HF160" s="628"/>
      <c r="HG160" s="1031"/>
      <c r="HH160" s="629"/>
      <c r="HI160" s="630"/>
      <c r="HJ160" s="631"/>
      <c r="HK160" s="632"/>
      <c r="HL160" s="626"/>
      <c r="HM160" s="625"/>
      <c r="HN160" s="626"/>
      <c r="HO160" s="625"/>
      <c r="HP160" s="625"/>
      <c r="HQ160" s="625"/>
      <c r="HR160" s="626"/>
      <c r="HS160" s="625"/>
      <c r="HT160" s="627"/>
      <c r="HU160" s="628"/>
      <c r="HV160" s="627"/>
      <c r="HW160" s="628"/>
      <c r="HX160" s="1031"/>
      <c r="HY160" s="629"/>
      <c r="HZ160" s="630"/>
      <c r="IA160" s="631"/>
      <c r="IB160" s="632"/>
      <c r="IC160" s="626"/>
      <c r="ID160" s="625"/>
      <c r="IE160" s="626"/>
      <c r="IF160" s="625"/>
      <c r="IG160" s="625"/>
      <c r="IH160" s="625"/>
      <c r="II160" s="626"/>
      <c r="IJ160" s="625"/>
      <c r="IK160" s="627"/>
      <c r="IL160" s="628"/>
      <c r="IM160" s="627"/>
      <c r="IN160" s="628"/>
      <c r="IO160" s="1031"/>
      <c r="IP160" s="629"/>
    </row>
    <row r="161" spans="1:250" s="125" customFormat="1" ht="18" hidden="1" customHeight="1">
      <c r="A161" s="776">
        <v>10</v>
      </c>
      <c r="B161" s="833">
        <v>94622803</v>
      </c>
      <c r="C161" s="839">
        <v>13.515292819685669</v>
      </c>
      <c r="D161" s="1046">
        <v>471892445</v>
      </c>
      <c r="E161" s="839">
        <v>13.887683034144601</v>
      </c>
      <c r="F161" s="833">
        <v>241221522</v>
      </c>
      <c r="G161" s="46">
        <v>36516210</v>
      </c>
      <c r="H161" s="46">
        <f t="shared" si="6"/>
        <v>277737732</v>
      </c>
      <c r="I161" s="834">
        <f t="shared" si="7"/>
        <v>1.4328787533580469</v>
      </c>
      <c r="J161" s="835">
        <v>188043639</v>
      </c>
      <c r="K161" s="712">
        <f t="shared" si="8"/>
        <v>10.256460981856062</v>
      </c>
      <c r="L161" s="127"/>
      <c r="M161" s="1"/>
      <c r="N161" s="147"/>
      <c r="O161" s="1"/>
      <c r="P161" s="141"/>
      <c r="Q161" s="144"/>
      <c r="R161" s="141"/>
      <c r="S161" s="144"/>
      <c r="T161" s="144"/>
      <c r="U161" s="144"/>
      <c r="V161" s="141"/>
      <c r="W161" s="144"/>
      <c r="X161" s="147"/>
      <c r="Y161" s="346"/>
      <c r="Z161" s="147"/>
      <c r="AA161" s="346"/>
      <c r="AB161" s="141"/>
      <c r="AC161" s="127"/>
      <c r="AD161" s="1"/>
      <c r="AE161" s="147"/>
      <c r="AF161" s="1"/>
      <c r="AG161" s="141"/>
      <c r="AH161" s="144"/>
      <c r="AI161" s="141"/>
      <c r="AJ161" s="144"/>
      <c r="AK161" s="144"/>
      <c r="AL161" s="144"/>
      <c r="AM161" s="141"/>
      <c r="AN161" s="144"/>
      <c r="AO161" s="147"/>
      <c r="AP161" s="346"/>
      <c r="AQ161" s="147"/>
      <c r="AR161" s="346"/>
      <c r="AS161" s="141"/>
      <c r="AT161" s="127"/>
      <c r="AU161" s="1"/>
      <c r="AV161" s="147"/>
      <c r="AW161" s="1"/>
      <c r="AX161" s="141"/>
      <c r="AY161" s="144"/>
      <c r="AZ161" s="141"/>
      <c r="BA161" s="144"/>
      <c r="BB161" s="144"/>
      <c r="BC161" s="144"/>
      <c r="BD161" s="141"/>
      <c r="BE161" s="144"/>
      <c r="BF161" s="147"/>
      <c r="BG161" s="346"/>
      <c r="BH161" s="147"/>
      <c r="BI161" s="346"/>
      <c r="BJ161" s="141"/>
      <c r="BK161" s="127"/>
      <c r="BL161" s="1"/>
      <c r="BM161" s="147"/>
      <c r="BN161" s="1"/>
      <c r="BO161" s="141"/>
      <c r="BP161" s="144"/>
      <c r="BQ161" s="141"/>
      <c r="BR161" s="144"/>
      <c r="BS161" s="144"/>
      <c r="BT161" s="144"/>
      <c r="BU161" s="141"/>
      <c r="BV161" s="144"/>
      <c r="BW161" s="147"/>
      <c r="BX161" s="346"/>
      <c r="BY161" s="147"/>
      <c r="BZ161" s="346"/>
      <c r="CA161" s="141"/>
      <c r="CB161" s="127"/>
      <c r="CC161" s="1"/>
      <c r="CD161" s="147"/>
      <c r="CE161" s="1"/>
      <c r="CF161" s="141"/>
      <c r="CG161" s="144"/>
      <c r="CH161" s="141"/>
      <c r="CI161" s="144"/>
      <c r="CJ161" s="144"/>
      <c r="CK161" s="144"/>
      <c r="CL161" s="141"/>
      <c r="CM161" s="144"/>
      <c r="CN161" s="147"/>
      <c r="CO161" s="346"/>
      <c r="CP161" s="147"/>
      <c r="CQ161" s="346"/>
      <c r="CR161" s="141"/>
      <c r="CS161" s="127"/>
      <c r="CT161" s="1"/>
      <c r="CU161" s="147"/>
      <c r="CV161" s="1"/>
      <c r="CW161" s="141"/>
      <c r="CX161" s="144"/>
      <c r="CY161" s="141"/>
      <c r="CZ161" s="144"/>
      <c r="DA161" s="144"/>
      <c r="DB161" s="144"/>
      <c r="DC161" s="141"/>
      <c r="DD161" s="144"/>
      <c r="DE161" s="147"/>
      <c r="DF161" s="346"/>
      <c r="DG161" s="147"/>
      <c r="DH161" s="346"/>
      <c r="DI161" s="141"/>
      <c r="DJ161" s="127"/>
      <c r="DK161" s="1"/>
      <c r="DL161" s="147"/>
      <c r="DM161" s="1"/>
      <c r="DN161" s="141"/>
      <c r="DO161" s="144"/>
      <c r="DP161" s="141"/>
      <c r="DQ161" s="144"/>
      <c r="DR161" s="144"/>
      <c r="DS161" s="144"/>
      <c r="DT161" s="141"/>
      <c r="DU161" s="144"/>
      <c r="DV161" s="147"/>
      <c r="DW161" s="346"/>
      <c r="DX161" s="147"/>
      <c r="DY161" s="346"/>
      <c r="DZ161" s="141"/>
      <c r="EA161" s="127"/>
      <c r="EB161" s="1"/>
      <c r="EC161" s="147"/>
      <c r="ED161" s="1"/>
      <c r="EE161" s="141"/>
      <c r="EF161" s="144"/>
      <c r="EG161" s="1030"/>
      <c r="EH161" s="625"/>
      <c r="EI161" s="625"/>
      <c r="EJ161" s="625"/>
      <c r="EK161" s="626"/>
      <c r="EL161" s="625"/>
      <c r="EM161" s="627"/>
      <c r="EN161" s="628"/>
      <c r="EO161" s="627"/>
      <c r="EP161" s="628"/>
      <c r="EQ161" s="1031"/>
      <c r="ER161" s="629"/>
      <c r="ES161" s="630"/>
      <c r="ET161" s="631"/>
      <c r="EU161" s="632"/>
      <c r="EV161" s="626"/>
      <c r="EW161" s="625"/>
      <c r="EX161" s="626"/>
      <c r="EY161" s="625"/>
      <c r="EZ161" s="625"/>
      <c r="FA161" s="625"/>
      <c r="FB161" s="626"/>
      <c r="FC161" s="625"/>
      <c r="FD161" s="627"/>
      <c r="FE161" s="628"/>
      <c r="FF161" s="627"/>
      <c r="FG161" s="628"/>
      <c r="FH161" s="1031"/>
      <c r="FI161" s="629"/>
      <c r="FJ161" s="630"/>
      <c r="FK161" s="631"/>
      <c r="FL161" s="632"/>
      <c r="FM161" s="626"/>
      <c r="FN161" s="625"/>
      <c r="FO161" s="626"/>
      <c r="FP161" s="625"/>
      <c r="FQ161" s="625"/>
      <c r="FR161" s="625"/>
      <c r="FS161" s="626"/>
      <c r="FT161" s="625"/>
      <c r="FU161" s="627"/>
      <c r="FV161" s="628"/>
      <c r="FW161" s="627"/>
      <c r="FX161" s="628"/>
      <c r="FY161" s="1031"/>
      <c r="FZ161" s="629"/>
      <c r="GA161" s="630"/>
      <c r="GB161" s="631"/>
      <c r="GC161" s="632"/>
      <c r="GD161" s="626"/>
      <c r="GE161" s="625"/>
      <c r="GF161" s="626"/>
      <c r="GG161" s="625"/>
      <c r="GH161" s="625"/>
      <c r="GI161" s="625"/>
      <c r="GJ161" s="626"/>
      <c r="GK161" s="625"/>
      <c r="GL161" s="627"/>
      <c r="GM161" s="628"/>
      <c r="GN161" s="627"/>
      <c r="GO161" s="628"/>
      <c r="GP161" s="1031"/>
      <c r="GQ161" s="629"/>
      <c r="GR161" s="630"/>
      <c r="GS161" s="631"/>
      <c r="GT161" s="632"/>
      <c r="GU161" s="626"/>
      <c r="GV161" s="625"/>
      <c r="GW161" s="626"/>
      <c r="GX161" s="625"/>
      <c r="GY161" s="625"/>
      <c r="GZ161" s="625"/>
      <c r="HA161" s="626"/>
      <c r="HB161" s="625"/>
      <c r="HC161" s="627"/>
      <c r="HD161" s="628"/>
      <c r="HE161" s="627"/>
      <c r="HF161" s="628"/>
      <c r="HG161" s="1031"/>
      <c r="HH161" s="629"/>
      <c r="HI161" s="630"/>
      <c r="HJ161" s="631"/>
      <c r="HK161" s="632"/>
      <c r="HL161" s="626"/>
      <c r="HM161" s="625"/>
      <c r="HN161" s="626"/>
      <c r="HO161" s="625"/>
      <c r="HP161" s="625"/>
      <c r="HQ161" s="625"/>
      <c r="HR161" s="626"/>
      <c r="HS161" s="625"/>
      <c r="HT161" s="627"/>
      <c r="HU161" s="628"/>
      <c r="HV161" s="627"/>
      <c r="HW161" s="628"/>
      <c r="HX161" s="1031"/>
      <c r="HY161" s="629"/>
      <c r="HZ161" s="630"/>
      <c r="IA161" s="631"/>
      <c r="IB161" s="632"/>
      <c r="IC161" s="626"/>
      <c r="ID161" s="625"/>
      <c r="IE161" s="626"/>
      <c r="IF161" s="625"/>
      <c r="IG161" s="625"/>
      <c r="IH161" s="625"/>
      <c r="II161" s="626"/>
      <c r="IJ161" s="625"/>
      <c r="IK161" s="627"/>
      <c r="IL161" s="628"/>
      <c r="IM161" s="627"/>
      <c r="IN161" s="628"/>
      <c r="IO161" s="1031"/>
      <c r="IP161" s="629"/>
    </row>
    <row r="162" spans="1:250" s="125" customFormat="1" ht="18" hidden="1" customHeight="1">
      <c r="A162" s="776">
        <v>11</v>
      </c>
      <c r="B162" s="833">
        <v>97539073</v>
      </c>
      <c r="C162" s="839">
        <v>16.080408375250713</v>
      </c>
      <c r="D162" s="1041">
        <v>476480253</v>
      </c>
      <c r="E162" s="839">
        <v>13.836120673686906</v>
      </c>
      <c r="F162" s="833">
        <v>245822077</v>
      </c>
      <c r="G162" s="46">
        <v>38245247</v>
      </c>
      <c r="H162" s="46">
        <f t="shared" si="6"/>
        <v>284067324</v>
      </c>
      <c r="I162" s="834">
        <f t="shared" si="7"/>
        <v>5.7349857278757677</v>
      </c>
      <c r="J162" s="835">
        <v>192244691</v>
      </c>
      <c r="K162" s="712">
        <f t="shared" si="8"/>
        <v>8.5038537061486856</v>
      </c>
      <c r="L162" s="127"/>
      <c r="M162" s="1"/>
      <c r="N162" s="147"/>
      <c r="O162" s="1"/>
      <c r="P162" s="141"/>
      <c r="Q162" s="144"/>
      <c r="R162" s="141"/>
      <c r="S162" s="144"/>
      <c r="T162" s="144"/>
      <c r="U162" s="144"/>
      <c r="V162" s="141"/>
      <c r="W162" s="144"/>
      <c r="X162" s="147"/>
      <c r="Y162" s="346"/>
      <c r="Z162" s="147"/>
      <c r="AA162" s="346"/>
      <c r="AB162" s="141"/>
      <c r="AC162" s="127"/>
      <c r="AD162" s="1"/>
      <c r="AE162" s="147"/>
      <c r="AF162" s="1"/>
      <c r="AG162" s="141"/>
      <c r="AH162" s="144"/>
      <c r="AI162" s="141"/>
      <c r="AJ162" s="144"/>
      <c r="AK162" s="144"/>
      <c r="AL162" s="144"/>
      <c r="AM162" s="141"/>
      <c r="AN162" s="144"/>
      <c r="AO162" s="147"/>
      <c r="AP162" s="346"/>
      <c r="AQ162" s="147"/>
      <c r="AR162" s="346"/>
      <c r="AS162" s="141"/>
      <c r="AT162" s="127"/>
      <c r="AU162" s="1"/>
      <c r="AV162" s="147"/>
      <c r="AW162" s="1"/>
      <c r="AX162" s="141"/>
      <c r="AY162" s="144"/>
      <c r="AZ162" s="141"/>
      <c r="BA162" s="144"/>
      <c r="BB162" s="144"/>
      <c r="BC162" s="144"/>
      <c r="BD162" s="141"/>
      <c r="BE162" s="144"/>
      <c r="BF162" s="147"/>
      <c r="BG162" s="346"/>
      <c r="BH162" s="147"/>
      <c r="BI162" s="346"/>
      <c r="BJ162" s="141"/>
      <c r="BK162" s="127"/>
      <c r="BL162" s="1"/>
      <c r="BM162" s="147"/>
      <c r="BN162" s="1"/>
      <c r="BO162" s="141"/>
      <c r="BP162" s="144"/>
      <c r="BQ162" s="141"/>
      <c r="BR162" s="144"/>
      <c r="BS162" s="144"/>
      <c r="BT162" s="144"/>
      <c r="BU162" s="141"/>
      <c r="BV162" s="144"/>
      <c r="BW162" s="147"/>
      <c r="BX162" s="346"/>
      <c r="BY162" s="147"/>
      <c r="BZ162" s="346"/>
      <c r="CA162" s="141"/>
      <c r="CB162" s="127"/>
      <c r="CC162" s="1"/>
      <c r="CD162" s="147"/>
      <c r="CE162" s="1"/>
      <c r="CF162" s="141"/>
      <c r="CG162" s="144"/>
      <c r="CH162" s="141"/>
      <c r="CI162" s="144"/>
      <c r="CJ162" s="144"/>
      <c r="CK162" s="144"/>
      <c r="CL162" s="141"/>
      <c r="CM162" s="144"/>
      <c r="CN162" s="147"/>
      <c r="CO162" s="346"/>
      <c r="CP162" s="147"/>
      <c r="CQ162" s="346"/>
      <c r="CR162" s="141"/>
      <c r="CS162" s="127"/>
      <c r="CT162" s="1"/>
      <c r="CU162" s="147"/>
      <c r="CV162" s="1"/>
      <c r="CW162" s="141"/>
      <c r="CX162" s="144"/>
      <c r="CY162" s="141"/>
      <c r="CZ162" s="144"/>
      <c r="DA162" s="144"/>
      <c r="DB162" s="144"/>
      <c r="DC162" s="141"/>
      <c r="DD162" s="144"/>
      <c r="DE162" s="147"/>
      <c r="DF162" s="346"/>
      <c r="DG162" s="147"/>
      <c r="DH162" s="346"/>
      <c r="DI162" s="141"/>
      <c r="DJ162" s="127"/>
      <c r="DK162" s="1"/>
      <c r="DL162" s="147"/>
      <c r="DM162" s="1"/>
      <c r="DN162" s="141"/>
      <c r="DO162" s="144"/>
      <c r="DP162" s="141"/>
      <c r="DQ162" s="144"/>
      <c r="DR162" s="144"/>
      <c r="DS162" s="144"/>
      <c r="DT162" s="141"/>
      <c r="DU162" s="144"/>
      <c r="DV162" s="147"/>
      <c r="DW162" s="346"/>
      <c r="DX162" s="147"/>
      <c r="DY162" s="346"/>
      <c r="DZ162" s="141"/>
      <c r="EA162" s="127"/>
      <c r="EB162" s="1"/>
      <c r="EC162" s="147"/>
      <c r="ED162" s="1"/>
      <c r="EE162" s="141"/>
      <c r="EF162" s="144"/>
      <c r="EG162" s="1030"/>
      <c r="EH162" s="625"/>
      <c r="EI162" s="625"/>
      <c r="EJ162" s="625"/>
      <c r="EK162" s="626"/>
      <c r="EL162" s="625"/>
      <c r="EM162" s="627"/>
      <c r="EN162" s="628"/>
      <c r="EO162" s="627"/>
      <c r="EP162" s="628"/>
      <c r="EQ162" s="1031"/>
      <c r="ER162" s="629"/>
      <c r="ES162" s="630"/>
      <c r="ET162" s="631"/>
      <c r="EU162" s="632"/>
      <c r="EV162" s="626"/>
      <c r="EW162" s="625"/>
      <c r="EX162" s="626"/>
      <c r="EY162" s="625"/>
      <c r="EZ162" s="625"/>
      <c r="FA162" s="625"/>
      <c r="FB162" s="626"/>
      <c r="FC162" s="625"/>
      <c r="FD162" s="627"/>
      <c r="FE162" s="628"/>
      <c r="FF162" s="627"/>
      <c r="FG162" s="628"/>
      <c r="FH162" s="1031"/>
      <c r="FI162" s="629"/>
      <c r="FJ162" s="630"/>
      <c r="FK162" s="631"/>
      <c r="FL162" s="632"/>
      <c r="FM162" s="626"/>
      <c r="FN162" s="625"/>
      <c r="FO162" s="626"/>
      <c r="FP162" s="625"/>
      <c r="FQ162" s="625"/>
      <c r="FR162" s="625"/>
      <c r="FS162" s="626"/>
      <c r="FT162" s="625"/>
      <c r="FU162" s="627"/>
      <c r="FV162" s="628"/>
      <c r="FW162" s="627"/>
      <c r="FX162" s="628"/>
      <c r="FY162" s="1031"/>
      <c r="FZ162" s="629"/>
      <c r="GA162" s="630"/>
      <c r="GB162" s="631"/>
      <c r="GC162" s="632"/>
      <c r="GD162" s="626"/>
      <c r="GE162" s="625"/>
      <c r="GF162" s="626"/>
      <c r="GG162" s="625"/>
      <c r="GH162" s="625"/>
      <c r="GI162" s="625"/>
      <c r="GJ162" s="626"/>
      <c r="GK162" s="625"/>
      <c r="GL162" s="627"/>
      <c r="GM162" s="628"/>
      <c r="GN162" s="627"/>
      <c r="GO162" s="628"/>
      <c r="GP162" s="1031"/>
      <c r="GQ162" s="629"/>
      <c r="GR162" s="630"/>
      <c r="GS162" s="631"/>
      <c r="GT162" s="632"/>
      <c r="GU162" s="626"/>
      <c r="GV162" s="625"/>
      <c r="GW162" s="626"/>
      <c r="GX162" s="625"/>
      <c r="GY162" s="625"/>
      <c r="GZ162" s="625"/>
      <c r="HA162" s="626"/>
      <c r="HB162" s="625"/>
      <c r="HC162" s="627"/>
      <c r="HD162" s="628"/>
      <c r="HE162" s="627"/>
      <c r="HF162" s="628"/>
      <c r="HG162" s="1031"/>
      <c r="HH162" s="629"/>
      <c r="HI162" s="630"/>
      <c r="HJ162" s="631"/>
      <c r="HK162" s="632"/>
      <c r="HL162" s="626"/>
      <c r="HM162" s="625"/>
      <c r="HN162" s="626"/>
      <c r="HO162" s="625"/>
      <c r="HP162" s="625"/>
      <c r="HQ162" s="625"/>
      <c r="HR162" s="626"/>
      <c r="HS162" s="625"/>
      <c r="HT162" s="627"/>
      <c r="HU162" s="628"/>
      <c r="HV162" s="627"/>
      <c r="HW162" s="628"/>
      <c r="HX162" s="1031"/>
      <c r="HY162" s="629"/>
      <c r="HZ162" s="630"/>
      <c r="IA162" s="631"/>
      <c r="IB162" s="632"/>
      <c r="IC162" s="626"/>
      <c r="ID162" s="625"/>
      <c r="IE162" s="626"/>
      <c r="IF162" s="625"/>
      <c r="IG162" s="625"/>
      <c r="IH162" s="625"/>
      <c r="II162" s="626"/>
      <c r="IJ162" s="625"/>
      <c r="IK162" s="627"/>
      <c r="IL162" s="628"/>
      <c r="IM162" s="627"/>
      <c r="IN162" s="628"/>
      <c r="IO162" s="1031"/>
      <c r="IP162" s="629"/>
    </row>
    <row r="163" spans="1:250" s="125" customFormat="1" ht="18">
      <c r="A163" s="776" t="s">
        <v>552</v>
      </c>
      <c r="B163" s="833">
        <v>107051398</v>
      </c>
      <c r="C163" s="839">
        <v>28.388343679104025</v>
      </c>
      <c r="D163" s="1043">
        <v>494024148</v>
      </c>
      <c r="E163" s="839">
        <v>13.776595266575924</v>
      </c>
      <c r="F163" s="833">
        <v>252322944</v>
      </c>
      <c r="G163" s="46">
        <v>40321299</v>
      </c>
      <c r="H163" s="46">
        <f t="shared" si="6"/>
        <v>292644243</v>
      </c>
      <c r="I163" s="834">
        <f t="shared" si="7"/>
        <v>9.9356014893428384</v>
      </c>
      <c r="J163" s="835">
        <v>196692553</v>
      </c>
      <c r="K163" s="712">
        <f t="shared" si="8"/>
        <v>9.4321889506903425</v>
      </c>
      <c r="L163" s="127"/>
      <c r="M163" s="1"/>
      <c r="N163" s="147"/>
      <c r="O163" s="1"/>
      <c r="P163" s="141"/>
      <c r="Q163" s="144"/>
      <c r="R163" s="141"/>
      <c r="S163" s="144"/>
      <c r="T163" s="144"/>
      <c r="U163" s="144"/>
      <c r="V163" s="141"/>
      <c r="W163" s="144"/>
      <c r="X163" s="147"/>
      <c r="Y163" s="346"/>
      <c r="Z163" s="147"/>
      <c r="AA163" s="346"/>
      <c r="AB163" s="141"/>
      <c r="AC163" s="127"/>
      <c r="AD163" s="1"/>
      <c r="AE163" s="147"/>
      <c r="AF163" s="1"/>
      <c r="AG163" s="141"/>
      <c r="AH163" s="144"/>
      <c r="AI163" s="141"/>
      <c r="AJ163" s="144"/>
      <c r="AK163" s="144"/>
      <c r="AL163" s="144"/>
      <c r="AM163" s="141"/>
      <c r="AN163" s="144"/>
      <c r="AO163" s="147"/>
      <c r="AP163" s="346"/>
      <c r="AQ163" s="147"/>
      <c r="AR163" s="346"/>
      <c r="AS163" s="141"/>
      <c r="AT163" s="127"/>
      <c r="AU163" s="1"/>
      <c r="AV163" s="147"/>
      <c r="AW163" s="1"/>
      <c r="AX163" s="141"/>
      <c r="AY163" s="144"/>
      <c r="AZ163" s="141"/>
      <c r="BA163" s="144"/>
      <c r="BB163" s="144"/>
      <c r="BC163" s="144"/>
      <c r="BD163" s="141"/>
      <c r="BE163" s="144"/>
      <c r="BF163" s="147"/>
      <c r="BG163" s="346"/>
      <c r="BH163" s="147"/>
      <c r="BI163" s="346"/>
      <c r="BJ163" s="141"/>
      <c r="BK163" s="127"/>
      <c r="BL163" s="1"/>
      <c r="BM163" s="147"/>
      <c r="BN163" s="1"/>
      <c r="BO163" s="141"/>
      <c r="BP163" s="144"/>
      <c r="BQ163" s="141"/>
      <c r="BR163" s="144"/>
      <c r="BS163" s="144"/>
      <c r="BT163" s="144"/>
      <c r="BU163" s="141"/>
      <c r="BV163" s="144"/>
      <c r="BW163" s="147"/>
      <c r="BX163" s="346"/>
      <c r="BY163" s="147"/>
      <c r="BZ163" s="346"/>
      <c r="CA163" s="141"/>
      <c r="CB163" s="127"/>
      <c r="CC163" s="1"/>
      <c r="CD163" s="147"/>
      <c r="CE163" s="1"/>
      <c r="CF163" s="141"/>
      <c r="CG163" s="144"/>
      <c r="CH163" s="141"/>
      <c r="CI163" s="144"/>
      <c r="CJ163" s="144"/>
      <c r="CK163" s="144"/>
      <c r="CL163" s="141"/>
      <c r="CM163" s="144"/>
      <c r="CN163" s="147"/>
      <c r="CO163" s="346"/>
      <c r="CP163" s="147"/>
      <c r="CQ163" s="346"/>
      <c r="CR163" s="141"/>
      <c r="CS163" s="127"/>
      <c r="CT163" s="1"/>
      <c r="CU163" s="147"/>
      <c r="CV163" s="1"/>
      <c r="CW163" s="141"/>
      <c r="CX163" s="144"/>
      <c r="CY163" s="141"/>
      <c r="CZ163" s="144"/>
      <c r="DA163" s="144"/>
      <c r="DB163" s="144"/>
      <c r="DC163" s="141"/>
      <c r="DD163" s="144"/>
      <c r="DE163" s="147"/>
      <c r="DF163" s="346"/>
      <c r="DG163" s="147"/>
      <c r="DH163" s="346"/>
      <c r="DI163" s="141"/>
      <c r="DJ163" s="127"/>
      <c r="DK163" s="1"/>
      <c r="DL163" s="147"/>
      <c r="DM163" s="1"/>
      <c r="DN163" s="141"/>
      <c r="DO163" s="144"/>
      <c r="DP163" s="141"/>
      <c r="DQ163" s="144"/>
      <c r="DR163" s="144"/>
      <c r="DS163" s="144"/>
      <c r="DT163" s="141"/>
      <c r="DU163" s="144"/>
      <c r="DV163" s="147"/>
      <c r="DW163" s="346"/>
      <c r="DX163" s="147"/>
      <c r="DY163" s="346"/>
      <c r="DZ163" s="141"/>
      <c r="EA163" s="127"/>
      <c r="EB163" s="1"/>
      <c r="EC163" s="147"/>
      <c r="ED163" s="1"/>
      <c r="EE163" s="141"/>
      <c r="EF163" s="144"/>
      <c r="EG163" s="141"/>
      <c r="EH163" s="144"/>
      <c r="EI163" s="144"/>
      <c r="EJ163" s="144"/>
      <c r="EK163" s="141"/>
      <c r="EL163" s="144"/>
      <c r="EM163" s="147"/>
      <c r="EN163" s="346"/>
      <c r="EO163" s="147"/>
      <c r="EP163" s="346"/>
      <c r="EQ163" s="141"/>
      <c r="ER163" s="127"/>
      <c r="ES163" s="1"/>
      <c r="ET163" s="147"/>
      <c r="EU163" s="1"/>
      <c r="EV163" s="141"/>
      <c r="EW163" s="144"/>
      <c r="EX163" s="141"/>
      <c r="EY163" s="144"/>
      <c r="EZ163" s="144"/>
      <c r="FA163" s="144"/>
      <c r="FB163" s="141"/>
      <c r="FC163" s="144"/>
      <c r="FD163" s="147"/>
      <c r="FE163" s="346"/>
      <c r="FF163" s="147"/>
      <c r="FG163" s="346"/>
      <c r="FH163" s="141"/>
      <c r="FI163" s="127"/>
      <c r="FJ163" s="1"/>
      <c r="FK163" s="147"/>
      <c r="FL163" s="1"/>
      <c r="FM163" s="141"/>
      <c r="FN163" s="144"/>
      <c r="FO163" s="141"/>
      <c r="FP163" s="144"/>
      <c r="FQ163" s="144"/>
      <c r="FR163" s="144"/>
      <c r="FS163" s="141"/>
      <c r="FT163" s="144"/>
      <c r="FU163" s="147"/>
      <c r="FV163" s="346"/>
      <c r="FW163" s="147"/>
      <c r="FX163" s="346"/>
      <c r="FY163" s="141"/>
      <c r="FZ163" s="127"/>
      <c r="GA163" s="1"/>
      <c r="GB163" s="147"/>
      <c r="GC163" s="1"/>
      <c r="GD163" s="141"/>
      <c r="GE163" s="144"/>
      <c r="GF163" s="141"/>
      <c r="GG163" s="144"/>
      <c r="GH163" s="144"/>
      <c r="GI163" s="144"/>
      <c r="GJ163" s="141"/>
      <c r="GK163" s="144"/>
      <c r="GL163" s="147"/>
      <c r="GM163" s="346"/>
      <c r="GN163" s="147"/>
      <c r="GO163" s="346"/>
      <c r="GP163" s="141"/>
      <c r="GQ163" s="127"/>
      <c r="GR163" s="1"/>
      <c r="GS163" s="147"/>
      <c r="GT163" s="1"/>
      <c r="GU163" s="141"/>
      <c r="GV163" s="144"/>
      <c r="GW163" s="141"/>
      <c r="GX163" s="144"/>
      <c r="GY163" s="144"/>
      <c r="GZ163" s="144"/>
      <c r="HA163" s="141"/>
      <c r="HB163" s="144"/>
      <c r="HC163" s="147"/>
      <c r="HD163" s="346"/>
      <c r="HE163" s="147"/>
      <c r="HF163" s="346"/>
      <c r="HG163" s="141"/>
      <c r="HH163" s="127"/>
      <c r="HI163" s="1"/>
      <c r="HJ163" s="147"/>
      <c r="HK163" s="1"/>
      <c r="HL163" s="141"/>
      <c r="HM163" s="144"/>
      <c r="HN163" s="141"/>
      <c r="HO163" s="144"/>
      <c r="HP163" s="144"/>
      <c r="HQ163" s="144"/>
      <c r="HR163" s="141"/>
      <c r="HS163" s="144"/>
      <c r="HT163" s="147"/>
      <c r="HU163" s="346"/>
      <c r="HV163" s="147"/>
      <c r="HW163" s="346"/>
      <c r="HX163" s="141"/>
      <c r="HY163" s="127"/>
      <c r="HZ163" s="1"/>
      <c r="IA163" s="147"/>
      <c r="IB163" s="1"/>
      <c r="IC163" s="141"/>
      <c r="ID163" s="144"/>
      <c r="IE163" s="141"/>
      <c r="IF163" s="144"/>
      <c r="IG163" s="144"/>
      <c r="IH163" s="144"/>
      <c r="II163" s="141"/>
      <c r="IJ163" s="144"/>
      <c r="IK163" s="147"/>
      <c r="IL163" s="346"/>
      <c r="IM163" s="147"/>
      <c r="IN163" s="346"/>
      <c r="IO163" s="141"/>
      <c r="IP163" s="127"/>
    </row>
    <row r="164" spans="1:250" s="125" customFormat="1" ht="18" hidden="1" customHeight="1">
      <c r="A164" s="776" t="s">
        <v>434</v>
      </c>
      <c r="B164" s="833">
        <v>98312271</v>
      </c>
      <c r="C164" s="839">
        <v>20.907483011087734</v>
      </c>
      <c r="D164" s="1043">
        <v>489180383</v>
      </c>
      <c r="E164" s="839">
        <v>12.321674240672365</v>
      </c>
      <c r="F164" s="833">
        <v>253726262</v>
      </c>
      <c r="G164" s="46">
        <v>43063937</v>
      </c>
      <c r="H164" s="46">
        <f t="shared" si="6"/>
        <v>296790199</v>
      </c>
      <c r="I164" s="834">
        <f t="shared" si="7"/>
        <v>13.686873800648625</v>
      </c>
      <c r="J164" s="835">
        <v>198533139</v>
      </c>
      <c r="K164" s="712">
        <f t="shared" si="8"/>
        <v>9.0662518467987123</v>
      </c>
      <c r="L164" s="127"/>
      <c r="M164" s="1"/>
      <c r="N164" s="147"/>
      <c r="O164" s="1"/>
      <c r="P164" s="141"/>
      <c r="Q164" s="144"/>
      <c r="R164" s="141"/>
      <c r="S164" s="144"/>
      <c r="T164" s="144"/>
      <c r="U164" s="144"/>
      <c r="V164" s="141"/>
      <c r="W164" s="144"/>
      <c r="X164" s="147"/>
      <c r="Y164" s="346"/>
      <c r="Z164" s="147"/>
      <c r="AA164" s="346"/>
      <c r="AB164" s="141"/>
      <c r="AC164" s="127"/>
      <c r="AD164" s="1"/>
      <c r="AE164" s="147"/>
      <c r="AF164" s="1"/>
      <c r="AG164" s="141"/>
      <c r="AH164" s="144"/>
      <c r="AI164" s="141"/>
      <c r="AJ164" s="144"/>
      <c r="AK164" s="144"/>
      <c r="AL164" s="144"/>
      <c r="AM164" s="141"/>
      <c r="AN164" s="144"/>
      <c r="AO164" s="147"/>
      <c r="AP164" s="346"/>
      <c r="AQ164" s="147"/>
      <c r="AR164" s="346"/>
      <c r="AS164" s="141"/>
      <c r="AT164" s="127"/>
      <c r="AU164" s="1"/>
      <c r="AV164" s="147"/>
      <c r="AW164" s="1"/>
      <c r="AX164" s="141"/>
      <c r="AY164" s="144"/>
      <c r="AZ164" s="141"/>
      <c r="BA164" s="144"/>
      <c r="BB164" s="144"/>
      <c r="BC164" s="144"/>
      <c r="BD164" s="141"/>
      <c r="BE164" s="144"/>
      <c r="BF164" s="147"/>
      <c r="BG164" s="346"/>
      <c r="BH164" s="147"/>
      <c r="BI164" s="346"/>
      <c r="BJ164" s="141"/>
      <c r="BK164" s="127"/>
      <c r="BL164" s="1"/>
      <c r="BM164" s="147"/>
      <c r="BN164" s="1"/>
      <c r="BO164" s="141"/>
      <c r="BP164" s="144"/>
      <c r="BQ164" s="141"/>
      <c r="BR164" s="144"/>
      <c r="BS164" s="144"/>
      <c r="BT164" s="144"/>
      <c r="BU164" s="141"/>
      <c r="BV164" s="144"/>
      <c r="BW164" s="147"/>
      <c r="BX164" s="346"/>
      <c r="BY164" s="147"/>
      <c r="BZ164" s="346"/>
      <c r="CA164" s="141"/>
      <c r="CB164" s="127"/>
      <c r="CC164" s="1"/>
      <c r="CD164" s="147"/>
      <c r="CE164" s="1"/>
      <c r="CF164" s="141"/>
      <c r="CG164" s="144"/>
      <c r="CH164" s="141"/>
      <c r="CI164" s="144"/>
      <c r="CJ164" s="144"/>
      <c r="CK164" s="144"/>
      <c r="CL164" s="141"/>
      <c r="CM164" s="144"/>
      <c r="CN164" s="147"/>
      <c r="CO164" s="346"/>
      <c r="CP164" s="147"/>
      <c r="CQ164" s="346"/>
      <c r="CR164" s="141"/>
      <c r="CS164" s="127"/>
      <c r="CT164" s="1"/>
      <c r="CU164" s="147"/>
      <c r="CV164" s="1"/>
      <c r="CW164" s="141"/>
      <c r="CX164" s="144"/>
      <c r="CY164" s="141"/>
      <c r="CZ164" s="144"/>
      <c r="DA164" s="144"/>
      <c r="DB164" s="144"/>
      <c r="DC164" s="141"/>
      <c r="DD164" s="144"/>
      <c r="DE164" s="147"/>
      <c r="DF164" s="346"/>
      <c r="DG164" s="147"/>
      <c r="DH164" s="346"/>
      <c r="DI164" s="141"/>
      <c r="DJ164" s="127"/>
      <c r="DK164" s="1"/>
      <c r="DL164" s="147"/>
      <c r="DM164" s="1"/>
      <c r="DN164" s="141"/>
      <c r="DO164" s="144"/>
      <c r="DP164" s="141"/>
      <c r="DQ164" s="144"/>
      <c r="DR164" s="144"/>
      <c r="DS164" s="144"/>
      <c r="DT164" s="141"/>
      <c r="DU164" s="144"/>
      <c r="DV164" s="147"/>
      <c r="DW164" s="346"/>
      <c r="DX164" s="147"/>
      <c r="DY164" s="346"/>
      <c r="DZ164" s="141"/>
      <c r="EA164" s="127"/>
      <c r="EB164" s="1"/>
      <c r="EC164" s="147"/>
      <c r="ED164" s="1"/>
      <c r="EE164" s="141"/>
      <c r="EF164" s="144"/>
      <c r="EG164" s="141"/>
      <c r="EH164" s="144"/>
      <c r="EI164" s="144"/>
      <c r="EJ164" s="144"/>
      <c r="EK164" s="141"/>
      <c r="EL164" s="144"/>
      <c r="EM164" s="147"/>
      <c r="EN164" s="346"/>
      <c r="EO164" s="147"/>
      <c r="EP164" s="346"/>
      <c r="EQ164" s="141"/>
      <c r="ER164" s="127"/>
      <c r="ES164" s="1"/>
      <c r="ET164" s="147"/>
      <c r="EU164" s="1"/>
      <c r="EV164" s="141"/>
      <c r="EW164" s="144"/>
      <c r="EX164" s="141"/>
      <c r="EY164" s="144"/>
      <c r="EZ164" s="144"/>
      <c r="FA164" s="144"/>
      <c r="FB164" s="141"/>
      <c r="FC164" s="144"/>
      <c r="FD164" s="147"/>
      <c r="FE164" s="346"/>
      <c r="FF164" s="147"/>
      <c r="FG164" s="346"/>
      <c r="FH164" s="141"/>
      <c r="FI164" s="127"/>
      <c r="FJ164" s="1"/>
      <c r="FK164" s="147"/>
      <c r="FL164" s="1"/>
      <c r="FM164" s="141"/>
      <c r="FN164" s="144"/>
      <c r="FO164" s="141"/>
      <c r="FP164" s="144"/>
      <c r="FQ164" s="144"/>
      <c r="FR164" s="144"/>
      <c r="FS164" s="141"/>
      <c r="FT164" s="144"/>
      <c r="FU164" s="147"/>
      <c r="FV164" s="346"/>
      <c r="FW164" s="147"/>
      <c r="FX164" s="346"/>
      <c r="FY164" s="141"/>
      <c r="FZ164" s="127"/>
      <c r="GA164" s="1"/>
      <c r="GB164" s="147"/>
      <c r="GC164" s="1"/>
      <c r="GD164" s="141"/>
      <c r="GE164" s="144"/>
      <c r="GF164" s="141"/>
      <c r="GG164" s="144"/>
      <c r="GH164" s="144"/>
      <c r="GI164" s="144"/>
      <c r="GJ164" s="141"/>
      <c r="GK164" s="144"/>
      <c r="GL164" s="147"/>
      <c r="GM164" s="346"/>
      <c r="GN164" s="147"/>
      <c r="GO164" s="346"/>
      <c r="GP164" s="141"/>
      <c r="GQ164" s="127"/>
      <c r="GR164" s="1"/>
      <c r="GS164" s="147"/>
      <c r="GT164" s="1"/>
      <c r="GU164" s="141"/>
      <c r="GV164" s="144"/>
      <c r="GW164" s="141"/>
      <c r="GX164" s="144"/>
      <c r="GY164" s="144"/>
      <c r="GZ164" s="144"/>
      <c r="HA164" s="141"/>
      <c r="HB164" s="144"/>
      <c r="HC164" s="147"/>
      <c r="HD164" s="346"/>
      <c r="HE164" s="147"/>
      <c r="HF164" s="346"/>
      <c r="HG164" s="141"/>
      <c r="HH164" s="127"/>
      <c r="HI164" s="1"/>
      <c r="HJ164" s="147"/>
      <c r="HK164" s="1"/>
      <c r="HL164" s="141"/>
      <c r="HM164" s="144"/>
      <c r="HN164" s="141"/>
      <c r="HO164" s="144"/>
      <c r="HP164" s="144"/>
      <c r="HQ164" s="144"/>
      <c r="HR164" s="141"/>
      <c r="HS164" s="144"/>
      <c r="HT164" s="147"/>
      <c r="HU164" s="346"/>
      <c r="HV164" s="147"/>
      <c r="HW164" s="346"/>
      <c r="HX164" s="141"/>
      <c r="HY164" s="127"/>
      <c r="HZ164" s="1"/>
      <c r="IA164" s="147"/>
      <c r="IB164" s="1"/>
      <c r="IC164" s="141"/>
      <c r="ID164" s="144"/>
      <c r="IE164" s="141"/>
      <c r="IF164" s="144"/>
      <c r="IG164" s="144"/>
      <c r="IH164" s="144"/>
      <c r="II164" s="141"/>
      <c r="IJ164" s="144"/>
      <c r="IK164" s="147"/>
      <c r="IL164" s="346"/>
      <c r="IM164" s="147"/>
      <c r="IN164" s="346"/>
      <c r="IO164" s="141"/>
      <c r="IP164" s="127"/>
    </row>
    <row r="165" spans="1:250" s="125" customFormat="1" ht="18" hidden="1" customHeight="1">
      <c r="A165" s="776">
        <v>2</v>
      </c>
      <c r="B165" s="833">
        <v>100224982</v>
      </c>
      <c r="C165" s="839">
        <v>15.921966928830855</v>
      </c>
      <c r="D165" s="1043">
        <v>498336516</v>
      </c>
      <c r="E165" s="839">
        <v>12.143288368656371</v>
      </c>
      <c r="F165" s="833">
        <v>258959945</v>
      </c>
      <c r="G165" s="46">
        <v>46757818</v>
      </c>
      <c r="H165" s="46">
        <f t="shared" si="6"/>
        <v>305717763</v>
      </c>
      <c r="I165" s="834">
        <f t="shared" si="7"/>
        <v>17.158639469363592</v>
      </c>
      <c r="J165" s="835">
        <v>204386146</v>
      </c>
      <c r="K165" s="712">
        <f t="shared" si="8"/>
        <v>10.774167883137817</v>
      </c>
      <c r="L165" s="127"/>
      <c r="M165" s="1"/>
      <c r="N165" s="147"/>
      <c r="O165" s="1"/>
      <c r="P165" s="141"/>
      <c r="Q165" s="144"/>
      <c r="R165" s="141"/>
      <c r="S165" s="144"/>
      <c r="T165" s="144"/>
      <c r="U165" s="144"/>
      <c r="V165" s="141"/>
      <c r="W165" s="144"/>
      <c r="X165" s="147"/>
      <c r="Y165" s="346"/>
      <c r="Z165" s="147"/>
      <c r="AA165" s="346"/>
      <c r="AB165" s="141"/>
      <c r="AC165" s="127"/>
      <c r="AD165" s="1"/>
      <c r="AE165" s="147"/>
      <c r="AF165" s="1"/>
      <c r="AG165" s="141"/>
      <c r="AH165" s="144"/>
      <c r="AI165" s="141"/>
      <c r="AJ165" s="144"/>
      <c r="AK165" s="144"/>
      <c r="AL165" s="144"/>
      <c r="AM165" s="141"/>
      <c r="AN165" s="144"/>
      <c r="AO165" s="147"/>
      <c r="AP165" s="346"/>
      <c r="AQ165" s="147"/>
      <c r="AR165" s="346"/>
      <c r="AS165" s="141"/>
      <c r="AT165" s="127"/>
      <c r="AU165" s="1"/>
      <c r="AV165" s="147"/>
      <c r="AW165" s="1"/>
      <c r="AX165" s="141"/>
      <c r="AY165" s="144"/>
      <c r="AZ165" s="141"/>
      <c r="BA165" s="144"/>
      <c r="BB165" s="144"/>
      <c r="BC165" s="144"/>
      <c r="BD165" s="141"/>
      <c r="BE165" s="144"/>
      <c r="BF165" s="147"/>
      <c r="BG165" s="346"/>
      <c r="BH165" s="147"/>
      <c r="BI165" s="346"/>
      <c r="BJ165" s="141"/>
      <c r="BK165" s="127"/>
      <c r="BL165" s="1"/>
      <c r="BM165" s="147"/>
      <c r="BN165" s="1"/>
      <c r="BO165" s="141"/>
      <c r="BP165" s="144"/>
      <c r="BQ165" s="141"/>
      <c r="BR165" s="144"/>
      <c r="BS165" s="144"/>
      <c r="BT165" s="144"/>
      <c r="BU165" s="141"/>
      <c r="BV165" s="144"/>
      <c r="BW165" s="147"/>
      <c r="BX165" s="346"/>
      <c r="BY165" s="147"/>
      <c r="BZ165" s="346"/>
      <c r="CA165" s="141"/>
      <c r="CB165" s="127"/>
      <c r="CC165" s="1"/>
      <c r="CD165" s="147"/>
      <c r="CE165" s="1"/>
      <c r="CF165" s="141"/>
      <c r="CG165" s="144"/>
      <c r="CH165" s="141"/>
      <c r="CI165" s="144"/>
      <c r="CJ165" s="144"/>
      <c r="CK165" s="144"/>
      <c r="CL165" s="141"/>
      <c r="CM165" s="144"/>
      <c r="CN165" s="147"/>
      <c r="CO165" s="346"/>
      <c r="CP165" s="147"/>
      <c r="CQ165" s="346"/>
      <c r="CR165" s="141"/>
      <c r="CS165" s="127"/>
      <c r="CT165" s="1"/>
      <c r="CU165" s="147"/>
      <c r="CV165" s="1"/>
      <c r="CW165" s="141"/>
      <c r="CX165" s="144"/>
      <c r="CY165" s="141"/>
      <c r="CZ165" s="144"/>
      <c r="DA165" s="144"/>
      <c r="DB165" s="144"/>
      <c r="DC165" s="141"/>
      <c r="DD165" s="144"/>
      <c r="DE165" s="147"/>
      <c r="DF165" s="346"/>
      <c r="DG165" s="147"/>
      <c r="DH165" s="346"/>
      <c r="DI165" s="141"/>
      <c r="DJ165" s="127"/>
      <c r="DK165" s="1"/>
      <c r="DL165" s="147"/>
      <c r="DM165" s="1"/>
      <c r="DN165" s="141"/>
      <c r="DO165" s="144"/>
      <c r="DP165" s="141"/>
      <c r="DQ165" s="144"/>
      <c r="DR165" s="144"/>
      <c r="DS165" s="144"/>
      <c r="DT165" s="141"/>
      <c r="DU165" s="144"/>
      <c r="DV165" s="147"/>
      <c r="DW165" s="346"/>
      <c r="DX165" s="147"/>
      <c r="DY165" s="346"/>
      <c r="DZ165" s="141"/>
      <c r="EA165" s="127"/>
      <c r="EB165" s="1"/>
      <c r="EC165" s="147"/>
      <c r="ED165" s="1"/>
      <c r="EE165" s="141"/>
      <c r="EF165" s="144"/>
      <c r="EG165" s="141"/>
      <c r="EH165" s="144"/>
      <c r="EI165" s="144"/>
      <c r="EJ165" s="144"/>
      <c r="EK165" s="141"/>
      <c r="EL165" s="144"/>
      <c r="EM165" s="147"/>
      <c r="EN165" s="346"/>
      <c r="EO165" s="147"/>
      <c r="EP165" s="346"/>
      <c r="EQ165" s="141"/>
      <c r="ER165" s="127"/>
      <c r="ES165" s="1"/>
      <c r="ET165" s="147"/>
      <c r="EU165" s="1"/>
      <c r="EV165" s="141"/>
      <c r="EW165" s="144"/>
      <c r="EX165" s="141"/>
      <c r="EY165" s="144"/>
      <c r="EZ165" s="144"/>
      <c r="FA165" s="144"/>
      <c r="FB165" s="141"/>
      <c r="FC165" s="144"/>
      <c r="FD165" s="147"/>
      <c r="FE165" s="346"/>
      <c r="FF165" s="147"/>
      <c r="FG165" s="346"/>
      <c r="FH165" s="141"/>
      <c r="FI165" s="127"/>
      <c r="FJ165" s="1"/>
      <c r="FK165" s="147"/>
      <c r="FL165" s="1"/>
      <c r="FM165" s="141"/>
      <c r="FN165" s="144"/>
      <c r="FO165" s="141"/>
      <c r="FP165" s="144"/>
      <c r="FQ165" s="144"/>
      <c r="FR165" s="144"/>
      <c r="FS165" s="141"/>
      <c r="FT165" s="144"/>
      <c r="FU165" s="147"/>
      <c r="FV165" s="346"/>
      <c r="FW165" s="147"/>
      <c r="FX165" s="346"/>
      <c r="FY165" s="141"/>
      <c r="FZ165" s="127"/>
      <c r="GA165" s="1"/>
      <c r="GB165" s="147"/>
      <c r="GC165" s="1"/>
      <c r="GD165" s="141"/>
      <c r="GE165" s="144"/>
      <c r="GF165" s="141"/>
      <c r="GG165" s="144"/>
      <c r="GH165" s="144"/>
      <c r="GI165" s="144"/>
      <c r="GJ165" s="141"/>
      <c r="GK165" s="144"/>
      <c r="GL165" s="147"/>
      <c r="GM165" s="346"/>
      <c r="GN165" s="147"/>
      <c r="GO165" s="346"/>
      <c r="GP165" s="141"/>
      <c r="GQ165" s="127"/>
      <c r="GR165" s="1"/>
      <c r="GS165" s="147"/>
      <c r="GT165" s="1"/>
      <c r="GU165" s="141"/>
      <c r="GV165" s="144"/>
      <c r="GW165" s="141"/>
      <c r="GX165" s="144"/>
      <c r="GY165" s="144"/>
      <c r="GZ165" s="144"/>
      <c r="HA165" s="141"/>
      <c r="HB165" s="144"/>
      <c r="HC165" s="147"/>
      <c r="HD165" s="346"/>
      <c r="HE165" s="147"/>
      <c r="HF165" s="346"/>
      <c r="HG165" s="141"/>
      <c r="HH165" s="127"/>
      <c r="HI165" s="1"/>
      <c r="HJ165" s="147"/>
      <c r="HK165" s="1"/>
      <c r="HL165" s="141"/>
      <c r="HM165" s="144"/>
      <c r="HN165" s="141"/>
      <c r="HO165" s="144"/>
      <c r="HP165" s="144"/>
      <c r="HQ165" s="144"/>
      <c r="HR165" s="141"/>
      <c r="HS165" s="144"/>
      <c r="HT165" s="147"/>
      <c r="HU165" s="346"/>
      <c r="HV165" s="147"/>
      <c r="HW165" s="346"/>
      <c r="HX165" s="141"/>
      <c r="HY165" s="127"/>
      <c r="HZ165" s="1"/>
      <c r="IA165" s="147"/>
      <c r="IB165" s="1"/>
      <c r="IC165" s="141"/>
      <c r="ID165" s="144"/>
      <c r="IE165" s="141"/>
      <c r="IF165" s="144"/>
      <c r="IG165" s="144"/>
      <c r="IH165" s="144"/>
      <c r="II165" s="141"/>
      <c r="IJ165" s="144"/>
      <c r="IK165" s="147"/>
      <c r="IL165" s="346"/>
      <c r="IM165" s="147"/>
      <c r="IN165" s="346"/>
      <c r="IO165" s="141"/>
      <c r="IP165" s="127"/>
    </row>
    <row r="166" spans="1:250" s="125" customFormat="1" ht="18" hidden="1" customHeight="1">
      <c r="A166" s="776">
        <v>3</v>
      </c>
      <c r="B166" s="833">
        <v>104218591</v>
      </c>
      <c r="C166" s="839">
        <v>19.576148367963796</v>
      </c>
      <c r="D166" s="1043">
        <v>506396846</v>
      </c>
      <c r="E166" s="839">
        <v>13.523394488716065</v>
      </c>
      <c r="F166" s="833">
        <v>266026239</v>
      </c>
      <c r="G166" s="46">
        <v>50248691</v>
      </c>
      <c r="H166" s="46">
        <f t="shared" si="6"/>
        <v>316274930</v>
      </c>
      <c r="I166" s="834">
        <f t="shared" si="7"/>
        <v>22.63796569652385</v>
      </c>
      <c r="J166" s="835">
        <v>206934667</v>
      </c>
      <c r="K166" s="712">
        <f t="shared" si="8"/>
        <v>13.377120215416602</v>
      </c>
      <c r="L166" s="127"/>
      <c r="M166" s="1"/>
      <c r="N166" s="147"/>
      <c r="O166" s="1"/>
      <c r="P166" s="141"/>
      <c r="Q166" s="144"/>
      <c r="R166" s="141"/>
      <c r="S166" s="144"/>
      <c r="T166" s="144"/>
      <c r="U166" s="144"/>
      <c r="V166" s="141"/>
      <c r="W166" s="144"/>
      <c r="X166" s="147"/>
      <c r="Y166" s="346"/>
      <c r="Z166" s="147"/>
      <c r="AA166" s="346"/>
      <c r="AB166" s="141"/>
      <c r="AC166" s="127"/>
      <c r="AD166" s="1"/>
      <c r="AE166" s="147"/>
      <c r="AF166" s="1"/>
      <c r="AG166" s="141"/>
      <c r="AH166" s="144"/>
      <c r="AI166" s="141"/>
      <c r="AJ166" s="144"/>
      <c r="AK166" s="144"/>
      <c r="AL166" s="144"/>
      <c r="AM166" s="141"/>
      <c r="AN166" s="144"/>
      <c r="AO166" s="147"/>
      <c r="AP166" s="346"/>
      <c r="AQ166" s="147"/>
      <c r="AR166" s="346"/>
      <c r="AS166" s="141"/>
      <c r="AT166" s="127"/>
      <c r="AU166" s="1"/>
      <c r="AV166" s="147"/>
      <c r="AW166" s="1"/>
      <c r="AX166" s="141"/>
      <c r="AY166" s="144"/>
      <c r="AZ166" s="141"/>
      <c r="BA166" s="144"/>
      <c r="BB166" s="144"/>
      <c r="BC166" s="144"/>
      <c r="BD166" s="141"/>
      <c r="BE166" s="144"/>
      <c r="BF166" s="147"/>
      <c r="BG166" s="346"/>
      <c r="BH166" s="147"/>
      <c r="BI166" s="346"/>
      <c r="BJ166" s="141"/>
      <c r="BK166" s="127"/>
      <c r="BL166" s="1"/>
      <c r="BM166" s="147"/>
      <c r="BN166" s="1"/>
      <c r="BO166" s="141"/>
      <c r="BP166" s="144"/>
      <c r="BQ166" s="141"/>
      <c r="BR166" s="144"/>
      <c r="BS166" s="144"/>
      <c r="BT166" s="144"/>
      <c r="BU166" s="141"/>
      <c r="BV166" s="144"/>
      <c r="BW166" s="147"/>
      <c r="BX166" s="346"/>
      <c r="BY166" s="147"/>
      <c r="BZ166" s="346"/>
      <c r="CA166" s="141"/>
      <c r="CB166" s="127"/>
      <c r="CC166" s="1"/>
      <c r="CD166" s="147"/>
      <c r="CE166" s="1"/>
      <c r="CF166" s="141"/>
      <c r="CG166" s="144"/>
      <c r="CH166" s="141"/>
      <c r="CI166" s="144"/>
      <c r="CJ166" s="144"/>
      <c r="CK166" s="144"/>
      <c r="CL166" s="141"/>
      <c r="CM166" s="144"/>
      <c r="CN166" s="147"/>
      <c r="CO166" s="346"/>
      <c r="CP166" s="147"/>
      <c r="CQ166" s="346"/>
      <c r="CR166" s="141"/>
      <c r="CS166" s="127"/>
      <c r="CT166" s="1"/>
      <c r="CU166" s="147"/>
      <c r="CV166" s="1"/>
      <c r="CW166" s="141"/>
      <c r="CX166" s="144"/>
      <c r="CY166" s="141"/>
      <c r="CZ166" s="144"/>
      <c r="DA166" s="144"/>
      <c r="DB166" s="144"/>
      <c r="DC166" s="141"/>
      <c r="DD166" s="144"/>
      <c r="DE166" s="147"/>
      <c r="DF166" s="346"/>
      <c r="DG166" s="147"/>
      <c r="DH166" s="346"/>
      <c r="DI166" s="141"/>
      <c r="DJ166" s="127"/>
      <c r="DK166" s="1"/>
      <c r="DL166" s="147"/>
      <c r="DM166" s="1"/>
      <c r="DN166" s="141"/>
      <c r="DO166" s="144"/>
      <c r="DP166" s="141"/>
      <c r="DQ166" s="144"/>
      <c r="DR166" s="144"/>
      <c r="DS166" s="144"/>
      <c r="DT166" s="141"/>
      <c r="DU166" s="144"/>
      <c r="DV166" s="147"/>
      <c r="DW166" s="346"/>
      <c r="DX166" s="147"/>
      <c r="DY166" s="346"/>
      <c r="DZ166" s="141"/>
      <c r="EA166" s="127"/>
      <c r="EB166" s="1"/>
      <c r="EC166" s="147"/>
      <c r="ED166" s="1"/>
      <c r="EE166" s="141"/>
      <c r="EF166" s="144"/>
      <c r="EG166" s="141"/>
      <c r="EH166" s="144"/>
      <c r="EI166" s="144"/>
      <c r="EJ166" s="144"/>
      <c r="EK166" s="141"/>
      <c r="EL166" s="144"/>
      <c r="EM166" s="147"/>
      <c r="EN166" s="346"/>
      <c r="EO166" s="147"/>
      <c r="EP166" s="346"/>
      <c r="EQ166" s="141"/>
      <c r="ER166" s="127"/>
      <c r="ES166" s="1"/>
      <c r="ET166" s="147"/>
      <c r="EU166" s="1"/>
      <c r="EV166" s="141"/>
      <c r="EW166" s="144"/>
      <c r="EX166" s="141"/>
      <c r="EY166" s="144"/>
      <c r="EZ166" s="144"/>
      <c r="FA166" s="144"/>
      <c r="FB166" s="141"/>
      <c r="FC166" s="144"/>
      <c r="FD166" s="147"/>
      <c r="FE166" s="346"/>
      <c r="FF166" s="147"/>
      <c r="FG166" s="346"/>
      <c r="FH166" s="141"/>
      <c r="FI166" s="127"/>
      <c r="FJ166" s="1"/>
      <c r="FK166" s="147"/>
      <c r="FL166" s="1"/>
      <c r="FM166" s="141"/>
      <c r="FN166" s="144"/>
      <c r="FO166" s="141"/>
      <c r="FP166" s="144"/>
      <c r="FQ166" s="144"/>
      <c r="FR166" s="144"/>
      <c r="FS166" s="141"/>
      <c r="FT166" s="144"/>
      <c r="FU166" s="147"/>
      <c r="FV166" s="346"/>
      <c r="FW166" s="147"/>
      <c r="FX166" s="346"/>
      <c r="FY166" s="141"/>
      <c r="FZ166" s="127"/>
      <c r="GA166" s="1"/>
      <c r="GB166" s="147"/>
      <c r="GC166" s="1"/>
      <c r="GD166" s="141"/>
      <c r="GE166" s="144"/>
      <c r="GF166" s="141"/>
      <c r="GG166" s="144"/>
      <c r="GH166" s="144"/>
      <c r="GI166" s="144"/>
      <c r="GJ166" s="141"/>
      <c r="GK166" s="144"/>
      <c r="GL166" s="147"/>
      <c r="GM166" s="346"/>
      <c r="GN166" s="147"/>
      <c r="GO166" s="346"/>
      <c r="GP166" s="141"/>
      <c r="GQ166" s="127"/>
      <c r="GR166" s="1"/>
      <c r="GS166" s="147"/>
      <c r="GT166" s="1"/>
      <c r="GU166" s="141"/>
      <c r="GV166" s="144"/>
      <c r="GW166" s="141"/>
      <c r="GX166" s="144"/>
      <c r="GY166" s="144"/>
      <c r="GZ166" s="144"/>
      <c r="HA166" s="141"/>
      <c r="HB166" s="144"/>
      <c r="HC166" s="147"/>
      <c r="HD166" s="346"/>
      <c r="HE166" s="147"/>
      <c r="HF166" s="346"/>
      <c r="HG166" s="141"/>
      <c r="HH166" s="127"/>
      <c r="HI166" s="1"/>
      <c r="HJ166" s="147"/>
      <c r="HK166" s="1"/>
      <c r="HL166" s="141"/>
      <c r="HM166" s="144"/>
      <c r="HN166" s="141"/>
      <c r="HO166" s="144"/>
      <c r="HP166" s="144"/>
      <c r="HQ166" s="144"/>
      <c r="HR166" s="141"/>
      <c r="HS166" s="144"/>
      <c r="HT166" s="147"/>
      <c r="HU166" s="346"/>
      <c r="HV166" s="147"/>
      <c r="HW166" s="346"/>
      <c r="HX166" s="141"/>
      <c r="HY166" s="127"/>
      <c r="HZ166" s="1"/>
      <c r="IA166" s="147"/>
      <c r="IB166" s="1"/>
      <c r="IC166" s="141"/>
      <c r="ID166" s="144"/>
      <c r="IE166" s="141"/>
      <c r="IF166" s="144"/>
      <c r="IG166" s="144"/>
      <c r="IH166" s="144"/>
      <c r="II166" s="141"/>
      <c r="IJ166" s="144"/>
      <c r="IK166" s="147"/>
      <c r="IL166" s="346"/>
      <c r="IM166" s="147"/>
      <c r="IN166" s="346"/>
      <c r="IO166" s="141"/>
      <c r="IP166" s="127"/>
    </row>
    <row r="167" spans="1:250" s="125" customFormat="1" ht="18" hidden="1" customHeight="1">
      <c r="A167" s="776">
        <v>4</v>
      </c>
      <c r="B167" s="833">
        <v>107029824</v>
      </c>
      <c r="C167" s="839">
        <v>21.065142206761365</v>
      </c>
      <c r="D167" s="1043">
        <v>507220743</v>
      </c>
      <c r="E167" s="839">
        <v>13.809037274310285</v>
      </c>
      <c r="F167" s="833">
        <v>272749320</v>
      </c>
      <c r="G167" s="46">
        <v>52056607</v>
      </c>
      <c r="H167" s="46">
        <f t="shared" si="6"/>
        <v>324805927</v>
      </c>
      <c r="I167" s="834">
        <f t="shared" si="7"/>
        <v>24.688197668216628</v>
      </c>
      <c r="J167" s="835">
        <v>205813965</v>
      </c>
      <c r="K167" s="712">
        <f t="shared" si="8"/>
        <v>12.902859770338909</v>
      </c>
      <c r="L167" s="127"/>
      <c r="M167" s="1"/>
      <c r="N167" s="147"/>
      <c r="O167" s="1"/>
      <c r="P167" s="141"/>
      <c r="Q167" s="144"/>
      <c r="R167" s="141"/>
      <c r="S167" s="144"/>
      <c r="T167" s="144"/>
      <c r="U167" s="144"/>
      <c r="V167" s="141"/>
      <c r="W167" s="144"/>
      <c r="X167" s="147"/>
      <c r="Y167" s="346"/>
      <c r="Z167" s="147"/>
      <c r="AA167" s="346"/>
      <c r="AB167" s="141"/>
      <c r="AC167" s="127"/>
      <c r="AD167" s="1"/>
      <c r="AE167" s="147"/>
      <c r="AF167" s="1"/>
      <c r="AG167" s="141"/>
      <c r="AH167" s="144"/>
      <c r="AI167" s="141"/>
      <c r="AJ167" s="144"/>
      <c r="AK167" s="144"/>
      <c r="AL167" s="144"/>
      <c r="AM167" s="141"/>
      <c r="AN167" s="144"/>
      <c r="AO167" s="147"/>
      <c r="AP167" s="346"/>
      <c r="AQ167" s="147"/>
      <c r="AR167" s="346"/>
      <c r="AS167" s="141"/>
      <c r="AT167" s="127"/>
      <c r="AU167" s="1"/>
      <c r="AV167" s="147"/>
      <c r="AW167" s="1"/>
      <c r="AX167" s="141"/>
      <c r="AY167" s="144"/>
      <c r="AZ167" s="141"/>
      <c r="BA167" s="144"/>
      <c r="BB167" s="144"/>
      <c r="BC167" s="144"/>
      <c r="BD167" s="141"/>
      <c r="BE167" s="144"/>
      <c r="BF167" s="147"/>
      <c r="BG167" s="346"/>
      <c r="BH167" s="147"/>
      <c r="BI167" s="346"/>
      <c r="BJ167" s="141"/>
      <c r="BK167" s="127"/>
      <c r="BL167" s="1"/>
      <c r="BM167" s="147"/>
      <c r="BN167" s="1"/>
      <c r="BO167" s="141"/>
      <c r="BP167" s="144"/>
      <c r="BQ167" s="141"/>
      <c r="BR167" s="144"/>
      <c r="BS167" s="144"/>
      <c r="BT167" s="144"/>
      <c r="BU167" s="141"/>
      <c r="BV167" s="144"/>
      <c r="BW167" s="147"/>
      <c r="BX167" s="346"/>
      <c r="BY167" s="147"/>
      <c r="BZ167" s="346"/>
      <c r="CA167" s="141"/>
      <c r="CB167" s="127"/>
      <c r="CC167" s="1"/>
      <c r="CD167" s="147"/>
      <c r="CE167" s="1"/>
      <c r="CF167" s="141"/>
      <c r="CG167" s="144"/>
      <c r="CH167" s="141"/>
      <c r="CI167" s="144"/>
      <c r="CJ167" s="144"/>
      <c r="CK167" s="144"/>
      <c r="CL167" s="141"/>
      <c r="CM167" s="144"/>
      <c r="CN167" s="147"/>
      <c r="CO167" s="346"/>
      <c r="CP167" s="147"/>
      <c r="CQ167" s="346"/>
      <c r="CR167" s="141"/>
      <c r="CS167" s="127"/>
      <c r="CT167" s="1"/>
      <c r="CU167" s="147"/>
      <c r="CV167" s="1"/>
      <c r="CW167" s="141"/>
      <c r="CX167" s="144"/>
      <c r="CY167" s="141"/>
      <c r="CZ167" s="144"/>
      <c r="DA167" s="144"/>
      <c r="DB167" s="144"/>
      <c r="DC167" s="141"/>
      <c r="DD167" s="144"/>
      <c r="DE167" s="147"/>
      <c r="DF167" s="346"/>
      <c r="DG167" s="147"/>
      <c r="DH167" s="346"/>
      <c r="DI167" s="141"/>
      <c r="DJ167" s="127"/>
      <c r="DK167" s="1"/>
      <c r="DL167" s="147"/>
      <c r="DM167" s="1"/>
      <c r="DN167" s="141"/>
      <c r="DO167" s="144"/>
      <c r="DP167" s="141"/>
      <c r="DQ167" s="144"/>
      <c r="DR167" s="144"/>
      <c r="DS167" s="144"/>
      <c r="DT167" s="141"/>
      <c r="DU167" s="144"/>
      <c r="DV167" s="147"/>
      <c r="DW167" s="346"/>
      <c r="DX167" s="147"/>
      <c r="DY167" s="346"/>
      <c r="DZ167" s="141"/>
      <c r="EA167" s="127"/>
      <c r="EB167" s="1"/>
      <c r="EC167" s="147"/>
      <c r="ED167" s="1"/>
      <c r="EE167" s="141"/>
      <c r="EF167" s="144"/>
      <c r="EG167" s="141"/>
      <c r="EH167" s="144"/>
      <c r="EI167" s="144"/>
      <c r="EJ167" s="144"/>
      <c r="EK167" s="141"/>
      <c r="EL167" s="144"/>
      <c r="EM167" s="147"/>
      <c r="EN167" s="346"/>
      <c r="EO167" s="147"/>
      <c r="EP167" s="346"/>
      <c r="EQ167" s="141"/>
      <c r="ER167" s="127"/>
      <c r="ES167" s="1"/>
      <c r="ET167" s="147"/>
      <c r="EU167" s="1"/>
      <c r="EV167" s="141"/>
      <c r="EW167" s="144"/>
      <c r="EX167" s="141"/>
      <c r="EY167" s="144"/>
      <c r="EZ167" s="144"/>
      <c r="FA167" s="144"/>
      <c r="FB167" s="141"/>
      <c r="FC167" s="144"/>
      <c r="FD167" s="147"/>
      <c r="FE167" s="346"/>
      <c r="FF167" s="147"/>
      <c r="FG167" s="346"/>
      <c r="FH167" s="141"/>
      <c r="FI167" s="127"/>
      <c r="FJ167" s="1"/>
      <c r="FK167" s="147"/>
      <c r="FL167" s="1"/>
      <c r="FM167" s="141"/>
      <c r="FN167" s="144"/>
      <c r="FO167" s="141"/>
      <c r="FP167" s="144"/>
      <c r="FQ167" s="144"/>
      <c r="FR167" s="144"/>
      <c r="FS167" s="141"/>
      <c r="FT167" s="144"/>
      <c r="FU167" s="147"/>
      <c r="FV167" s="346"/>
      <c r="FW167" s="147"/>
      <c r="FX167" s="346"/>
      <c r="FY167" s="141"/>
      <c r="FZ167" s="127"/>
      <c r="GA167" s="1"/>
      <c r="GB167" s="147"/>
      <c r="GC167" s="1"/>
      <c r="GD167" s="141"/>
      <c r="GE167" s="144"/>
      <c r="GF167" s="141"/>
      <c r="GG167" s="144"/>
      <c r="GH167" s="144"/>
      <c r="GI167" s="144"/>
      <c r="GJ167" s="141"/>
      <c r="GK167" s="144"/>
      <c r="GL167" s="147"/>
      <c r="GM167" s="346"/>
      <c r="GN167" s="147"/>
      <c r="GO167" s="346"/>
      <c r="GP167" s="141"/>
      <c r="GQ167" s="127"/>
      <c r="GR167" s="1"/>
      <c r="GS167" s="147"/>
      <c r="GT167" s="1"/>
      <c r="GU167" s="141"/>
      <c r="GV167" s="144"/>
      <c r="GW167" s="141"/>
      <c r="GX167" s="144"/>
      <c r="GY167" s="144"/>
      <c r="GZ167" s="144"/>
      <c r="HA167" s="141"/>
      <c r="HB167" s="144"/>
      <c r="HC167" s="147"/>
      <c r="HD167" s="346"/>
      <c r="HE167" s="147"/>
      <c r="HF167" s="346"/>
      <c r="HG167" s="141"/>
      <c r="HH167" s="127"/>
      <c r="HI167" s="1"/>
      <c r="HJ167" s="147"/>
      <c r="HK167" s="1"/>
      <c r="HL167" s="141"/>
      <c r="HM167" s="144"/>
      <c r="HN167" s="141"/>
      <c r="HO167" s="144"/>
      <c r="HP167" s="144"/>
      <c r="HQ167" s="144"/>
      <c r="HR167" s="141"/>
      <c r="HS167" s="144"/>
      <c r="HT167" s="147"/>
      <c r="HU167" s="346"/>
      <c r="HV167" s="147"/>
      <c r="HW167" s="346"/>
      <c r="HX167" s="141"/>
      <c r="HY167" s="127"/>
      <c r="HZ167" s="1"/>
      <c r="IA167" s="147"/>
      <c r="IB167" s="1"/>
      <c r="IC167" s="141"/>
      <c r="ID167" s="144"/>
      <c r="IE167" s="141"/>
      <c r="IF167" s="144"/>
      <c r="IG167" s="144"/>
      <c r="IH167" s="144"/>
      <c r="II167" s="141"/>
      <c r="IJ167" s="144"/>
      <c r="IK167" s="147"/>
      <c r="IL167" s="346"/>
      <c r="IM167" s="147"/>
      <c r="IN167" s="346"/>
      <c r="IO167" s="141"/>
      <c r="IP167" s="127"/>
    </row>
    <row r="168" spans="1:250" s="125" customFormat="1" ht="18" hidden="1" customHeight="1">
      <c r="A168" s="776">
        <v>5</v>
      </c>
      <c r="B168" s="833">
        <v>106118847</v>
      </c>
      <c r="C168" s="839">
        <v>18.561381068742989</v>
      </c>
      <c r="D168" s="1043">
        <v>515524074</v>
      </c>
      <c r="E168" s="839">
        <v>15.485206635534965</v>
      </c>
      <c r="F168" s="833">
        <v>280659922</v>
      </c>
      <c r="G168" s="46">
        <v>57668351</v>
      </c>
      <c r="H168" s="46">
        <f t="shared" si="6"/>
        <v>338328273</v>
      </c>
      <c r="I168" s="834">
        <f t="shared" si="7"/>
        <v>29.632564194329021</v>
      </c>
      <c r="J168" s="835">
        <v>213579538</v>
      </c>
      <c r="K168" s="712">
        <f t="shared" si="8"/>
        <v>17.492213442236313</v>
      </c>
      <c r="L168" s="127"/>
      <c r="M168" s="1"/>
      <c r="N168" s="147"/>
      <c r="O168" s="1"/>
      <c r="P168" s="141"/>
      <c r="Q168" s="144"/>
      <c r="R168" s="141"/>
      <c r="S168" s="144"/>
      <c r="T168" s="144"/>
      <c r="U168" s="144"/>
      <c r="V168" s="141"/>
      <c r="W168" s="144"/>
      <c r="X168" s="147"/>
      <c r="Y168" s="346"/>
      <c r="Z168" s="147"/>
      <c r="AA168" s="346"/>
      <c r="AB168" s="141"/>
      <c r="AC168" s="127"/>
      <c r="AD168" s="1"/>
      <c r="AE168" s="147"/>
      <c r="AF168" s="1"/>
      <c r="AG168" s="141"/>
      <c r="AH168" s="144"/>
      <c r="AI168" s="141"/>
      <c r="AJ168" s="144"/>
      <c r="AK168" s="144"/>
      <c r="AL168" s="144"/>
      <c r="AM168" s="141"/>
      <c r="AN168" s="144"/>
      <c r="AO168" s="147"/>
      <c r="AP168" s="346"/>
      <c r="AQ168" s="147"/>
      <c r="AR168" s="346"/>
      <c r="AS168" s="141"/>
      <c r="AT168" s="127"/>
      <c r="AU168" s="1"/>
      <c r="AV168" s="147"/>
      <c r="AW168" s="1"/>
      <c r="AX168" s="141"/>
      <c r="AY168" s="144"/>
      <c r="AZ168" s="141"/>
      <c r="BA168" s="144"/>
      <c r="BB168" s="144"/>
      <c r="BC168" s="144"/>
      <c r="BD168" s="141"/>
      <c r="BE168" s="144"/>
      <c r="BF168" s="147"/>
      <c r="BG168" s="346"/>
      <c r="BH168" s="147"/>
      <c r="BI168" s="346"/>
      <c r="BJ168" s="141"/>
      <c r="BK168" s="127"/>
      <c r="BL168" s="1"/>
      <c r="BM168" s="147"/>
      <c r="BN168" s="1"/>
      <c r="BO168" s="141"/>
      <c r="BP168" s="144"/>
      <c r="BQ168" s="141"/>
      <c r="BR168" s="144"/>
      <c r="BS168" s="144"/>
      <c r="BT168" s="144"/>
      <c r="BU168" s="141"/>
      <c r="BV168" s="144"/>
      <c r="BW168" s="147"/>
      <c r="BX168" s="346"/>
      <c r="BY168" s="147"/>
      <c r="BZ168" s="346"/>
      <c r="CA168" s="141"/>
      <c r="CB168" s="127"/>
      <c r="CC168" s="1"/>
      <c r="CD168" s="147"/>
      <c r="CE168" s="1"/>
      <c r="CF168" s="141"/>
      <c r="CG168" s="144"/>
      <c r="CH168" s="141"/>
      <c r="CI168" s="144"/>
      <c r="CJ168" s="144"/>
      <c r="CK168" s="144"/>
      <c r="CL168" s="141"/>
      <c r="CM168" s="144"/>
      <c r="CN168" s="147"/>
      <c r="CO168" s="346"/>
      <c r="CP168" s="147"/>
      <c r="CQ168" s="346"/>
      <c r="CR168" s="141"/>
      <c r="CS168" s="127"/>
      <c r="CT168" s="1"/>
      <c r="CU168" s="147"/>
      <c r="CV168" s="1"/>
      <c r="CW168" s="141"/>
      <c r="CX168" s="144"/>
      <c r="CY168" s="141"/>
      <c r="CZ168" s="144"/>
      <c r="DA168" s="144"/>
      <c r="DB168" s="144"/>
      <c r="DC168" s="141"/>
      <c r="DD168" s="144"/>
      <c r="DE168" s="147"/>
      <c r="DF168" s="346"/>
      <c r="DG168" s="147"/>
      <c r="DH168" s="346"/>
      <c r="DI168" s="141"/>
      <c r="DJ168" s="127"/>
      <c r="DK168" s="1"/>
      <c r="DL168" s="147"/>
      <c r="DM168" s="1"/>
      <c r="DN168" s="141"/>
      <c r="DO168" s="144"/>
      <c r="DP168" s="141"/>
      <c r="DQ168" s="144"/>
      <c r="DR168" s="144"/>
      <c r="DS168" s="144"/>
      <c r="DT168" s="141"/>
      <c r="DU168" s="144"/>
      <c r="DV168" s="147"/>
      <c r="DW168" s="346"/>
      <c r="DX168" s="147"/>
      <c r="DY168" s="346"/>
      <c r="DZ168" s="141"/>
      <c r="EA168" s="127"/>
      <c r="EB168" s="1"/>
      <c r="EC168" s="147"/>
      <c r="ED168" s="1"/>
      <c r="EE168" s="141"/>
      <c r="EF168" s="144"/>
      <c r="EG168" s="141"/>
      <c r="EH168" s="144"/>
      <c r="EI168" s="144"/>
      <c r="EJ168" s="144"/>
      <c r="EK168" s="141"/>
      <c r="EL168" s="144"/>
      <c r="EM168" s="147"/>
      <c r="EN168" s="346"/>
      <c r="EO168" s="147"/>
      <c r="EP168" s="346"/>
      <c r="EQ168" s="141"/>
      <c r="ER168" s="127"/>
      <c r="ES168" s="1"/>
      <c r="ET168" s="147"/>
      <c r="EU168" s="1"/>
      <c r="EV168" s="141"/>
      <c r="EW168" s="144"/>
      <c r="EX168" s="141"/>
      <c r="EY168" s="144"/>
      <c r="EZ168" s="144"/>
      <c r="FA168" s="144"/>
      <c r="FB168" s="141"/>
      <c r="FC168" s="144"/>
      <c r="FD168" s="147"/>
      <c r="FE168" s="346"/>
      <c r="FF168" s="147"/>
      <c r="FG168" s="346"/>
      <c r="FH168" s="141"/>
      <c r="FI168" s="127"/>
      <c r="FJ168" s="1"/>
      <c r="FK168" s="147"/>
      <c r="FL168" s="1"/>
      <c r="FM168" s="141"/>
      <c r="FN168" s="144"/>
      <c r="FO168" s="141"/>
      <c r="FP168" s="144"/>
      <c r="FQ168" s="144"/>
      <c r="FR168" s="144"/>
      <c r="FS168" s="141"/>
      <c r="FT168" s="144"/>
      <c r="FU168" s="147"/>
      <c r="FV168" s="346"/>
      <c r="FW168" s="147"/>
      <c r="FX168" s="346"/>
      <c r="FY168" s="141"/>
      <c r="FZ168" s="127"/>
      <c r="GA168" s="1"/>
      <c r="GB168" s="147"/>
      <c r="GC168" s="1"/>
      <c r="GD168" s="141"/>
      <c r="GE168" s="144"/>
      <c r="GF168" s="141"/>
      <c r="GG168" s="144"/>
      <c r="GH168" s="144"/>
      <c r="GI168" s="144"/>
      <c r="GJ168" s="141"/>
      <c r="GK168" s="144"/>
      <c r="GL168" s="147"/>
      <c r="GM168" s="346"/>
      <c r="GN168" s="147"/>
      <c r="GO168" s="346"/>
      <c r="GP168" s="141"/>
      <c r="GQ168" s="127"/>
      <c r="GR168" s="1"/>
      <c r="GS168" s="147"/>
      <c r="GT168" s="1"/>
      <c r="GU168" s="141"/>
      <c r="GV168" s="144"/>
      <c r="GW168" s="141"/>
      <c r="GX168" s="144"/>
      <c r="GY168" s="144"/>
      <c r="GZ168" s="144"/>
      <c r="HA168" s="141"/>
      <c r="HB168" s="144"/>
      <c r="HC168" s="147"/>
      <c r="HD168" s="346"/>
      <c r="HE168" s="147"/>
      <c r="HF168" s="346"/>
      <c r="HG168" s="141"/>
      <c r="HH168" s="127"/>
      <c r="HI168" s="1"/>
      <c r="HJ168" s="147"/>
      <c r="HK168" s="1"/>
      <c r="HL168" s="141"/>
      <c r="HM168" s="144"/>
      <c r="HN168" s="141"/>
      <c r="HO168" s="144"/>
      <c r="HP168" s="144"/>
      <c r="HQ168" s="144"/>
      <c r="HR168" s="141"/>
      <c r="HS168" s="144"/>
      <c r="HT168" s="147"/>
      <c r="HU168" s="346"/>
      <c r="HV168" s="147"/>
      <c r="HW168" s="346"/>
      <c r="HX168" s="141"/>
      <c r="HY168" s="127"/>
      <c r="HZ168" s="1"/>
      <c r="IA168" s="147"/>
      <c r="IB168" s="1"/>
      <c r="IC168" s="141"/>
      <c r="ID168" s="144"/>
      <c r="IE168" s="141"/>
      <c r="IF168" s="144"/>
      <c r="IG168" s="144"/>
      <c r="IH168" s="144"/>
      <c r="II168" s="141"/>
      <c r="IJ168" s="144"/>
      <c r="IK168" s="147"/>
      <c r="IL168" s="346"/>
      <c r="IM168" s="147"/>
      <c r="IN168" s="346"/>
      <c r="IO168" s="141"/>
      <c r="IP168" s="127"/>
    </row>
    <row r="169" spans="1:250" s="125" customFormat="1" ht="18" hidden="1" customHeight="1">
      <c r="A169" s="776">
        <v>6</v>
      </c>
      <c r="B169" s="833">
        <v>112823249</v>
      </c>
      <c r="C169" s="839">
        <v>24.548840654446579</v>
      </c>
      <c r="D169" s="1043">
        <v>532257222</v>
      </c>
      <c r="E169" s="839">
        <v>17.523365707179963</v>
      </c>
      <c r="F169" s="833">
        <v>289967269</v>
      </c>
      <c r="G169" s="46">
        <v>62507935</v>
      </c>
      <c r="H169" s="46">
        <f t="shared" si="6"/>
        <v>352475204</v>
      </c>
      <c r="I169" s="834">
        <f t="shared" si="7"/>
        <v>33.38255678821271</v>
      </c>
      <c r="J169" s="835">
        <v>218320774</v>
      </c>
      <c r="K169" s="712">
        <f t="shared" si="8"/>
        <v>18.038722002661476</v>
      </c>
      <c r="L169" s="127"/>
      <c r="M169" s="1"/>
      <c r="N169" s="147"/>
      <c r="O169" s="1"/>
      <c r="P169" s="141"/>
      <c r="Q169" s="144"/>
      <c r="R169" s="141"/>
      <c r="S169" s="144"/>
      <c r="T169" s="144"/>
      <c r="U169" s="144"/>
      <c r="V169" s="141"/>
      <c r="W169" s="144"/>
      <c r="X169" s="147"/>
      <c r="Y169" s="346"/>
      <c r="Z169" s="147"/>
      <c r="AA169" s="346"/>
      <c r="AB169" s="141"/>
      <c r="AC169" s="127"/>
      <c r="AD169" s="1"/>
      <c r="AE169" s="147"/>
      <c r="AF169" s="1"/>
      <c r="AG169" s="141"/>
      <c r="AH169" s="144"/>
      <c r="AI169" s="141"/>
      <c r="AJ169" s="144"/>
      <c r="AK169" s="144"/>
      <c r="AL169" s="144"/>
      <c r="AM169" s="141"/>
      <c r="AN169" s="144"/>
      <c r="AO169" s="147"/>
      <c r="AP169" s="346"/>
      <c r="AQ169" s="147"/>
      <c r="AR169" s="346"/>
      <c r="AS169" s="141"/>
      <c r="AT169" s="127"/>
      <c r="AU169" s="1"/>
      <c r="AV169" s="147"/>
      <c r="AW169" s="1"/>
      <c r="AX169" s="141"/>
      <c r="AY169" s="144"/>
      <c r="AZ169" s="141"/>
      <c r="BA169" s="144"/>
      <c r="BB169" s="144"/>
      <c r="BC169" s="144"/>
      <c r="BD169" s="141"/>
      <c r="BE169" s="144"/>
      <c r="BF169" s="147"/>
      <c r="BG169" s="346"/>
      <c r="BH169" s="147"/>
      <c r="BI169" s="346"/>
      <c r="BJ169" s="141"/>
      <c r="BK169" s="127"/>
      <c r="BL169" s="1"/>
      <c r="BM169" s="147"/>
      <c r="BN169" s="1"/>
      <c r="BO169" s="141"/>
      <c r="BP169" s="144"/>
      <c r="BQ169" s="141"/>
      <c r="BR169" s="144"/>
      <c r="BS169" s="144"/>
      <c r="BT169" s="144"/>
      <c r="BU169" s="141"/>
      <c r="BV169" s="144"/>
      <c r="BW169" s="147"/>
      <c r="BX169" s="346"/>
      <c r="BY169" s="147"/>
      <c r="BZ169" s="346"/>
      <c r="CA169" s="141"/>
      <c r="CB169" s="127"/>
      <c r="CC169" s="1"/>
      <c r="CD169" s="147"/>
      <c r="CE169" s="1"/>
      <c r="CF169" s="141"/>
      <c r="CG169" s="144"/>
      <c r="CH169" s="141"/>
      <c r="CI169" s="144"/>
      <c r="CJ169" s="144"/>
      <c r="CK169" s="144"/>
      <c r="CL169" s="141"/>
      <c r="CM169" s="144"/>
      <c r="CN169" s="147"/>
      <c r="CO169" s="346"/>
      <c r="CP169" s="147"/>
      <c r="CQ169" s="346"/>
      <c r="CR169" s="141"/>
      <c r="CS169" s="127"/>
      <c r="CT169" s="1"/>
      <c r="CU169" s="147"/>
      <c r="CV169" s="1"/>
      <c r="CW169" s="141"/>
      <c r="CX169" s="144"/>
      <c r="CY169" s="141"/>
      <c r="CZ169" s="144"/>
      <c r="DA169" s="144"/>
      <c r="DB169" s="144"/>
      <c r="DC169" s="141"/>
      <c r="DD169" s="144"/>
      <c r="DE169" s="147"/>
      <c r="DF169" s="346"/>
      <c r="DG169" s="147"/>
      <c r="DH169" s="346"/>
      <c r="DI169" s="141"/>
      <c r="DJ169" s="127"/>
      <c r="DK169" s="1"/>
      <c r="DL169" s="147"/>
      <c r="DM169" s="1"/>
      <c r="DN169" s="141"/>
      <c r="DO169" s="144"/>
      <c r="DP169" s="141"/>
      <c r="DQ169" s="144"/>
      <c r="DR169" s="144"/>
      <c r="DS169" s="144"/>
      <c r="DT169" s="141"/>
      <c r="DU169" s="144"/>
      <c r="DV169" s="147"/>
      <c r="DW169" s="346"/>
      <c r="DX169" s="147"/>
      <c r="DY169" s="346"/>
      <c r="DZ169" s="141"/>
      <c r="EA169" s="127"/>
      <c r="EB169" s="1"/>
      <c r="EC169" s="147"/>
      <c r="ED169" s="1"/>
      <c r="EE169" s="141"/>
      <c r="EF169" s="144"/>
      <c r="EG169" s="141"/>
      <c r="EH169" s="144"/>
      <c r="EI169" s="144"/>
      <c r="EJ169" s="144"/>
      <c r="EK169" s="141"/>
      <c r="EL169" s="144"/>
      <c r="EM169" s="147"/>
      <c r="EN169" s="346"/>
      <c r="EO169" s="147"/>
      <c r="EP169" s="346"/>
      <c r="EQ169" s="141"/>
      <c r="ER169" s="127"/>
      <c r="ES169" s="1"/>
      <c r="ET169" s="147"/>
      <c r="EU169" s="1"/>
      <c r="EV169" s="141"/>
      <c r="EW169" s="144"/>
      <c r="EX169" s="141"/>
      <c r="EY169" s="144"/>
      <c r="EZ169" s="144"/>
      <c r="FA169" s="144"/>
      <c r="FB169" s="141"/>
      <c r="FC169" s="144"/>
      <c r="FD169" s="147"/>
      <c r="FE169" s="346"/>
      <c r="FF169" s="147"/>
      <c r="FG169" s="346"/>
      <c r="FH169" s="141"/>
      <c r="FI169" s="127"/>
      <c r="FJ169" s="1"/>
      <c r="FK169" s="147"/>
      <c r="FL169" s="1"/>
      <c r="FM169" s="141"/>
      <c r="FN169" s="144"/>
      <c r="FO169" s="141"/>
      <c r="FP169" s="144"/>
      <c r="FQ169" s="144"/>
      <c r="FR169" s="144"/>
      <c r="FS169" s="141"/>
      <c r="FT169" s="144"/>
      <c r="FU169" s="147"/>
      <c r="FV169" s="346"/>
      <c r="FW169" s="147"/>
      <c r="FX169" s="346"/>
      <c r="FY169" s="141"/>
      <c r="FZ169" s="127"/>
      <c r="GA169" s="1"/>
      <c r="GB169" s="147"/>
      <c r="GC169" s="1"/>
      <c r="GD169" s="141"/>
      <c r="GE169" s="144"/>
      <c r="GF169" s="141"/>
      <c r="GG169" s="144"/>
      <c r="GH169" s="144"/>
      <c r="GI169" s="144"/>
      <c r="GJ169" s="141"/>
      <c r="GK169" s="144"/>
      <c r="GL169" s="147"/>
      <c r="GM169" s="346"/>
      <c r="GN169" s="147"/>
      <c r="GO169" s="346"/>
      <c r="GP169" s="141"/>
      <c r="GQ169" s="127"/>
      <c r="GR169" s="1"/>
      <c r="GS169" s="147"/>
      <c r="GT169" s="1"/>
      <c r="GU169" s="141"/>
      <c r="GV169" s="144"/>
      <c r="GW169" s="141"/>
      <c r="GX169" s="144"/>
      <c r="GY169" s="144"/>
      <c r="GZ169" s="144"/>
      <c r="HA169" s="141"/>
      <c r="HB169" s="144"/>
      <c r="HC169" s="147"/>
      <c r="HD169" s="346"/>
      <c r="HE169" s="147"/>
      <c r="HF169" s="346"/>
      <c r="HG169" s="141"/>
      <c r="HH169" s="127"/>
      <c r="HI169" s="1"/>
      <c r="HJ169" s="147"/>
      <c r="HK169" s="1"/>
      <c r="HL169" s="141"/>
      <c r="HM169" s="144"/>
      <c r="HN169" s="141"/>
      <c r="HO169" s="144"/>
      <c r="HP169" s="144"/>
      <c r="HQ169" s="144"/>
      <c r="HR169" s="141"/>
      <c r="HS169" s="144"/>
      <c r="HT169" s="147"/>
      <c r="HU169" s="346"/>
      <c r="HV169" s="147"/>
      <c r="HW169" s="346"/>
      <c r="HX169" s="141"/>
      <c r="HY169" s="127"/>
      <c r="HZ169" s="1"/>
      <c r="IA169" s="147"/>
      <c r="IB169" s="1"/>
      <c r="IC169" s="141"/>
      <c r="ID169" s="144"/>
      <c r="IE169" s="141"/>
      <c r="IF169" s="144"/>
      <c r="IG169" s="144"/>
      <c r="IH169" s="144"/>
      <c r="II169" s="141"/>
      <c r="IJ169" s="144"/>
      <c r="IK169" s="147"/>
      <c r="IL169" s="346"/>
      <c r="IM169" s="147"/>
      <c r="IN169" s="346"/>
      <c r="IO169" s="141"/>
      <c r="IP169" s="127"/>
    </row>
    <row r="170" spans="1:250" s="125" customFormat="1" ht="18" hidden="1" customHeight="1">
      <c r="A170" s="776">
        <v>7</v>
      </c>
      <c r="B170" s="833">
        <v>112039134</v>
      </c>
      <c r="C170" s="839">
        <v>21.802569427146153</v>
      </c>
      <c r="D170" s="1043">
        <v>532253819</v>
      </c>
      <c r="E170" s="839">
        <v>17.453006980516022</v>
      </c>
      <c r="F170" s="833">
        <v>294181546</v>
      </c>
      <c r="G170" s="46">
        <v>62349740</v>
      </c>
      <c r="H170" s="46">
        <f t="shared" si="6"/>
        <v>356531286</v>
      </c>
      <c r="I170" s="834">
        <f t="shared" si="7"/>
        <v>34.144551582527136</v>
      </c>
      <c r="J170" s="835">
        <v>219722756</v>
      </c>
      <c r="K170" s="712">
        <f t="shared" si="8"/>
        <v>18.779167651637891</v>
      </c>
      <c r="L170" s="127"/>
      <c r="M170" s="1"/>
      <c r="N170" s="147"/>
      <c r="O170" s="1"/>
      <c r="P170" s="141"/>
      <c r="Q170" s="144"/>
      <c r="R170" s="141"/>
      <c r="S170" s="144"/>
      <c r="T170" s="144"/>
      <c r="U170" s="144"/>
      <c r="V170" s="141"/>
      <c r="W170" s="144"/>
      <c r="X170" s="147"/>
      <c r="Y170" s="346"/>
      <c r="Z170" s="147"/>
      <c r="AA170" s="346"/>
      <c r="AB170" s="141"/>
      <c r="AC170" s="127"/>
      <c r="AD170" s="1"/>
      <c r="AE170" s="147"/>
      <c r="AF170" s="1"/>
      <c r="AG170" s="141"/>
      <c r="AH170" s="144"/>
      <c r="AI170" s="141"/>
      <c r="AJ170" s="144"/>
      <c r="AK170" s="144"/>
      <c r="AL170" s="144"/>
      <c r="AM170" s="141"/>
      <c r="AN170" s="144"/>
      <c r="AO170" s="147"/>
      <c r="AP170" s="346"/>
      <c r="AQ170" s="147"/>
      <c r="AR170" s="346"/>
      <c r="AS170" s="141"/>
      <c r="AT170" s="127"/>
      <c r="AU170" s="1"/>
      <c r="AV170" s="147"/>
      <c r="AW170" s="1"/>
      <c r="AX170" s="141"/>
      <c r="AY170" s="144"/>
      <c r="AZ170" s="141"/>
      <c r="BA170" s="144"/>
      <c r="BB170" s="144"/>
      <c r="BC170" s="144"/>
      <c r="BD170" s="141"/>
      <c r="BE170" s="144"/>
      <c r="BF170" s="147"/>
      <c r="BG170" s="346"/>
      <c r="BH170" s="147"/>
      <c r="BI170" s="346"/>
      <c r="BJ170" s="141"/>
      <c r="BK170" s="127"/>
      <c r="BL170" s="1"/>
      <c r="BM170" s="147"/>
      <c r="BN170" s="1"/>
      <c r="BO170" s="141"/>
      <c r="BP170" s="144"/>
      <c r="BQ170" s="141"/>
      <c r="BR170" s="144"/>
      <c r="BS170" s="144"/>
      <c r="BT170" s="144"/>
      <c r="BU170" s="141"/>
      <c r="BV170" s="144"/>
      <c r="BW170" s="147"/>
      <c r="BX170" s="346"/>
      <c r="BY170" s="147"/>
      <c r="BZ170" s="346"/>
      <c r="CA170" s="141"/>
      <c r="CB170" s="127"/>
      <c r="CC170" s="1"/>
      <c r="CD170" s="147"/>
      <c r="CE170" s="1"/>
      <c r="CF170" s="141"/>
      <c r="CG170" s="144"/>
      <c r="CH170" s="141"/>
      <c r="CI170" s="144"/>
      <c r="CJ170" s="144"/>
      <c r="CK170" s="144"/>
      <c r="CL170" s="141"/>
      <c r="CM170" s="144"/>
      <c r="CN170" s="147"/>
      <c r="CO170" s="346"/>
      <c r="CP170" s="147"/>
      <c r="CQ170" s="346"/>
      <c r="CR170" s="141"/>
      <c r="CS170" s="127"/>
      <c r="CT170" s="1"/>
      <c r="CU170" s="147"/>
      <c r="CV170" s="1"/>
      <c r="CW170" s="141"/>
      <c r="CX170" s="144"/>
      <c r="CY170" s="141"/>
      <c r="CZ170" s="144"/>
      <c r="DA170" s="144"/>
      <c r="DB170" s="144"/>
      <c r="DC170" s="141"/>
      <c r="DD170" s="144"/>
      <c r="DE170" s="147"/>
      <c r="DF170" s="346"/>
      <c r="DG170" s="147"/>
      <c r="DH170" s="346"/>
      <c r="DI170" s="141"/>
      <c r="DJ170" s="127"/>
      <c r="DK170" s="1"/>
      <c r="DL170" s="147"/>
      <c r="DM170" s="1"/>
      <c r="DN170" s="141"/>
      <c r="DO170" s="144"/>
      <c r="DP170" s="141"/>
      <c r="DQ170" s="144"/>
      <c r="DR170" s="144"/>
      <c r="DS170" s="144"/>
      <c r="DT170" s="141"/>
      <c r="DU170" s="144"/>
      <c r="DV170" s="147"/>
      <c r="DW170" s="346"/>
      <c r="DX170" s="147"/>
      <c r="DY170" s="346"/>
      <c r="DZ170" s="141"/>
      <c r="EA170" s="127"/>
      <c r="EB170" s="1"/>
      <c r="EC170" s="147"/>
      <c r="ED170" s="1"/>
      <c r="EE170" s="141"/>
      <c r="EF170" s="144"/>
      <c r="EG170" s="141"/>
      <c r="EH170" s="144"/>
      <c r="EI170" s="144"/>
      <c r="EJ170" s="144"/>
      <c r="EK170" s="141"/>
      <c r="EL170" s="144"/>
      <c r="EM170" s="147"/>
      <c r="EN170" s="346"/>
      <c r="EO170" s="147"/>
      <c r="EP170" s="346"/>
      <c r="EQ170" s="141"/>
      <c r="ER170" s="127"/>
      <c r="ES170" s="1"/>
      <c r="ET170" s="147"/>
      <c r="EU170" s="1"/>
      <c r="EV170" s="141"/>
      <c r="EW170" s="144"/>
      <c r="EX170" s="141"/>
      <c r="EY170" s="144"/>
      <c r="EZ170" s="144"/>
      <c r="FA170" s="144"/>
      <c r="FB170" s="141"/>
      <c r="FC170" s="144"/>
      <c r="FD170" s="147"/>
      <c r="FE170" s="346"/>
      <c r="FF170" s="147"/>
      <c r="FG170" s="346"/>
      <c r="FH170" s="141"/>
      <c r="FI170" s="127"/>
      <c r="FJ170" s="1"/>
      <c r="FK170" s="147"/>
      <c r="FL170" s="1"/>
      <c r="FM170" s="141"/>
      <c r="FN170" s="144"/>
      <c r="FO170" s="141"/>
      <c r="FP170" s="144"/>
      <c r="FQ170" s="144"/>
      <c r="FR170" s="144"/>
      <c r="FS170" s="141"/>
      <c r="FT170" s="144"/>
      <c r="FU170" s="147"/>
      <c r="FV170" s="346"/>
      <c r="FW170" s="147"/>
      <c r="FX170" s="346"/>
      <c r="FY170" s="141"/>
      <c r="FZ170" s="127"/>
      <c r="GA170" s="1"/>
      <c r="GB170" s="147"/>
      <c r="GC170" s="1"/>
      <c r="GD170" s="141"/>
      <c r="GE170" s="144"/>
      <c r="GF170" s="141"/>
      <c r="GG170" s="144"/>
      <c r="GH170" s="144"/>
      <c r="GI170" s="144"/>
      <c r="GJ170" s="141"/>
      <c r="GK170" s="144"/>
      <c r="GL170" s="147"/>
      <c r="GM170" s="346"/>
      <c r="GN170" s="147"/>
      <c r="GO170" s="346"/>
      <c r="GP170" s="141"/>
      <c r="GQ170" s="127"/>
      <c r="GR170" s="1"/>
      <c r="GS170" s="147"/>
      <c r="GT170" s="1"/>
      <c r="GU170" s="141"/>
      <c r="GV170" s="144"/>
      <c r="GW170" s="141"/>
      <c r="GX170" s="144"/>
      <c r="GY170" s="144"/>
      <c r="GZ170" s="144"/>
      <c r="HA170" s="141"/>
      <c r="HB170" s="144"/>
      <c r="HC170" s="147"/>
      <c r="HD170" s="346"/>
      <c r="HE170" s="147"/>
      <c r="HF170" s="346"/>
      <c r="HG170" s="141"/>
      <c r="HH170" s="127"/>
      <c r="HI170" s="1"/>
      <c r="HJ170" s="147"/>
      <c r="HK170" s="1"/>
      <c r="HL170" s="141"/>
      <c r="HM170" s="144"/>
      <c r="HN170" s="141"/>
      <c r="HO170" s="144"/>
      <c r="HP170" s="144"/>
      <c r="HQ170" s="144"/>
      <c r="HR170" s="141"/>
      <c r="HS170" s="144"/>
      <c r="HT170" s="147"/>
      <c r="HU170" s="346"/>
      <c r="HV170" s="147"/>
      <c r="HW170" s="346"/>
      <c r="HX170" s="141"/>
      <c r="HY170" s="127"/>
      <c r="HZ170" s="1"/>
      <c r="IA170" s="147"/>
      <c r="IB170" s="1"/>
      <c r="IC170" s="141"/>
      <c r="ID170" s="144"/>
      <c r="IE170" s="141"/>
      <c r="IF170" s="144"/>
      <c r="IG170" s="144"/>
      <c r="IH170" s="144"/>
      <c r="II170" s="141"/>
      <c r="IJ170" s="144"/>
      <c r="IK170" s="147"/>
      <c r="IL170" s="346"/>
      <c r="IM170" s="147"/>
      <c r="IN170" s="346"/>
      <c r="IO170" s="141"/>
      <c r="IP170" s="127"/>
    </row>
    <row r="171" spans="1:250" s="125" customFormat="1" ht="18" hidden="1" customHeight="1">
      <c r="A171" s="776">
        <v>8</v>
      </c>
      <c r="B171" s="833">
        <v>116334491</v>
      </c>
      <c r="C171" s="839">
        <v>25.876285465658611</v>
      </c>
      <c r="D171" s="1043">
        <v>540332642</v>
      </c>
      <c r="E171" s="839">
        <v>17.971110462752904</v>
      </c>
      <c r="F171" s="833">
        <v>300107189</v>
      </c>
      <c r="G171" s="46">
        <v>65751024</v>
      </c>
      <c r="H171" s="46">
        <f t="shared" si="6"/>
        <v>365858213</v>
      </c>
      <c r="I171" s="834">
        <f t="shared" si="7"/>
        <v>37.096399051022679</v>
      </c>
      <c r="J171" s="835">
        <v>220181117</v>
      </c>
      <c r="K171" s="712">
        <f t="shared" si="8"/>
        <v>18.564338109809178</v>
      </c>
      <c r="L171" s="127"/>
      <c r="M171" s="1"/>
      <c r="N171" s="147"/>
      <c r="O171" s="1"/>
      <c r="P171" s="141"/>
      <c r="Q171" s="144"/>
      <c r="R171" s="141"/>
      <c r="S171" s="144"/>
      <c r="T171" s="144"/>
      <c r="U171" s="144"/>
      <c r="V171" s="141"/>
      <c r="W171" s="144"/>
      <c r="X171" s="147"/>
      <c r="Y171" s="346"/>
      <c r="Z171" s="147"/>
      <c r="AA171" s="346"/>
      <c r="AB171" s="141"/>
      <c r="AC171" s="127"/>
      <c r="AD171" s="1"/>
      <c r="AE171" s="147"/>
      <c r="AF171" s="1"/>
      <c r="AG171" s="141"/>
      <c r="AH171" s="144"/>
      <c r="AI171" s="141"/>
      <c r="AJ171" s="144"/>
      <c r="AK171" s="144"/>
      <c r="AL171" s="144"/>
      <c r="AM171" s="141"/>
      <c r="AN171" s="144"/>
      <c r="AO171" s="147"/>
      <c r="AP171" s="346"/>
      <c r="AQ171" s="147"/>
      <c r="AR171" s="346"/>
      <c r="AS171" s="141"/>
      <c r="AT171" s="127"/>
      <c r="AU171" s="1"/>
      <c r="AV171" s="147"/>
      <c r="AW171" s="1"/>
      <c r="AX171" s="141"/>
      <c r="AY171" s="144"/>
      <c r="AZ171" s="141"/>
      <c r="BA171" s="144"/>
      <c r="BB171" s="144"/>
      <c r="BC171" s="144"/>
      <c r="BD171" s="141"/>
      <c r="BE171" s="144"/>
      <c r="BF171" s="147"/>
      <c r="BG171" s="346"/>
      <c r="BH171" s="147"/>
      <c r="BI171" s="346"/>
      <c r="BJ171" s="141"/>
      <c r="BK171" s="127"/>
      <c r="BL171" s="1"/>
      <c r="BM171" s="147"/>
      <c r="BN171" s="1"/>
      <c r="BO171" s="141"/>
      <c r="BP171" s="144"/>
      <c r="BQ171" s="141"/>
      <c r="BR171" s="144"/>
      <c r="BS171" s="144"/>
      <c r="BT171" s="144"/>
      <c r="BU171" s="141"/>
      <c r="BV171" s="144"/>
      <c r="BW171" s="147"/>
      <c r="BX171" s="346"/>
      <c r="BY171" s="147"/>
      <c r="BZ171" s="346"/>
      <c r="CA171" s="141"/>
      <c r="CB171" s="127"/>
      <c r="CC171" s="1"/>
      <c r="CD171" s="147"/>
      <c r="CE171" s="1"/>
      <c r="CF171" s="141"/>
      <c r="CG171" s="144"/>
      <c r="CH171" s="141"/>
      <c r="CI171" s="144"/>
      <c r="CJ171" s="144"/>
      <c r="CK171" s="144"/>
      <c r="CL171" s="141"/>
      <c r="CM171" s="144"/>
      <c r="CN171" s="147"/>
      <c r="CO171" s="346"/>
      <c r="CP171" s="147"/>
      <c r="CQ171" s="346"/>
      <c r="CR171" s="141"/>
      <c r="CS171" s="127"/>
      <c r="CT171" s="1"/>
      <c r="CU171" s="147"/>
      <c r="CV171" s="1"/>
      <c r="CW171" s="141"/>
      <c r="CX171" s="144"/>
      <c r="CY171" s="141"/>
      <c r="CZ171" s="144"/>
      <c r="DA171" s="144"/>
      <c r="DB171" s="144"/>
      <c r="DC171" s="141"/>
      <c r="DD171" s="144"/>
      <c r="DE171" s="147"/>
      <c r="DF171" s="346"/>
      <c r="DG171" s="147"/>
      <c r="DH171" s="346"/>
      <c r="DI171" s="141"/>
      <c r="DJ171" s="127"/>
      <c r="DK171" s="1"/>
      <c r="DL171" s="147"/>
      <c r="DM171" s="1"/>
      <c r="DN171" s="141"/>
      <c r="DO171" s="144"/>
      <c r="DP171" s="141"/>
      <c r="DQ171" s="144"/>
      <c r="DR171" s="144"/>
      <c r="DS171" s="144"/>
      <c r="DT171" s="141"/>
      <c r="DU171" s="144"/>
      <c r="DV171" s="147"/>
      <c r="DW171" s="346"/>
      <c r="DX171" s="147"/>
      <c r="DY171" s="346"/>
      <c r="DZ171" s="141"/>
      <c r="EA171" s="127"/>
      <c r="EB171" s="1"/>
      <c r="EC171" s="147"/>
      <c r="ED171" s="1"/>
      <c r="EE171" s="141"/>
      <c r="EF171" s="144"/>
      <c r="EG171" s="141"/>
      <c r="EH171" s="144"/>
      <c r="EI171" s="144"/>
      <c r="EJ171" s="144"/>
      <c r="EK171" s="141"/>
      <c r="EL171" s="144"/>
      <c r="EM171" s="147"/>
      <c r="EN171" s="346"/>
      <c r="EO171" s="147"/>
      <c r="EP171" s="346"/>
      <c r="EQ171" s="141"/>
      <c r="ER171" s="127"/>
      <c r="ES171" s="1"/>
      <c r="ET171" s="147"/>
      <c r="EU171" s="1"/>
      <c r="EV171" s="141"/>
      <c r="EW171" s="144"/>
      <c r="EX171" s="141"/>
      <c r="EY171" s="144"/>
      <c r="EZ171" s="144"/>
      <c r="FA171" s="144"/>
      <c r="FB171" s="141"/>
      <c r="FC171" s="144"/>
      <c r="FD171" s="147"/>
      <c r="FE171" s="346"/>
      <c r="FF171" s="147"/>
      <c r="FG171" s="346"/>
      <c r="FH171" s="141"/>
      <c r="FI171" s="127"/>
      <c r="FJ171" s="1"/>
      <c r="FK171" s="147"/>
      <c r="FL171" s="1"/>
      <c r="FM171" s="141"/>
      <c r="FN171" s="144"/>
      <c r="FO171" s="141"/>
      <c r="FP171" s="144"/>
      <c r="FQ171" s="144"/>
      <c r="FR171" s="144"/>
      <c r="FS171" s="141"/>
      <c r="FT171" s="144"/>
      <c r="FU171" s="147"/>
      <c r="FV171" s="346"/>
      <c r="FW171" s="147"/>
      <c r="FX171" s="346"/>
      <c r="FY171" s="141"/>
      <c r="FZ171" s="127"/>
      <c r="GA171" s="1"/>
      <c r="GB171" s="147"/>
      <c r="GC171" s="1"/>
      <c r="GD171" s="141"/>
      <c r="GE171" s="144"/>
      <c r="GF171" s="141"/>
      <c r="GG171" s="144"/>
      <c r="GH171" s="144"/>
      <c r="GI171" s="144"/>
      <c r="GJ171" s="141"/>
      <c r="GK171" s="144"/>
      <c r="GL171" s="147"/>
      <c r="GM171" s="346"/>
      <c r="GN171" s="147"/>
      <c r="GO171" s="346"/>
      <c r="GP171" s="141"/>
      <c r="GQ171" s="127"/>
      <c r="GR171" s="1"/>
      <c r="GS171" s="147"/>
      <c r="GT171" s="1"/>
      <c r="GU171" s="141"/>
      <c r="GV171" s="144"/>
      <c r="GW171" s="141"/>
      <c r="GX171" s="144"/>
      <c r="GY171" s="144"/>
      <c r="GZ171" s="144"/>
      <c r="HA171" s="141"/>
      <c r="HB171" s="144"/>
      <c r="HC171" s="147"/>
      <c r="HD171" s="346"/>
      <c r="HE171" s="147"/>
      <c r="HF171" s="346"/>
      <c r="HG171" s="141"/>
      <c r="HH171" s="127"/>
      <c r="HI171" s="1"/>
      <c r="HJ171" s="147"/>
      <c r="HK171" s="1"/>
      <c r="HL171" s="141"/>
      <c r="HM171" s="144"/>
      <c r="HN171" s="141"/>
      <c r="HO171" s="144"/>
      <c r="HP171" s="144"/>
      <c r="HQ171" s="144"/>
      <c r="HR171" s="141"/>
      <c r="HS171" s="144"/>
      <c r="HT171" s="147"/>
      <c r="HU171" s="346"/>
      <c r="HV171" s="147"/>
      <c r="HW171" s="346"/>
      <c r="HX171" s="141"/>
      <c r="HY171" s="127"/>
      <c r="HZ171" s="1"/>
      <c r="IA171" s="147"/>
      <c r="IB171" s="1"/>
      <c r="IC171" s="141"/>
      <c r="ID171" s="144"/>
      <c r="IE171" s="141"/>
      <c r="IF171" s="144"/>
      <c r="IG171" s="144"/>
      <c r="IH171" s="144"/>
      <c r="II171" s="141"/>
      <c r="IJ171" s="144"/>
      <c r="IK171" s="147"/>
      <c r="IL171" s="346"/>
      <c r="IM171" s="147"/>
      <c r="IN171" s="346"/>
      <c r="IO171" s="141"/>
      <c r="IP171" s="127"/>
    </row>
    <row r="172" spans="1:250" s="125" customFormat="1" ht="18" hidden="1" customHeight="1">
      <c r="A172" s="776">
        <v>9</v>
      </c>
      <c r="B172" s="833">
        <v>120728298</v>
      </c>
      <c r="C172" s="839">
        <v>23.680846979593412</v>
      </c>
      <c r="D172" s="1043">
        <v>545328443</v>
      </c>
      <c r="E172" s="839">
        <v>16.533449863844979</v>
      </c>
      <c r="F172" s="833">
        <v>308287578</v>
      </c>
      <c r="G172" s="46">
        <v>66972037</v>
      </c>
      <c r="H172" s="46">
        <f t="shared" si="6"/>
        <v>375259615</v>
      </c>
      <c r="I172" s="834">
        <f t="shared" si="7"/>
        <v>37.366756882008914</v>
      </c>
      <c r="J172" s="835">
        <v>221252493</v>
      </c>
      <c r="K172" s="712">
        <f t="shared" si="8"/>
        <v>19.0345059417267</v>
      </c>
      <c r="L172" s="127"/>
      <c r="M172" s="1"/>
      <c r="N172" s="147"/>
      <c r="O172" s="1"/>
      <c r="P172" s="141"/>
      <c r="Q172" s="144"/>
      <c r="R172" s="141"/>
      <c r="S172" s="144"/>
      <c r="T172" s="144"/>
      <c r="U172" s="144"/>
      <c r="V172" s="141"/>
      <c r="W172" s="144"/>
      <c r="X172" s="147"/>
      <c r="Y172" s="346"/>
      <c r="Z172" s="147"/>
      <c r="AA172" s="346"/>
      <c r="AB172" s="141"/>
      <c r="AC172" s="127"/>
      <c r="AD172" s="1"/>
      <c r="AE172" s="147"/>
      <c r="AF172" s="1"/>
      <c r="AG172" s="141"/>
      <c r="AH172" s="144"/>
      <c r="AI172" s="141"/>
      <c r="AJ172" s="144"/>
      <c r="AK172" s="144"/>
      <c r="AL172" s="144"/>
      <c r="AM172" s="141"/>
      <c r="AN172" s="144"/>
      <c r="AO172" s="147"/>
      <c r="AP172" s="346"/>
      <c r="AQ172" s="147"/>
      <c r="AR172" s="346"/>
      <c r="AS172" s="141"/>
      <c r="AT172" s="127"/>
      <c r="AU172" s="1"/>
      <c r="AV172" s="147"/>
      <c r="AW172" s="1"/>
      <c r="AX172" s="141"/>
      <c r="AY172" s="144"/>
      <c r="AZ172" s="141"/>
      <c r="BA172" s="144"/>
      <c r="BB172" s="144"/>
      <c r="BC172" s="144"/>
      <c r="BD172" s="141"/>
      <c r="BE172" s="144"/>
      <c r="BF172" s="147"/>
      <c r="BG172" s="346"/>
      <c r="BH172" s="147"/>
      <c r="BI172" s="346"/>
      <c r="BJ172" s="141"/>
      <c r="BK172" s="127"/>
      <c r="BL172" s="1"/>
      <c r="BM172" s="147"/>
      <c r="BN172" s="1"/>
      <c r="BO172" s="141"/>
      <c r="BP172" s="144"/>
      <c r="BQ172" s="141"/>
      <c r="BR172" s="144"/>
      <c r="BS172" s="144"/>
      <c r="BT172" s="144"/>
      <c r="BU172" s="141"/>
      <c r="BV172" s="144"/>
      <c r="BW172" s="147"/>
      <c r="BX172" s="346"/>
      <c r="BY172" s="147"/>
      <c r="BZ172" s="346"/>
      <c r="CA172" s="141"/>
      <c r="CB172" s="127"/>
      <c r="CC172" s="1"/>
      <c r="CD172" s="147"/>
      <c r="CE172" s="1"/>
      <c r="CF172" s="141"/>
      <c r="CG172" s="144"/>
      <c r="CH172" s="141"/>
      <c r="CI172" s="144"/>
      <c r="CJ172" s="144"/>
      <c r="CK172" s="144"/>
      <c r="CL172" s="141"/>
      <c r="CM172" s="144"/>
      <c r="CN172" s="147"/>
      <c r="CO172" s="346"/>
      <c r="CP172" s="147"/>
      <c r="CQ172" s="346"/>
      <c r="CR172" s="141"/>
      <c r="CS172" s="127"/>
      <c r="CT172" s="1"/>
      <c r="CU172" s="147"/>
      <c r="CV172" s="1"/>
      <c r="CW172" s="141"/>
      <c r="CX172" s="144"/>
      <c r="CY172" s="141"/>
      <c r="CZ172" s="144"/>
      <c r="DA172" s="144"/>
      <c r="DB172" s="144"/>
      <c r="DC172" s="141"/>
      <c r="DD172" s="144"/>
      <c r="DE172" s="147"/>
      <c r="DF172" s="346"/>
      <c r="DG172" s="147"/>
      <c r="DH172" s="346"/>
      <c r="DI172" s="141"/>
      <c r="DJ172" s="127"/>
      <c r="DK172" s="1"/>
      <c r="DL172" s="147"/>
      <c r="DM172" s="1"/>
      <c r="DN172" s="141"/>
      <c r="DO172" s="144"/>
      <c r="DP172" s="141"/>
      <c r="DQ172" s="144"/>
      <c r="DR172" s="144"/>
      <c r="DS172" s="144"/>
      <c r="DT172" s="141"/>
      <c r="DU172" s="144"/>
      <c r="DV172" s="147"/>
      <c r="DW172" s="346"/>
      <c r="DX172" s="147"/>
      <c r="DY172" s="346"/>
      <c r="DZ172" s="141"/>
      <c r="EA172" s="127"/>
      <c r="EB172" s="1"/>
      <c r="EC172" s="147"/>
      <c r="ED172" s="1"/>
      <c r="EE172" s="141"/>
      <c r="EF172" s="144"/>
      <c r="EG172" s="141"/>
      <c r="EH172" s="144"/>
      <c r="EI172" s="144"/>
      <c r="EJ172" s="144"/>
      <c r="EK172" s="141"/>
      <c r="EL172" s="144"/>
      <c r="EM172" s="147"/>
      <c r="EN172" s="346"/>
      <c r="EO172" s="147"/>
      <c r="EP172" s="346"/>
      <c r="EQ172" s="141"/>
      <c r="ER172" s="127"/>
      <c r="ES172" s="1"/>
      <c r="ET172" s="147"/>
      <c r="EU172" s="1"/>
      <c r="EV172" s="141"/>
      <c r="EW172" s="144"/>
      <c r="EX172" s="141"/>
      <c r="EY172" s="144"/>
      <c r="EZ172" s="144"/>
      <c r="FA172" s="144"/>
      <c r="FB172" s="141"/>
      <c r="FC172" s="144"/>
      <c r="FD172" s="147"/>
      <c r="FE172" s="346"/>
      <c r="FF172" s="147"/>
      <c r="FG172" s="346"/>
      <c r="FH172" s="141"/>
      <c r="FI172" s="127"/>
      <c r="FJ172" s="1"/>
      <c r="FK172" s="147"/>
      <c r="FL172" s="1"/>
      <c r="FM172" s="141"/>
      <c r="FN172" s="144"/>
      <c r="FO172" s="141"/>
      <c r="FP172" s="144"/>
      <c r="FQ172" s="144"/>
      <c r="FR172" s="144"/>
      <c r="FS172" s="141"/>
      <c r="FT172" s="144"/>
      <c r="FU172" s="147"/>
      <c r="FV172" s="346"/>
      <c r="FW172" s="147"/>
      <c r="FX172" s="346"/>
      <c r="FY172" s="141"/>
      <c r="FZ172" s="127"/>
      <c r="GA172" s="1"/>
      <c r="GB172" s="147"/>
      <c r="GC172" s="1"/>
      <c r="GD172" s="141"/>
      <c r="GE172" s="144"/>
      <c r="GF172" s="141"/>
      <c r="GG172" s="144"/>
      <c r="GH172" s="144"/>
      <c r="GI172" s="144"/>
      <c r="GJ172" s="141"/>
      <c r="GK172" s="144"/>
      <c r="GL172" s="147"/>
      <c r="GM172" s="346"/>
      <c r="GN172" s="147"/>
      <c r="GO172" s="346"/>
      <c r="GP172" s="141"/>
      <c r="GQ172" s="127"/>
      <c r="GR172" s="1"/>
      <c r="GS172" s="147"/>
      <c r="GT172" s="1"/>
      <c r="GU172" s="141"/>
      <c r="GV172" s="144"/>
      <c r="GW172" s="141"/>
      <c r="GX172" s="144"/>
      <c r="GY172" s="144"/>
      <c r="GZ172" s="144"/>
      <c r="HA172" s="141"/>
      <c r="HB172" s="144"/>
      <c r="HC172" s="147"/>
      <c r="HD172" s="346"/>
      <c r="HE172" s="147"/>
      <c r="HF172" s="346"/>
      <c r="HG172" s="141"/>
      <c r="HH172" s="127"/>
      <c r="HI172" s="1"/>
      <c r="HJ172" s="147"/>
      <c r="HK172" s="1"/>
      <c r="HL172" s="141"/>
      <c r="HM172" s="144"/>
      <c r="HN172" s="141"/>
      <c r="HO172" s="144"/>
      <c r="HP172" s="144"/>
      <c r="HQ172" s="144"/>
      <c r="HR172" s="141"/>
      <c r="HS172" s="144"/>
      <c r="HT172" s="147"/>
      <c r="HU172" s="346"/>
      <c r="HV172" s="147"/>
      <c r="HW172" s="346"/>
      <c r="HX172" s="141"/>
      <c r="HY172" s="127"/>
      <c r="HZ172" s="1"/>
      <c r="IA172" s="147"/>
      <c r="IB172" s="1"/>
      <c r="IC172" s="141"/>
      <c r="ID172" s="144"/>
      <c r="IE172" s="141"/>
      <c r="IF172" s="144"/>
      <c r="IG172" s="144"/>
      <c r="IH172" s="144"/>
      <c r="II172" s="141"/>
      <c r="IJ172" s="144"/>
      <c r="IK172" s="147"/>
      <c r="IL172" s="346"/>
      <c r="IM172" s="147"/>
      <c r="IN172" s="346"/>
      <c r="IO172" s="141"/>
      <c r="IP172" s="127"/>
    </row>
    <row r="173" spans="1:250" s="125" customFormat="1" ht="18" hidden="1" customHeight="1">
      <c r="A173" s="776">
        <v>10</v>
      </c>
      <c r="B173" s="833">
        <v>121183979</v>
      </c>
      <c r="C173" s="839">
        <v>25.481651286482233</v>
      </c>
      <c r="D173" s="1046">
        <v>552222227</v>
      </c>
      <c r="E173" s="839">
        <v>17.233352655526076</v>
      </c>
      <c r="F173" s="833">
        <v>315021505</v>
      </c>
      <c r="G173" s="46">
        <v>68413439</v>
      </c>
      <c r="H173" s="46">
        <f t="shared" si="6"/>
        <v>383434944</v>
      </c>
      <c r="I173" s="834">
        <f t="shared" si="7"/>
        <v>38.056482725220789</v>
      </c>
      <c r="J173" s="835">
        <v>221537775</v>
      </c>
      <c r="K173" s="712">
        <f t="shared" si="8"/>
        <v>17.811895248421564</v>
      </c>
      <c r="L173" s="127"/>
      <c r="M173" s="1"/>
      <c r="N173" s="147"/>
      <c r="O173" s="1"/>
      <c r="P173" s="141"/>
      <c r="Q173" s="144"/>
      <c r="R173" s="141"/>
      <c r="S173" s="144"/>
      <c r="T173" s="144"/>
      <c r="U173" s="144"/>
      <c r="V173" s="141"/>
      <c r="W173" s="144"/>
      <c r="X173" s="147"/>
      <c r="Y173" s="346"/>
      <c r="Z173" s="147"/>
      <c r="AA173" s="346"/>
      <c r="AB173" s="141"/>
      <c r="AC173" s="127"/>
      <c r="AD173" s="1"/>
      <c r="AE173" s="147"/>
      <c r="AF173" s="1"/>
      <c r="AG173" s="141"/>
      <c r="AH173" s="144"/>
      <c r="AI173" s="141"/>
      <c r="AJ173" s="144"/>
      <c r="AK173" s="144"/>
      <c r="AL173" s="144"/>
      <c r="AM173" s="141"/>
      <c r="AN173" s="144"/>
      <c r="AO173" s="147"/>
      <c r="AP173" s="346"/>
      <c r="AQ173" s="147"/>
      <c r="AR173" s="346"/>
      <c r="AS173" s="141"/>
      <c r="AT173" s="127"/>
      <c r="AU173" s="1"/>
      <c r="AV173" s="147"/>
      <c r="AW173" s="1"/>
      <c r="AX173" s="141"/>
      <c r="AY173" s="144"/>
      <c r="AZ173" s="141"/>
      <c r="BA173" s="144"/>
      <c r="BB173" s="144"/>
      <c r="BC173" s="144"/>
      <c r="BD173" s="141"/>
      <c r="BE173" s="144"/>
      <c r="BF173" s="147"/>
      <c r="BG173" s="346"/>
      <c r="BH173" s="147"/>
      <c r="BI173" s="346"/>
      <c r="BJ173" s="141"/>
      <c r="BK173" s="127"/>
      <c r="BL173" s="1"/>
      <c r="BM173" s="147"/>
      <c r="BN173" s="1"/>
      <c r="BO173" s="141"/>
      <c r="BP173" s="144"/>
      <c r="BQ173" s="141"/>
      <c r="BR173" s="144"/>
      <c r="BS173" s="144"/>
      <c r="BT173" s="144"/>
      <c r="BU173" s="141"/>
      <c r="BV173" s="144"/>
      <c r="BW173" s="147"/>
      <c r="BX173" s="346"/>
      <c r="BY173" s="147"/>
      <c r="BZ173" s="346"/>
      <c r="CA173" s="141"/>
      <c r="CB173" s="127"/>
      <c r="CC173" s="1"/>
      <c r="CD173" s="147"/>
      <c r="CE173" s="1"/>
      <c r="CF173" s="141"/>
      <c r="CG173" s="144"/>
      <c r="CH173" s="141"/>
      <c r="CI173" s="144"/>
      <c r="CJ173" s="144"/>
      <c r="CK173" s="144"/>
      <c r="CL173" s="141"/>
      <c r="CM173" s="144"/>
      <c r="CN173" s="147"/>
      <c r="CO173" s="346"/>
      <c r="CP173" s="147"/>
      <c r="CQ173" s="346"/>
      <c r="CR173" s="141"/>
      <c r="CS173" s="127"/>
      <c r="CT173" s="1"/>
      <c r="CU173" s="147"/>
      <c r="CV173" s="1"/>
      <c r="CW173" s="141"/>
      <c r="CX173" s="144"/>
      <c r="CY173" s="141"/>
      <c r="CZ173" s="144"/>
      <c r="DA173" s="144"/>
      <c r="DB173" s="144"/>
      <c r="DC173" s="141"/>
      <c r="DD173" s="144"/>
      <c r="DE173" s="147"/>
      <c r="DF173" s="346"/>
      <c r="DG173" s="147"/>
      <c r="DH173" s="346"/>
      <c r="DI173" s="141"/>
      <c r="DJ173" s="127"/>
      <c r="DK173" s="1"/>
      <c r="DL173" s="147"/>
      <c r="DM173" s="1"/>
      <c r="DN173" s="141"/>
      <c r="DO173" s="144"/>
      <c r="DP173" s="141"/>
      <c r="DQ173" s="144"/>
      <c r="DR173" s="144"/>
      <c r="DS173" s="144"/>
      <c r="DT173" s="141"/>
      <c r="DU173" s="144"/>
      <c r="DV173" s="147"/>
      <c r="DW173" s="346"/>
      <c r="DX173" s="147"/>
      <c r="DY173" s="346"/>
      <c r="DZ173" s="141"/>
      <c r="EA173" s="127"/>
      <c r="EB173" s="1"/>
      <c r="EC173" s="147"/>
      <c r="ED173" s="1"/>
      <c r="EE173" s="141"/>
      <c r="EF173" s="144"/>
      <c r="EG173" s="141"/>
      <c r="EH173" s="144"/>
      <c r="EI173" s="144"/>
      <c r="EJ173" s="144"/>
      <c r="EK173" s="141"/>
      <c r="EL173" s="144"/>
      <c r="EM173" s="147"/>
      <c r="EN173" s="346"/>
      <c r="EO173" s="147"/>
      <c r="EP173" s="346"/>
      <c r="EQ173" s="141"/>
      <c r="ER173" s="127"/>
      <c r="ES173" s="1"/>
      <c r="ET173" s="147"/>
      <c r="EU173" s="1"/>
      <c r="EV173" s="141"/>
      <c r="EW173" s="144"/>
      <c r="EX173" s="141"/>
      <c r="EY173" s="144"/>
      <c r="EZ173" s="144"/>
      <c r="FA173" s="144"/>
      <c r="FB173" s="141"/>
      <c r="FC173" s="144"/>
      <c r="FD173" s="147"/>
      <c r="FE173" s="346"/>
      <c r="FF173" s="147"/>
      <c r="FG173" s="346"/>
      <c r="FH173" s="141"/>
      <c r="FI173" s="127"/>
      <c r="FJ173" s="1"/>
      <c r="FK173" s="147"/>
      <c r="FL173" s="1"/>
      <c r="FM173" s="141"/>
      <c r="FN173" s="144"/>
      <c r="FO173" s="141"/>
      <c r="FP173" s="144"/>
      <c r="FQ173" s="144"/>
      <c r="FR173" s="144"/>
      <c r="FS173" s="141"/>
      <c r="FT173" s="144"/>
      <c r="FU173" s="147"/>
      <c r="FV173" s="346"/>
      <c r="FW173" s="147"/>
      <c r="FX173" s="346"/>
      <c r="FY173" s="141"/>
      <c r="FZ173" s="127"/>
      <c r="GA173" s="1"/>
      <c r="GB173" s="147"/>
      <c r="GC173" s="1"/>
      <c r="GD173" s="141"/>
      <c r="GE173" s="144"/>
      <c r="GF173" s="141"/>
      <c r="GG173" s="144"/>
      <c r="GH173" s="144"/>
      <c r="GI173" s="144"/>
      <c r="GJ173" s="141"/>
      <c r="GK173" s="144"/>
      <c r="GL173" s="147"/>
      <c r="GM173" s="346"/>
      <c r="GN173" s="147"/>
      <c r="GO173" s="346"/>
      <c r="GP173" s="141"/>
      <c r="GQ173" s="127"/>
      <c r="GR173" s="1"/>
      <c r="GS173" s="147"/>
      <c r="GT173" s="1"/>
      <c r="GU173" s="141"/>
      <c r="GV173" s="144"/>
      <c r="GW173" s="141"/>
      <c r="GX173" s="144"/>
      <c r="GY173" s="144"/>
      <c r="GZ173" s="144"/>
      <c r="HA173" s="141"/>
      <c r="HB173" s="144"/>
      <c r="HC173" s="147"/>
      <c r="HD173" s="346"/>
      <c r="HE173" s="147"/>
      <c r="HF173" s="346"/>
      <c r="HG173" s="141"/>
      <c r="HH173" s="127"/>
      <c r="HI173" s="1"/>
      <c r="HJ173" s="147"/>
      <c r="HK173" s="1"/>
      <c r="HL173" s="141"/>
      <c r="HM173" s="144"/>
      <c r="HN173" s="141"/>
      <c r="HO173" s="144"/>
      <c r="HP173" s="144"/>
      <c r="HQ173" s="144"/>
      <c r="HR173" s="141"/>
      <c r="HS173" s="144"/>
      <c r="HT173" s="147"/>
      <c r="HU173" s="346"/>
      <c r="HV173" s="147"/>
      <c r="HW173" s="346"/>
      <c r="HX173" s="141"/>
      <c r="HY173" s="127"/>
      <c r="HZ173" s="1"/>
      <c r="IA173" s="147"/>
      <c r="IB173" s="1"/>
      <c r="IC173" s="141"/>
      <c r="ID173" s="144"/>
      <c r="IE173" s="141"/>
      <c r="IF173" s="144"/>
      <c r="IG173" s="144"/>
      <c r="IH173" s="144"/>
      <c r="II173" s="141"/>
      <c r="IJ173" s="144"/>
      <c r="IK173" s="147"/>
      <c r="IL173" s="346"/>
      <c r="IM173" s="147"/>
      <c r="IN173" s="346"/>
      <c r="IO173" s="141"/>
      <c r="IP173" s="127"/>
    </row>
    <row r="174" spans="1:250" s="125" customFormat="1" ht="18" hidden="1" customHeight="1">
      <c r="A174" s="775">
        <v>11</v>
      </c>
      <c r="B174" s="833">
        <v>119108902</v>
      </c>
      <c r="C174" s="839">
        <v>23.332983693164479</v>
      </c>
      <c r="D174" s="831">
        <v>560349632</v>
      </c>
      <c r="E174" s="839">
        <v>16.088834894951674</v>
      </c>
      <c r="F174" s="833">
        <v>321908602</v>
      </c>
      <c r="G174" s="46">
        <v>73117054</v>
      </c>
      <c r="H174" s="46">
        <f t="shared" si="6"/>
        <v>395025656</v>
      </c>
      <c r="I174" s="834">
        <f t="shared" si="7"/>
        <v>39.060575654241738</v>
      </c>
      <c r="J174" s="835">
        <v>226020446</v>
      </c>
      <c r="K174" s="712">
        <f t="shared" si="8"/>
        <v>17.569148372477034</v>
      </c>
      <c r="L174" s="127"/>
      <c r="M174" s="1"/>
      <c r="N174" s="147"/>
      <c r="O174" s="1"/>
      <c r="P174" s="141"/>
      <c r="Q174" s="144"/>
      <c r="R174" s="141"/>
      <c r="S174" s="144"/>
      <c r="T174" s="144"/>
      <c r="U174" s="144"/>
      <c r="V174" s="141"/>
      <c r="W174" s="144"/>
      <c r="X174" s="147"/>
      <c r="Y174" s="346"/>
      <c r="Z174" s="147"/>
      <c r="AA174" s="346"/>
      <c r="AB174" s="141"/>
      <c r="AC174" s="127"/>
      <c r="AD174" s="1"/>
      <c r="AE174" s="147"/>
      <c r="AF174" s="1"/>
      <c r="AG174" s="141"/>
      <c r="AH174" s="144"/>
      <c r="AI174" s="141"/>
      <c r="AJ174" s="144"/>
      <c r="AK174" s="144"/>
      <c r="AL174" s="144"/>
      <c r="AM174" s="141"/>
      <c r="AN174" s="144"/>
      <c r="AO174" s="147"/>
      <c r="AP174" s="346"/>
      <c r="AQ174" s="147"/>
      <c r="AR174" s="346"/>
      <c r="AS174" s="141"/>
      <c r="AT174" s="127"/>
      <c r="AU174" s="1"/>
      <c r="AV174" s="147"/>
      <c r="AW174" s="1"/>
      <c r="AX174" s="141"/>
      <c r="AY174" s="144"/>
      <c r="AZ174" s="141"/>
      <c r="BA174" s="144"/>
      <c r="BB174" s="144"/>
      <c r="BC174" s="144"/>
      <c r="BD174" s="141"/>
      <c r="BE174" s="144"/>
      <c r="BF174" s="147"/>
      <c r="BG174" s="346"/>
      <c r="BH174" s="147"/>
      <c r="BI174" s="346"/>
      <c r="BJ174" s="141"/>
      <c r="BK174" s="127"/>
      <c r="BL174" s="1"/>
      <c r="BM174" s="147"/>
      <c r="BN174" s="1"/>
      <c r="BO174" s="141"/>
      <c r="BP174" s="144"/>
      <c r="BQ174" s="141"/>
      <c r="BR174" s="144"/>
      <c r="BS174" s="144"/>
      <c r="BT174" s="144"/>
      <c r="BU174" s="141"/>
      <c r="BV174" s="144"/>
      <c r="BW174" s="147"/>
      <c r="BX174" s="346"/>
      <c r="BY174" s="147"/>
      <c r="BZ174" s="346"/>
      <c r="CA174" s="141"/>
      <c r="CB174" s="127"/>
      <c r="CC174" s="1"/>
      <c r="CD174" s="147"/>
      <c r="CE174" s="1"/>
      <c r="CF174" s="141"/>
      <c r="CG174" s="144"/>
      <c r="CH174" s="141"/>
      <c r="CI174" s="144"/>
      <c r="CJ174" s="144"/>
      <c r="CK174" s="144"/>
      <c r="CL174" s="141"/>
      <c r="CM174" s="144"/>
      <c r="CN174" s="147"/>
      <c r="CO174" s="346"/>
      <c r="CP174" s="147"/>
      <c r="CQ174" s="346"/>
      <c r="CR174" s="141"/>
      <c r="CS174" s="127"/>
      <c r="CT174" s="1"/>
      <c r="CU174" s="147"/>
      <c r="CV174" s="1"/>
      <c r="CW174" s="141"/>
      <c r="CX174" s="144"/>
      <c r="CY174" s="141"/>
      <c r="CZ174" s="144"/>
      <c r="DA174" s="144"/>
      <c r="DB174" s="144"/>
      <c r="DC174" s="141"/>
      <c r="DD174" s="144"/>
      <c r="DE174" s="147"/>
      <c r="DF174" s="346"/>
      <c r="DG174" s="147"/>
      <c r="DH174" s="346"/>
      <c r="DI174" s="141"/>
      <c r="DJ174" s="127"/>
      <c r="DK174" s="1"/>
      <c r="DL174" s="147"/>
      <c r="DM174" s="1"/>
      <c r="DN174" s="141"/>
      <c r="DO174" s="144"/>
      <c r="DP174" s="141"/>
      <c r="DQ174" s="144"/>
      <c r="DR174" s="144"/>
      <c r="DS174" s="144"/>
      <c r="DT174" s="141"/>
      <c r="DU174" s="144"/>
      <c r="DV174" s="147"/>
      <c r="DW174" s="346"/>
      <c r="DX174" s="147"/>
      <c r="DY174" s="346"/>
      <c r="DZ174" s="141"/>
      <c r="EA174" s="127"/>
      <c r="EB174" s="1"/>
      <c r="EC174" s="147"/>
      <c r="ED174" s="1"/>
      <c r="EE174" s="141"/>
      <c r="EF174" s="144"/>
      <c r="EG174" s="141"/>
      <c r="EH174" s="144"/>
      <c r="EI174" s="144"/>
      <c r="EJ174" s="144"/>
      <c r="EK174" s="141"/>
      <c r="EL174" s="144"/>
      <c r="EM174" s="147"/>
      <c r="EN174" s="346"/>
      <c r="EO174" s="147"/>
      <c r="EP174" s="346"/>
      <c r="EQ174" s="141"/>
      <c r="ER174" s="127"/>
      <c r="ES174" s="1"/>
      <c r="ET174" s="147"/>
      <c r="EU174" s="1"/>
      <c r="EV174" s="141"/>
      <c r="EW174" s="144"/>
      <c r="EX174" s="141"/>
      <c r="EY174" s="144"/>
      <c r="EZ174" s="144"/>
      <c r="FA174" s="144"/>
      <c r="FB174" s="141"/>
      <c r="FC174" s="144"/>
      <c r="FD174" s="147"/>
      <c r="FE174" s="346"/>
      <c r="FF174" s="147"/>
      <c r="FG174" s="346"/>
      <c r="FH174" s="141"/>
      <c r="FI174" s="127"/>
      <c r="FJ174" s="1"/>
      <c r="FK174" s="147"/>
      <c r="FL174" s="1"/>
      <c r="FM174" s="141"/>
      <c r="FN174" s="144"/>
      <c r="FO174" s="141"/>
      <c r="FP174" s="144"/>
      <c r="FQ174" s="144"/>
      <c r="FR174" s="144"/>
      <c r="FS174" s="141"/>
      <c r="FT174" s="144"/>
      <c r="FU174" s="147"/>
      <c r="FV174" s="346"/>
      <c r="FW174" s="147"/>
      <c r="FX174" s="346"/>
      <c r="FY174" s="141"/>
      <c r="FZ174" s="127"/>
      <c r="GA174" s="1"/>
      <c r="GB174" s="147"/>
      <c r="GC174" s="1"/>
      <c r="GD174" s="141"/>
      <c r="GE174" s="144"/>
      <c r="GF174" s="141"/>
      <c r="GG174" s="144"/>
      <c r="GH174" s="144"/>
      <c r="GI174" s="144"/>
      <c r="GJ174" s="141"/>
      <c r="GK174" s="144"/>
      <c r="GL174" s="147"/>
      <c r="GM174" s="346"/>
      <c r="GN174" s="147"/>
      <c r="GO174" s="346"/>
      <c r="GP174" s="141"/>
      <c r="GQ174" s="127"/>
      <c r="GR174" s="1"/>
      <c r="GS174" s="147"/>
      <c r="GT174" s="1"/>
      <c r="GU174" s="141"/>
      <c r="GV174" s="144"/>
      <c r="GW174" s="141"/>
      <c r="GX174" s="144"/>
      <c r="GY174" s="144"/>
      <c r="GZ174" s="144"/>
      <c r="HA174" s="141"/>
      <c r="HB174" s="144"/>
      <c r="HC174" s="147"/>
      <c r="HD174" s="346"/>
      <c r="HE174" s="147"/>
      <c r="HF174" s="346"/>
      <c r="HG174" s="141"/>
      <c r="HH174" s="127"/>
      <c r="HI174" s="1"/>
      <c r="HJ174" s="147"/>
      <c r="HK174" s="1"/>
      <c r="HL174" s="141"/>
      <c r="HM174" s="144"/>
      <c r="HN174" s="141"/>
      <c r="HO174" s="144"/>
      <c r="HP174" s="144"/>
      <c r="HQ174" s="144"/>
      <c r="HR174" s="141"/>
      <c r="HS174" s="144"/>
      <c r="HT174" s="147"/>
      <c r="HU174" s="346"/>
      <c r="HV174" s="147"/>
      <c r="HW174" s="346"/>
      <c r="HX174" s="141"/>
      <c r="HY174" s="127"/>
      <c r="HZ174" s="1"/>
      <c r="IA174" s="147"/>
      <c r="IB174" s="1"/>
      <c r="IC174" s="141"/>
      <c r="ID174" s="144"/>
      <c r="IE174" s="141"/>
      <c r="IF174" s="144"/>
      <c r="IG174" s="144"/>
      <c r="IH174" s="144"/>
      <c r="II174" s="141"/>
      <c r="IJ174" s="144"/>
      <c r="IK174" s="147"/>
      <c r="IL174" s="346"/>
      <c r="IM174" s="147"/>
      <c r="IN174" s="346"/>
      <c r="IO174" s="141"/>
      <c r="IP174" s="127"/>
    </row>
    <row r="175" spans="1:250" s="125" customFormat="1" ht="18.75" customHeight="1">
      <c r="A175" s="775" t="s">
        <v>728</v>
      </c>
      <c r="B175" s="833">
        <v>133884898</v>
      </c>
      <c r="C175" s="839">
        <v>25.065997341346488</v>
      </c>
      <c r="D175" s="831">
        <v>587814547</v>
      </c>
      <c r="E175" s="839">
        <v>18.984982720092376</v>
      </c>
      <c r="F175" s="833">
        <v>336845959</v>
      </c>
      <c r="G175" s="46">
        <v>83796989</v>
      </c>
      <c r="H175" s="46">
        <f t="shared" si="6"/>
        <v>420642948</v>
      </c>
      <c r="I175" s="834">
        <f t="shared" si="7"/>
        <v>43.738671804317711</v>
      </c>
      <c r="J175" s="835">
        <v>237404486</v>
      </c>
      <c r="K175" s="712">
        <f t="shared" si="8"/>
        <v>20.698258464315117</v>
      </c>
      <c r="L175" s="127"/>
      <c r="M175" s="1"/>
      <c r="N175" s="147"/>
      <c r="O175" s="1"/>
      <c r="P175" s="141"/>
      <c r="Q175" s="144"/>
      <c r="R175" s="141"/>
      <c r="S175" s="144"/>
      <c r="T175" s="144"/>
      <c r="U175" s="144"/>
      <c r="V175" s="141"/>
      <c r="W175" s="144"/>
      <c r="X175" s="147"/>
      <c r="Y175" s="346"/>
      <c r="Z175" s="147"/>
      <c r="AA175" s="346"/>
      <c r="AB175" s="141"/>
      <c r="AC175" s="127"/>
      <c r="AD175" s="1"/>
      <c r="AE175" s="147"/>
      <c r="AF175" s="1"/>
      <c r="AG175" s="141"/>
      <c r="AH175" s="144"/>
      <c r="AI175" s="141"/>
      <c r="AJ175" s="144"/>
      <c r="AK175" s="144"/>
      <c r="AL175" s="144"/>
      <c r="AM175" s="141"/>
      <c r="AN175" s="144"/>
      <c r="AO175" s="147"/>
      <c r="AP175" s="346"/>
      <c r="AQ175" s="147"/>
      <c r="AR175" s="346"/>
      <c r="AS175" s="141"/>
      <c r="AT175" s="127"/>
      <c r="AU175" s="1"/>
      <c r="AV175" s="147"/>
      <c r="AW175" s="1"/>
      <c r="AX175" s="141"/>
      <c r="AY175" s="144"/>
      <c r="AZ175" s="141"/>
      <c r="BA175" s="144"/>
      <c r="BB175" s="144"/>
      <c r="BC175" s="144"/>
      <c r="BD175" s="141"/>
      <c r="BE175" s="144"/>
      <c r="BF175" s="147"/>
      <c r="BG175" s="346"/>
      <c r="BH175" s="147"/>
      <c r="BI175" s="346"/>
      <c r="BJ175" s="141"/>
      <c r="BK175" s="127"/>
      <c r="BL175" s="1"/>
      <c r="BM175" s="147"/>
      <c r="BN175" s="1"/>
      <c r="BO175" s="141"/>
      <c r="BP175" s="144"/>
      <c r="BQ175" s="141"/>
      <c r="BR175" s="144"/>
      <c r="BS175" s="144"/>
      <c r="BT175" s="144"/>
      <c r="BU175" s="141"/>
      <c r="BV175" s="144"/>
      <c r="BW175" s="147"/>
      <c r="BX175" s="346"/>
      <c r="BY175" s="147"/>
      <c r="BZ175" s="346"/>
      <c r="CA175" s="141"/>
      <c r="CB175" s="127"/>
      <c r="CC175" s="1"/>
      <c r="CD175" s="147"/>
      <c r="CE175" s="1"/>
      <c r="CF175" s="141"/>
      <c r="CG175" s="144"/>
      <c r="CH175" s="141"/>
      <c r="CI175" s="144"/>
      <c r="CJ175" s="144"/>
      <c r="CK175" s="144"/>
      <c r="CL175" s="141"/>
      <c r="CM175" s="144"/>
      <c r="CN175" s="147"/>
      <c r="CO175" s="346"/>
      <c r="CP175" s="147"/>
      <c r="CQ175" s="346"/>
      <c r="CR175" s="141"/>
      <c r="CS175" s="127"/>
      <c r="CT175" s="1"/>
      <c r="CU175" s="147"/>
      <c r="CV175" s="1"/>
      <c r="CW175" s="141"/>
      <c r="CX175" s="144"/>
      <c r="CY175" s="141"/>
      <c r="CZ175" s="144"/>
      <c r="DA175" s="144"/>
      <c r="DB175" s="144"/>
      <c r="DC175" s="141"/>
      <c r="DD175" s="144"/>
      <c r="DE175" s="147"/>
      <c r="DF175" s="346"/>
      <c r="DG175" s="147"/>
      <c r="DH175" s="346"/>
      <c r="DI175" s="141"/>
      <c r="DJ175" s="127"/>
      <c r="DK175" s="1"/>
      <c r="DL175" s="147"/>
      <c r="DM175" s="1"/>
      <c r="DN175" s="141"/>
      <c r="DO175" s="144"/>
      <c r="DP175" s="141"/>
      <c r="DQ175" s="144"/>
      <c r="DR175" s="144"/>
      <c r="DS175" s="144"/>
      <c r="DT175" s="141"/>
      <c r="DU175" s="144"/>
      <c r="DV175" s="147"/>
      <c r="DW175" s="346"/>
      <c r="DX175" s="147"/>
      <c r="DY175" s="346"/>
      <c r="DZ175" s="141"/>
      <c r="EA175" s="127"/>
      <c r="EB175" s="1"/>
      <c r="EC175" s="147"/>
      <c r="ED175" s="1"/>
      <c r="EE175" s="141"/>
      <c r="EF175" s="144"/>
      <c r="EG175" s="141"/>
      <c r="EH175" s="144"/>
      <c r="EI175" s="144"/>
      <c r="EJ175" s="144"/>
      <c r="EK175" s="141"/>
      <c r="EL175" s="144"/>
      <c r="EM175" s="147"/>
      <c r="EN175" s="346"/>
      <c r="EO175" s="147"/>
      <c r="EP175" s="346"/>
      <c r="EQ175" s="141"/>
      <c r="ER175" s="127"/>
      <c r="ES175" s="1"/>
      <c r="ET175" s="147"/>
      <c r="EU175" s="1"/>
      <c r="EV175" s="141"/>
      <c r="EW175" s="144"/>
      <c r="EX175" s="141"/>
      <c r="EY175" s="144"/>
      <c r="EZ175" s="144"/>
      <c r="FA175" s="144"/>
      <c r="FB175" s="141"/>
      <c r="FC175" s="144"/>
      <c r="FD175" s="147"/>
      <c r="FE175" s="346"/>
      <c r="FF175" s="147"/>
      <c r="FG175" s="346"/>
      <c r="FH175" s="141"/>
      <c r="FI175" s="127"/>
      <c r="FJ175" s="1"/>
      <c r="FK175" s="147"/>
      <c r="FL175" s="1"/>
      <c r="FM175" s="141"/>
      <c r="FN175" s="144"/>
      <c r="FO175" s="141"/>
      <c r="FP175" s="144"/>
      <c r="FQ175" s="144"/>
      <c r="FR175" s="144"/>
      <c r="FS175" s="141"/>
      <c r="FT175" s="144"/>
      <c r="FU175" s="147"/>
      <c r="FV175" s="346"/>
      <c r="FW175" s="147"/>
      <c r="FX175" s="346"/>
      <c r="FY175" s="141"/>
      <c r="FZ175" s="127"/>
      <c r="GA175" s="1"/>
      <c r="GB175" s="147"/>
      <c r="GC175" s="1"/>
      <c r="GD175" s="141"/>
      <c r="GE175" s="144"/>
      <c r="GF175" s="141"/>
      <c r="GG175" s="144"/>
      <c r="GH175" s="144"/>
      <c r="GI175" s="144"/>
      <c r="GJ175" s="141"/>
      <c r="GK175" s="144"/>
      <c r="GL175" s="147"/>
      <c r="GM175" s="346"/>
      <c r="GN175" s="147"/>
      <c r="GO175" s="346"/>
      <c r="GP175" s="141"/>
      <c r="GQ175" s="127"/>
      <c r="GR175" s="1"/>
      <c r="GS175" s="147"/>
      <c r="GT175" s="1"/>
      <c r="GU175" s="141"/>
      <c r="GV175" s="144"/>
      <c r="GW175" s="141"/>
      <c r="GX175" s="144"/>
      <c r="GY175" s="144"/>
      <c r="GZ175" s="144"/>
      <c r="HA175" s="141"/>
      <c r="HB175" s="144"/>
      <c r="HC175" s="147"/>
      <c r="HD175" s="346"/>
      <c r="HE175" s="147"/>
      <c r="HF175" s="346"/>
      <c r="HG175" s="141"/>
      <c r="HH175" s="127"/>
      <c r="HI175" s="1"/>
      <c r="HJ175" s="147"/>
      <c r="HK175" s="1"/>
      <c r="HL175" s="141"/>
      <c r="HM175" s="144"/>
      <c r="HN175" s="141"/>
      <c r="HO175" s="144"/>
      <c r="HP175" s="144"/>
      <c r="HQ175" s="144"/>
      <c r="HR175" s="141"/>
      <c r="HS175" s="144"/>
      <c r="HT175" s="147"/>
      <c r="HU175" s="346"/>
      <c r="HV175" s="147"/>
      <c r="HW175" s="346"/>
      <c r="HX175" s="141"/>
      <c r="HY175" s="127"/>
      <c r="HZ175" s="1"/>
      <c r="IA175" s="147"/>
      <c r="IB175" s="1"/>
      <c r="IC175" s="141"/>
      <c r="ID175" s="144"/>
      <c r="IE175" s="141"/>
      <c r="IF175" s="144"/>
      <c r="IG175" s="144"/>
      <c r="IH175" s="144"/>
      <c r="II175" s="141"/>
      <c r="IJ175" s="144"/>
      <c r="IK175" s="147"/>
      <c r="IL175" s="346"/>
      <c r="IM175" s="147"/>
      <c r="IN175" s="346"/>
      <c r="IO175" s="141"/>
      <c r="IP175" s="127"/>
    </row>
    <row r="176" spans="1:250" s="125" customFormat="1" ht="18" hidden="1" customHeight="1">
      <c r="A176" s="775" t="s">
        <v>457</v>
      </c>
      <c r="B176" s="46">
        <v>123819418</v>
      </c>
      <c r="C176" s="839">
        <v>25.945028774688765</v>
      </c>
      <c r="D176" s="831">
        <v>584451810</v>
      </c>
      <c r="E176" s="839">
        <v>19.475725174367838</v>
      </c>
      <c r="F176" s="833">
        <v>337450152</v>
      </c>
      <c r="G176" s="46">
        <v>89625912</v>
      </c>
      <c r="H176" s="46">
        <f t="shared" si="6"/>
        <v>427076064</v>
      </c>
      <c r="I176" s="834">
        <f t="shared" si="7"/>
        <v>43.898304404587165</v>
      </c>
      <c r="J176" s="835">
        <v>241380598</v>
      </c>
      <c r="K176" s="712">
        <f t="shared" si="8"/>
        <v>21.582018606979261</v>
      </c>
      <c r="L176" s="341"/>
      <c r="M176" s="341"/>
    </row>
    <row r="177" spans="1:62" s="125" customFormat="1" ht="18" hidden="1" customHeight="1">
      <c r="A177" s="775">
        <v>2</v>
      </c>
      <c r="B177" s="46">
        <v>127190314</v>
      </c>
      <c r="C177" s="839">
        <v>26.904801040523012</v>
      </c>
      <c r="D177" s="831">
        <v>602785753</v>
      </c>
      <c r="E177" s="839">
        <v>20.959579249456397</v>
      </c>
      <c r="F177" s="833">
        <v>347357303</v>
      </c>
      <c r="G177" s="46">
        <v>94454383</v>
      </c>
      <c r="H177" s="46">
        <f t="shared" si="6"/>
        <v>441811686</v>
      </c>
      <c r="I177" s="834">
        <f t="shared" si="7"/>
        <v>44.516197444503739</v>
      </c>
      <c r="J177" s="835">
        <v>246395507</v>
      </c>
      <c r="K177" s="712">
        <f t="shared" si="8"/>
        <v>20.553918072313962</v>
      </c>
      <c r="L177" s="341"/>
      <c r="M177" s="341"/>
    </row>
    <row r="178" spans="1:62" ht="18" hidden="1" customHeight="1">
      <c r="A178" s="775">
        <v>3</v>
      </c>
      <c r="B178" s="46">
        <v>130709763</v>
      </c>
      <c r="C178" s="839">
        <v>25.418854492093445</v>
      </c>
      <c r="D178" s="831">
        <v>610779797</v>
      </c>
      <c r="E178" s="839">
        <v>20.61287542063404</v>
      </c>
      <c r="F178" s="833">
        <v>359857770</v>
      </c>
      <c r="G178" s="46">
        <v>94740007</v>
      </c>
      <c r="H178" s="46">
        <f t="shared" si="6"/>
        <v>454597777</v>
      </c>
      <c r="I178" s="834">
        <f t="shared" si="7"/>
        <v>43.735002012331485</v>
      </c>
      <c r="J178" s="835">
        <v>249396861</v>
      </c>
      <c r="K178" s="712">
        <f t="shared" si="8"/>
        <v>20.51961356479724</v>
      </c>
      <c r="L178" s="341"/>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c r="AR178" s="125"/>
      <c r="AS178" s="125"/>
      <c r="AT178" s="125"/>
      <c r="AU178" s="125"/>
      <c r="AV178" s="125"/>
      <c r="AW178" s="125"/>
      <c r="AX178" s="125"/>
      <c r="AY178" s="125"/>
      <c r="AZ178" s="125"/>
      <c r="BA178" s="125"/>
      <c r="BB178" s="125"/>
      <c r="BC178" s="125"/>
      <c r="BD178" s="125"/>
      <c r="BE178" s="125"/>
      <c r="BF178" s="125"/>
      <c r="BG178" s="125"/>
      <c r="BH178" s="125"/>
      <c r="BI178" s="125"/>
      <c r="BJ178" s="125"/>
    </row>
    <row r="179" spans="1:62" ht="18" hidden="1" customHeight="1">
      <c r="A179" s="775">
        <v>4</v>
      </c>
      <c r="B179" s="46">
        <v>131377641</v>
      </c>
      <c r="C179" s="839">
        <v>22.748628457055119</v>
      </c>
      <c r="D179" s="831">
        <v>617810414</v>
      </c>
      <c r="E179" s="839">
        <v>21.803065534328908</v>
      </c>
      <c r="F179" s="833">
        <v>371727052</v>
      </c>
      <c r="G179" s="46">
        <v>98432690</v>
      </c>
      <c r="H179" s="46">
        <f t="shared" si="6"/>
        <v>470159742</v>
      </c>
      <c r="I179" s="834">
        <f t="shared" si="7"/>
        <v>44.750973709910163</v>
      </c>
      <c r="J179" s="835">
        <v>251642662</v>
      </c>
      <c r="K179" s="712">
        <f t="shared" si="8"/>
        <v>22.267049274328883</v>
      </c>
      <c r="L179" s="341"/>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c r="AR179" s="125"/>
      <c r="AS179" s="125"/>
      <c r="AT179" s="125"/>
      <c r="AU179" s="125"/>
      <c r="AV179" s="125"/>
      <c r="AW179" s="125"/>
      <c r="AX179" s="125"/>
      <c r="AY179" s="125"/>
      <c r="AZ179" s="125"/>
      <c r="BA179" s="125"/>
      <c r="BB179" s="125"/>
      <c r="BC179" s="125"/>
      <c r="BD179" s="125"/>
      <c r="BE179" s="125"/>
      <c r="BF179" s="125"/>
      <c r="BG179" s="125"/>
      <c r="BH179" s="125"/>
      <c r="BI179" s="125"/>
      <c r="BJ179" s="125"/>
    </row>
    <row r="180" spans="1:62" ht="16.5" hidden="1" customHeight="1">
      <c r="A180" s="775">
        <v>5</v>
      </c>
      <c r="B180" s="46">
        <v>134868911</v>
      </c>
      <c r="C180" s="839">
        <v>27.092326021974216</v>
      </c>
      <c r="D180" s="831">
        <v>628029349</v>
      </c>
      <c r="E180" s="839">
        <v>21.823476472604071</v>
      </c>
      <c r="F180" s="833">
        <v>386889114</v>
      </c>
      <c r="G180" s="46">
        <v>103220999</v>
      </c>
      <c r="H180" s="46">
        <f t="shared" si="6"/>
        <v>490110113</v>
      </c>
      <c r="I180" s="834">
        <f t="shared" si="7"/>
        <v>44.862298575915943</v>
      </c>
      <c r="J180" s="835">
        <v>257190350</v>
      </c>
      <c r="K180" s="712">
        <f t="shared" si="8"/>
        <v>20.419002872831385</v>
      </c>
    </row>
    <row r="181" spans="1:62" ht="18.75" hidden="1" customHeight="1">
      <c r="A181" s="775">
        <v>6</v>
      </c>
      <c r="B181" s="833">
        <v>140908695</v>
      </c>
      <c r="C181" s="839">
        <v>24.893314320348978</v>
      </c>
      <c r="D181" s="831">
        <v>638391587</v>
      </c>
      <c r="E181" s="839">
        <v>19.940427412368678</v>
      </c>
      <c r="F181" s="833">
        <v>398265311</v>
      </c>
      <c r="G181" s="46">
        <v>108030484</v>
      </c>
      <c r="H181" s="46">
        <f t="shared" si="6"/>
        <v>506295795</v>
      </c>
      <c r="I181" s="834">
        <f t="shared" si="7"/>
        <v>43.640116880391957</v>
      </c>
      <c r="J181" s="835">
        <v>261763343</v>
      </c>
      <c r="K181" s="712">
        <f t="shared" si="8"/>
        <v>19.898504482216612</v>
      </c>
    </row>
    <row r="182" spans="1:62" ht="20.25" hidden="1" customHeight="1">
      <c r="A182" s="775">
        <v>7</v>
      </c>
      <c r="B182" s="46">
        <v>138180458</v>
      </c>
      <c r="C182" s="839">
        <v>23.332315296189265</v>
      </c>
      <c r="D182" s="831">
        <v>644249409</v>
      </c>
      <c r="E182" s="839">
        <v>21.041763535002474</v>
      </c>
      <c r="F182" s="833">
        <v>400300488</v>
      </c>
      <c r="G182" s="46">
        <v>117409283</v>
      </c>
      <c r="H182" s="46">
        <f t="shared" si="6"/>
        <v>517709771</v>
      </c>
      <c r="I182" s="834">
        <f t="shared" si="7"/>
        <v>45.207388896580589</v>
      </c>
      <c r="J182" s="835">
        <v>263895222</v>
      </c>
      <c r="K182" s="712">
        <f t="shared" si="8"/>
        <v>20.103728354836399</v>
      </c>
    </row>
    <row r="183" spans="1:62" ht="20.25" hidden="1" customHeight="1">
      <c r="A183" s="775">
        <v>8</v>
      </c>
      <c r="B183" s="46">
        <v>145057260</v>
      </c>
      <c r="C183" s="839">
        <v>24.689813616840411</v>
      </c>
      <c r="D183" s="831">
        <v>648253436</v>
      </c>
      <c r="E183" s="839">
        <v>19.973028762530333</v>
      </c>
      <c r="F183" s="833">
        <v>409744695</v>
      </c>
      <c r="G183" s="46">
        <v>121027750</v>
      </c>
      <c r="H183" s="46">
        <f t="shared" si="6"/>
        <v>530772445</v>
      </c>
      <c r="I183" s="834">
        <f t="shared" si="7"/>
        <v>45.075995601607552</v>
      </c>
      <c r="J183" s="835">
        <v>266612923</v>
      </c>
      <c r="K183" s="712">
        <f t="shared" si="8"/>
        <v>21.088005471422875</v>
      </c>
    </row>
    <row r="184" spans="1:62" ht="18" hidden="1" customHeight="1">
      <c r="A184" s="775">
        <v>9</v>
      </c>
      <c r="B184" s="833">
        <v>145827010</v>
      </c>
      <c r="C184" s="839">
        <v>20.789419229615902</v>
      </c>
      <c r="D184" s="831">
        <v>654290484</v>
      </c>
      <c r="E184" s="839">
        <v>19.980993545939072</v>
      </c>
      <c r="F184" s="833">
        <v>416963932</v>
      </c>
      <c r="G184" s="46">
        <v>127656844</v>
      </c>
      <c r="H184" s="46">
        <f t="shared" si="6"/>
        <v>544620776</v>
      </c>
      <c r="I184" s="834">
        <f t="shared" si="7"/>
        <v>45.131731268231462</v>
      </c>
      <c r="J184" s="835">
        <v>263225389</v>
      </c>
      <c r="K184" s="712">
        <f t="shared" si="8"/>
        <v>18.970586695264942</v>
      </c>
    </row>
    <row r="185" spans="1:62" ht="18" hidden="1" customHeight="1">
      <c r="A185" s="775">
        <v>10</v>
      </c>
      <c r="B185" s="46">
        <v>151239097</v>
      </c>
      <c r="C185" s="839">
        <v>24.801230532296685</v>
      </c>
      <c r="D185" s="831">
        <v>657806247</v>
      </c>
      <c r="E185" s="839">
        <v>19.11984249051244</v>
      </c>
      <c r="F185" s="833">
        <v>421819512</v>
      </c>
      <c r="G185" s="46">
        <v>123578352</v>
      </c>
      <c r="H185" s="46">
        <f t="shared" si="6"/>
        <v>545397864</v>
      </c>
      <c r="I185" s="834">
        <f t="shared" si="7"/>
        <v>42.239999909867372</v>
      </c>
      <c r="J185" s="835">
        <v>261983023</v>
      </c>
      <c r="K185" s="712">
        <f t="shared" si="8"/>
        <v>18.256592131973882</v>
      </c>
    </row>
    <row r="186" spans="1:62" ht="18.75" hidden="1" customHeight="1">
      <c r="A186" s="775">
        <v>11</v>
      </c>
      <c r="B186" s="46">
        <v>142287924</v>
      </c>
      <c r="C186" s="839">
        <v>19.460360737772547</v>
      </c>
      <c r="D186" s="831">
        <v>651526991</v>
      </c>
      <c r="E186" s="839">
        <v>16.271512247553318</v>
      </c>
      <c r="F186" s="833">
        <v>424191636</v>
      </c>
      <c r="G186" s="46">
        <v>127188454</v>
      </c>
      <c r="H186" s="46">
        <f t="shared" si="6"/>
        <v>551380090</v>
      </c>
      <c r="I186" s="834">
        <f t="shared" si="7"/>
        <v>39.580830162585698</v>
      </c>
      <c r="J186" s="835">
        <v>263873960</v>
      </c>
      <c r="K186" s="712">
        <f t="shared" si="8"/>
        <v>16.747827318241821</v>
      </c>
    </row>
    <row r="187" spans="1:62" ht="18.75" thickBot="1">
      <c r="A187" s="777" t="s">
        <v>635</v>
      </c>
      <c r="B187" s="347">
        <v>136236864</v>
      </c>
      <c r="C187" s="778">
        <v>1.7567074667375948</v>
      </c>
      <c r="D187" s="347">
        <v>655522524</v>
      </c>
      <c r="E187" s="779">
        <v>11.51859499659507</v>
      </c>
      <c r="F187" s="347">
        <v>429183053</v>
      </c>
      <c r="G187" s="348">
        <v>129265047</v>
      </c>
      <c r="H187" s="348">
        <f t="shared" si="6"/>
        <v>558448100</v>
      </c>
      <c r="I187" s="713">
        <f t="shared" si="7"/>
        <v>32.760599614283798</v>
      </c>
      <c r="J187" s="349">
        <v>264557567</v>
      </c>
      <c r="K187" s="714">
        <f t="shared" si="8"/>
        <v>11.437475954013776</v>
      </c>
    </row>
    <row r="188" spans="1:62" ht="18">
      <c r="A188" s="775" t="s">
        <v>546</v>
      </c>
      <c r="B188" s="46">
        <v>133157817</v>
      </c>
      <c r="C188" s="780">
        <v>7.5419503264019454</v>
      </c>
      <c r="D188" s="831">
        <v>646025889</v>
      </c>
      <c r="E188" s="839">
        <v>10.535356028754535</v>
      </c>
      <c r="F188" s="833">
        <v>433623590</v>
      </c>
      <c r="G188" s="46">
        <v>123234863</v>
      </c>
      <c r="H188" s="46">
        <f t="shared" si="6"/>
        <v>556858453</v>
      </c>
      <c r="I188" s="834">
        <f t="shared" si="7"/>
        <v>30.388588811195937</v>
      </c>
      <c r="J188" s="835">
        <v>264275868</v>
      </c>
      <c r="K188" s="712">
        <f t="shared" si="8"/>
        <v>9.4851326865964598</v>
      </c>
    </row>
    <row r="189" spans="1:62" ht="18">
      <c r="A189" s="775">
        <v>2</v>
      </c>
      <c r="B189" s="46">
        <v>135182543</v>
      </c>
      <c r="C189" s="839">
        <v>6.2836773875721406</v>
      </c>
      <c r="D189" s="831">
        <v>649973655</v>
      </c>
      <c r="E189" s="839">
        <v>7.8283041304727021</v>
      </c>
      <c r="F189" s="833">
        <v>439043692</v>
      </c>
      <c r="G189" s="46">
        <v>125171863</v>
      </c>
      <c r="H189" s="46">
        <f t="shared" si="6"/>
        <v>564215555</v>
      </c>
      <c r="I189" s="834">
        <f t="shared" si="7"/>
        <v>27.70498673500456</v>
      </c>
      <c r="J189" s="835">
        <v>265559687</v>
      </c>
      <c r="K189" s="712">
        <f t="shared" si="8"/>
        <v>7.777812279669531</v>
      </c>
    </row>
    <row r="190" spans="1:62" ht="18">
      <c r="A190" s="775">
        <v>3</v>
      </c>
      <c r="B190" s="833">
        <v>132294998</v>
      </c>
      <c r="C190" s="839">
        <v>5.2003146849864521</v>
      </c>
      <c r="D190" s="831">
        <v>657482444</v>
      </c>
      <c r="E190" s="839">
        <v>7.8395412283094998</v>
      </c>
      <c r="F190" s="833">
        <v>449304211</v>
      </c>
      <c r="G190" s="46">
        <v>128596695</v>
      </c>
      <c r="H190" s="46">
        <f t="shared" si="6"/>
        <v>577900906</v>
      </c>
      <c r="I190" s="834">
        <f t="shared" si="7"/>
        <v>27.123566202568561</v>
      </c>
      <c r="J190" s="835">
        <v>266986576</v>
      </c>
      <c r="K190" s="712">
        <f t="shared" si="8"/>
        <v>7.0529015198791942</v>
      </c>
    </row>
    <row r="191" spans="1:62" ht="18">
      <c r="A191" s="775">
        <v>4</v>
      </c>
      <c r="B191" s="833">
        <v>136363195</v>
      </c>
      <c r="C191" s="839">
        <v>3.7948268533760654</v>
      </c>
      <c r="D191" s="831">
        <v>660362132</v>
      </c>
      <c r="E191" s="839">
        <v>6.8875041656387452</v>
      </c>
      <c r="F191" s="833">
        <v>458325663</v>
      </c>
      <c r="G191" s="46">
        <v>127296296</v>
      </c>
      <c r="H191" s="46">
        <f t="shared" si="6"/>
        <v>585621959</v>
      </c>
      <c r="I191" s="834">
        <f t="shared" si="7"/>
        <v>24.558082431481338</v>
      </c>
      <c r="J191" s="835">
        <v>268890296</v>
      </c>
      <c r="K191" s="712">
        <f t="shared" si="8"/>
        <v>6.8540182586369234</v>
      </c>
    </row>
    <row r="192" spans="1:62" ht="18">
      <c r="A192" s="775">
        <v>5</v>
      </c>
      <c r="B192" s="833">
        <v>142740192</v>
      </c>
      <c r="C192" s="839">
        <v>5.8362456860054266</v>
      </c>
      <c r="D192" s="831">
        <v>673038231</v>
      </c>
      <c r="E192" s="839">
        <v>7.1666844983704721</v>
      </c>
      <c r="F192" s="833">
        <v>468358685</v>
      </c>
      <c r="G192" s="46">
        <v>134751994</v>
      </c>
      <c r="H192" s="46">
        <f t="shared" si="6"/>
        <v>603110679</v>
      </c>
      <c r="I192" s="834">
        <f t="shared" si="7"/>
        <v>23.056158810581408</v>
      </c>
      <c r="J192" s="835">
        <v>272208526</v>
      </c>
      <c r="K192" s="712">
        <f t="shared" si="8"/>
        <v>5.8393232872073151</v>
      </c>
    </row>
    <row r="193" spans="1:11" ht="18">
      <c r="A193" s="775">
        <v>6</v>
      </c>
      <c r="B193" s="833">
        <v>142241624</v>
      </c>
      <c r="C193" s="839">
        <v>0.94595227072396426</v>
      </c>
      <c r="D193" s="831">
        <v>673406023</v>
      </c>
      <c r="E193" s="839">
        <v>5.4847896985208848</v>
      </c>
      <c r="F193" s="833">
        <v>476523005</v>
      </c>
      <c r="G193" s="46">
        <v>132323367</v>
      </c>
      <c r="H193" s="46">
        <f t="shared" si="6"/>
        <v>608846372</v>
      </c>
      <c r="I193" s="834">
        <f t="shared" si="7"/>
        <v>20.255071839970544</v>
      </c>
      <c r="J193" s="835">
        <v>274361982</v>
      </c>
      <c r="K193" s="712">
        <f t="shared" si="8"/>
        <v>4.8129882723877042</v>
      </c>
    </row>
    <row r="194" spans="1:11" ht="18">
      <c r="A194" s="775">
        <v>7</v>
      </c>
      <c r="B194" s="46">
        <v>144063309</v>
      </c>
      <c r="C194" s="839">
        <v>4.2573682886475837</v>
      </c>
      <c r="D194" s="831">
        <v>679162171</v>
      </c>
      <c r="E194" s="839">
        <v>5.4191376060695831</v>
      </c>
      <c r="F194" s="46">
        <v>481025198</v>
      </c>
      <c r="G194" s="46">
        <v>130748074</v>
      </c>
      <c r="H194" s="46">
        <f t="shared" si="6"/>
        <v>611773272</v>
      </c>
      <c r="I194" s="834">
        <f t="shared" si="7"/>
        <v>18.169156981199798</v>
      </c>
      <c r="J194" s="835">
        <v>277655541</v>
      </c>
      <c r="K194" s="712">
        <f t="shared" si="8"/>
        <v>5.2143115345983793</v>
      </c>
    </row>
    <row r="195" spans="1:11" ht="18">
      <c r="A195" s="775">
        <v>8</v>
      </c>
      <c r="B195" s="46">
        <v>150733568</v>
      </c>
      <c r="C195" s="839">
        <v>3.9131498830186047</v>
      </c>
      <c r="D195" s="831">
        <v>694008348</v>
      </c>
      <c r="E195" s="839">
        <v>7.0581827197596141</v>
      </c>
      <c r="F195" s="46">
        <v>487526375</v>
      </c>
      <c r="G195" s="46">
        <v>135253283</v>
      </c>
      <c r="H195" s="46">
        <f t="shared" si="6"/>
        <v>622779658</v>
      </c>
      <c r="I195" s="834">
        <f t="shared" si="7"/>
        <v>17.334587329604119</v>
      </c>
      <c r="J195" s="835">
        <v>279988285</v>
      </c>
      <c r="K195" s="712">
        <f t="shared" si="8"/>
        <v>5.0167718239224284</v>
      </c>
    </row>
    <row r="196" spans="1:11" ht="18">
      <c r="A196" s="775">
        <v>9</v>
      </c>
      <c r="B196" s="46">
        <v>150904058</v>
      </c>
      <c r="C196" s="839">
        <v>3.4815553030950923</v>
      </c>
      <c r="D196" s="831">
        <v>702527393</v>
      </c>
      <c r="E196" s="839">
        <v>7.3723995961402409</v>
      </c>
      <c r="F196" s="46">
        <v>492161388</v>
      </c>
      <c r="G196" s="46">
        <v>136371576</v>
      </c>
      <c r="H196" s="46">
        <f t="shared" si="6"/>
        <v>628532964</v>
      </c>
      <c r="I196" s="834">
        <f t="shared" si="7"/>
        <v>15.407452616166815</v>
      </c>
      <c r="J196" s="835">
        <v>283320068</v>
      </c>
      <c r="K196" s="712">
        <f t="shared" si="8"/>
        <v>7.6340200602761765</v>
      </c>
    </row>
    <row r="197" spans="1:11" ht="18">
      <c r="A197" s="775">
        <v>10</v>
      </c>
      <c r="B197" s="46">
        <v>157187458</v>
      </c>
      <c r="C197" s="839">
        <v>3.9330841812682706</v>
      </c>
      <c r="D197" s="831">
        <v>709353575</v>
      </c>
      <c r="E197" s="839">
        <v>7.8362478670714211</v>
      </c>
      <c r="F197" s="46">
        <v>496745280</v>
      </c>
      <c r="G197" s="46">
        <v>135576624</v>
      </c>
      <c r="H197" s="46">
        <f t="shared" si="6"/>
        <v>632321904</v>
      </c>
      <c r="I197" s="834">
        <f t="shared" si="7"/>
        <v>15.93773018516992</v>
      </c>
      <c r="J197" s="835">
        <v>285166758</v>
      </c>
      <c r="K197" s="712">
        <f t="shared" si="8"/>
        <v>8.8493272329329518</v>
      </c>
    </row>
    <row r="198" spans="1:11" ht="18">
      <c r="A198" s="775">
        <v>11</v>
      </c>
      <c r="B198" s="46">
        <v>154833405</v>
      </c>
      <c r="C198" s="839">
        <v>8.8169681919036265</v>
      </c>
      <c r="D198" s="831">
        <v>710044199</v>
      </c>
      <c r="E198" s="839">
        <v>8.981547780573834</v>
      </c>
      <c r="F198" s="46">
        <v>508522049</v>
      </c>
      <c r="G198" s="46">
        <v>138017695</v>
      </c>
      <c r="H198" s="46">
        <f t="shared" si="6"/>
        <v>646539744</v>
      </c>
      <c r="I198" s="834">
        <f t="shared" si="7"/>
        <v>17.258449430047428</v>
      </c>
      <c r="J198" s="835">
        <v>284489171</v>
      </c>
      <c r="K198" s="712">
        <f t="shared" si="8"/>
        <v>7.8125219328197453</v>
      </c>
    </row>
    <row r="199" spans="1:11" ht="18.75" thickBot="1">
      <c r="A199" s="777">
        <v>12</v>
      </c>
      <c r="B199" s="348">
        <v>166585293</v>
      </c>
      <c r="C199" s="778">
        <v>11.470749209259552</v>
      </c>
      <c r="D199" s="348">
        <v>740352433</v>
      </c>
      <c r="E199" s="839">
        <v>10.252406521427176</v>
      </c>
      <c r="F199" s="348">
        <v>516995882</v>
      </c>
      <c r="G199" s="348">
        <v>142016522</v>
      </c>
      <c r="H199" s="348">
        <f t="shared" ref="H199:H232" si="9">F199+G199</f>
        <v>659012404</v>
      </c>
      <c r="I199" s="713">
        <f t="shared" si="7"/>
        <v>18.007815587518337</v>
      </c>
      <c r="J199" s="349">
        <v>286426043</v>
      </c>
      <c r="K199" s="714">
        <f t="shared" si="8"/>
        <v>8.2660557579137404</v>
      </c>
    </row>
    <row r="200" spans="1:11" ht="18">
      <c r="A200" s="775" t="s">
        <v>558</v>
      </c>
      <c r="B200" s="46">
        <v>171591914</v>
      </c>
      <c r="C200" s="780">
        <v>17.691199458459138</v>
      </c>
      <c r="D200" s="831">
        <v>748711801</v>
      </c>
      <c r="E200" s="780">
        <v>13.680471867281474</v>
      </c>
      <c r="F200" s="833">
        <v>525107008</v>
      </c>
      <c r="G200" s="46">
        <v>144356943</v>
      </c>
      <c r="H200" s="46">
        <f t="shared" si="9"/>
        <v>669463951</v>
      </c>
      <c r="I200" s="834">
        <f t="shared" si="7"/>
        <v>20.221565712678512</v>
      </c>
      <c r="J200" s="835">
        <v>287106827</v>
      </c>
      <c r="K200" s="712">
        <f t="shared" si="8"/>
        <v>8.6390631020460784</v>
      </c>
    </row>
    <row r="201" spans="1:11" ht="15" customHeight="1">
      <c r="A201" s="775">
        <v>2</v>
      </c>
      <c r="B201" s="46">
        <v>174554118</v>
      </c>
      <c r="C201" s="839">
        <v>15.47156425367735</v>
      </c>
      <c r="D201" s="831">
        <v>754633559</v>
      </c>
      <c r="E201" s="839">
        <v>12.700301060663755</v>
      </c>
      <c r="F201" s="833">
        <v>536247797</v>
      </c>
      <c r="G201" s="46">
        <v>148344856</v>
      </c>
      <c r="H201" s="46">
        <f t="shared" si="9"/>
        <v>684592653</v>
      </c>
      <c r="I201" s="715">
        <f t="shared" si="7"/>
        <v>21.335302958813323</v>
      </c>
      <c r="J201" s="835">
        <v>290456579</v>
      </c>
      <c r="K201" s="712">
        <f t="shared" si="8"/>
        <v>9.3752528033368261</v>
      </c>
    </row>
    <row r="202" spans="1:11" ht="18">
      <c r="A202" s="775">
        <v>3</v>
      </c>
      <c r="B202" s="46">
        <v>173366073</v>
      </c>
      <c r="C202" s="839">
        <v>20.139382348321512</v>
      </c>
      <c r="D202" s="831">
        <v>764096271</v>
      </c>
      <c r="E202" s="839">
        <v>13.003847795221123</v>
      </c>
      <c r="F202" s="46">
        <v>547618942</v>
      </c>
      <c r="G202" s="46">
        <v>152738787</v>
      </c>
      <c r="H202" s="46">
        <f t="shared" si="9"/>
        <v>700357729</v>
      </c>
      <c r="I202" s="841">
        <f t="shared" si="7"/>
        <v>21.189934421040689</v>
      </c>
      <c r="J202" s="842">
        <v>295336362</v>
      </c>
      <c r="K202" s="1039">
        <f t="shared" si="8"/>
        <v>10.618431242775292</v>
      </c>
    </row>
    <row r="203" spans="1:11" ht="18">
      <c r="A203" s="775">
        <v>4</v>
      </c>
      <c r="B203" s="46">
        <v>178030873</v>
      </c>
      <c r="C203" s="839">
        <v>19.2</v>
      </c>
      <c r="D203" s="831">
        <v>775234686</v>
      </c>
      <c r="E203" s="839">
        <v>13.963780860771703</v>
      </c>
      <c r="F203" s="46">
        <v>561374170</v>
      </c>
      <c r="G203" s="46">
        <v>154078728</v>
      </c>
      <c r="H203" s="46">
        <f t="shared" si="9"/>
        <v>715452898</v>
      </c>
      <c r="I203" s="841">
        <f t="shared" si="7"/>
        <v>22.169752517767183</v>
      </c>
      <c r="J203" s="835">
        <v>294021041</v>
      </c>
      <c r="K203" s="1039">
        <f t="shared" si="8"/>
        <v>9.3460959260500793</v>
      </c>
    </row>
    <row r="204" spans="1:11" ht="18">
      <c r="A204" s="775">
        <v>5</v>
      </c>
      <c r="B204" s="46">
        <v>189925706</v>
      </c>
      <c r="C204" s="839">
        <v>21.4</v>
      </c>
      <c r="D204" s="831">
        <v>796167440</v>
      </c>
      <c r="E204" s="839">
        <v>15.359452738131306</v>
      </c>
      <c r="F204" s="46">
        <v>581366152</v>
      </c>
      <c r="G204" s="46">
        <v>172918696</v>
      </c>
      <c r="H204" s="46">
        <f t="shared" si="9"/>
        <v>754284848</v>
      </c>
      <c r="I204" s="841">
        <f t="shared" si="7"/>
        <v>25.065742369320574</v>
      </c>
      <c r="J204" s="835">
        <v>298841241</v>
      </c>
      <c r="K204" s="1039">
        <f t="shared" si="8"/>
        <v>9.7839385824380827</v>
      </c>
    </row>
    <row r="205" spans="1:11" ht="18">
      <c r="A205" s="775">
        <v>6</v>
      </c>
      <c r="B205" s="46">
        <v>194149007</v>
      </c>
      <c r="C205" s="839">
        <v>30.857977268313505</v>
      </c>
      <c r="D205" s="831">
        <v>805480053</v>
      </c>
      <c r="E205" s="839">
        <v>17.194914070437406</v>
      </c>
      <c r="F205" s="833">
        <v>596562808</v>
      </c>
      <c r="G205" s="46">
        <v>185104246</v>
      </c>
      <c r="H205" s="46">
        <f t="shared" si="9"/>
        <v>781667054</v>
      </c>
      <c r="I205" s="841">
        <f t="shared" si="7"/>
        <v>28.38494075809324</v>
      </c>
      <c r="J205" s="835">
        <v>309608110</v>
      </c>
      <c r="K205" s="1039">
        <f t="shared" si="8"/>
        <v>12.846578721683095</v>
      </c>
    </row>
    <row r="206" spans="1:11" ht="18">
      <c r="A206" s="775">
        <v>7</v>
      </c>
      <c r="B206" s="46">
        <v>201932481</v>
      </c>
      <c r="C206" s="839">
        <v>28.362456952866467</v>
      </c>
      <c r="D206" s="831">
        <v>827332070</v>
      </c>
      <c r="E206" s="839">
        <v>18.974050160988721</v>
      </c>
      <c r="F206" s="46">
        <v>608375205</v>
      </c>
      <c r="G206" s="46">
        <v>186804642</v>
      </c>
      <c r="H206" s="46">
        <f t="shared" si="9"/>
        <v>795179847</v>
      </c>
      <c r="I206" s="841">
        <f t="shared" si="7"/>
        <v>29.979501131262236</v>
      </c>
      <c r="J206" s="842">
        <v>312430252</v>
      </c>
      <c r="K206" s="1039">
        <f t="shared" si="8"/>
        <v>12.524407355515372</v>
      </c>
    </row>
    <row r="207" spans="1:11" ht="18">
      <c r="A207" s="775">
        <v>8</v>
      </c>
      <c r="B207" s="46">
        <v>206260855</v>
      </c>
      <c r="C207" s="839">
        <f t="shared" ref="C207:E222" si="10">(B207-B195)/B195*100</f>
        <v>36.838036634281757</v>
      </c>
      <c r="D207" s="831">
        <v>859158608</v>
      </c>
      <c r="E207" s="839">
        <f t="shared" ref="E207:E211" si="11">(D207-D195)/D195*100</f>
        <v>23.796581190403778</v>
      </c>
      <c r="F207" s="46">
        <v>619287322</v>
      </c>
      <c r="G207" s="46">
        <v>201141523</v>
      </c>
      <c r="H207" s="46">
        <f t="shared" si="9"/>
        <v>820428845</v>
      </c>
      <c r="I207" s="841">
        <f t="shared" si="7"/>
        <v>31.736615745403814</v>
      </c>
      <c r="J207" s="835">
        <v>312306893</v>
      </c>
      <c r="K207" s="1039">
        <f t="shared" si="8"/>
        <v>11.542842944303903</v>
      </c>
    </row>
    <row r="208" spans="1:11" ht="18">
      <c r="A208" s="775">
        <v>9</v>
      </c>
      <c r="B208" s="46">
        <v>207925024</v>
      </c>
      <c r="C208" s="839">
        <f t="shared" si="10"/>
        <v>37.786237663668395</v>
      </c>
      <c r="D208" s="831">
        <v>863332054</v>
      </c>
      <c r="E208" s="839">
        <f t="shared" si="11"/>
        <v>22.889450660894013</v>
      </c>
      <c r="F208" s="46">
        <v>630507520</v>
      </c>
      <c r="G208" s="46">
        <v>198487790</v>
      </c>
      <c r="H208" s="46">
        <f t="shared" si="9"/>
        <v>828995310</v>
      </c>
      <c r="I208" s="841">
        <f t="shared" si="7"/>
        <v>31.893688554416055</v>
      </c>
      <c r="J208" s="835">
        <v>318603083</v>
      </c>
      <c r="K208" s="1039">
        <f t="shared" si="8"/>
        <v>12.453411877622449</v>
      </c>
    </row>
    <row r="209" spans="1:11" ht="18">
      <c r="A209" s="775">
        <v>10</v>
      </c>
      <c r="B209" s="46">
        <v>212406501</v>
      </c>
      <c r="C209" s="839">
        <f t="shared" si="10"/>
        <v>35.129420440147328</v>
      </c>
      <c r="D209" s="831">
        <v>869674023</v>
      </c>
      <c r="E209" s="839">
        <f t="shared" si="11"/>
        <v>22.60092197322048</v>
      </c>
      <c r="F209" s="46">
        <v>637415128</v>
      </c>
      <c r="G209" s="46">
        <v>201482035</v>
      </c>
      <c r="H209" s="46">
        <f t="shared" si="9"/>
        <v>838897163</v>
      </c>
      <c r="I209" s="841">
        <f t="shared" si="7"/>
        <v>32.669318853771671</v>
      </c>
      <c r="J209" s="835">
        <v>319050579</v>
      </c>
      <c r="K209" s="1039">
        <f t="shared" si="8"/>
        <v>11.882107591236142</v>
      </c>
    </row>
    <row r="210" spans="1:11" ht="18">
      <c r="A210" s="775">
        <v>11</v>
      </c>
      <c r="B210" s="46">
        <v>209242212</v>
      </c>
      <c r="C210" s="839">
        <f t="shared" si="10"/>
        <v>35.140225069648245</v>
      </c>
      <c r="D210" s="831">
        <v>884174383</v>
      </c>
      <c r="E210" s="839">
        <f t="shared" si="11"/>
        <v>24.52385136661049</v>
      </c>
      <c r="F210" s="46">
        <v>651280432</v>
      </c>
      <c r="G210" s="46">
        <v>206701200</v>
      </c>
      <c r="H210" s="46">
        <f t="shared" si="9"/>
        <v>857981632</v>
      </c>
      <c r="I210" s="841">
        <f t="shared" si="7"/>
        <v>32.70361798516133</v>
      </c>
      <c r="J210" s="835">
        <v>319345329</v>
      </c>
      <c r="K210" s="1039">
        <f t="shared" si="8"/>
        <v>12.252191490269414</v>
      </c>
    </row>
    <row r="211" spans="1:11" ht="18.75" thickBot="1">
      <c r="A211" s="777">
        <v>12</v>
      </c>
      <c r="B211" s="348">
        <v>216377746</v>
      </c>
      <c r="C211" s="778">
        <f t="shared" si="10"/>
        <v>29.890065385303849</v>
      </c>
      <c r="D211" s="348">
        <v>909422484</v>
      </c>
      <c r="E211" s="778">
        <f t="shared" si="11"/>
        <v>22.83642809342939</v>
      </c>
      <c r="F211" s="348">
        <v>661842117</v>
      </c>
      <c r="G211" s="348">
        <v>224017646</v>
      </c>
      <c r="H211" s="348">
        <f t="shared" si="9"/>
        <v>885859763</v>
      </c>
      <c r="I211" s="713">
        <f t="shared" si="7"/>
        <v>34.422320069107535</v>
      </c>
      <c r="J211" s="349">
        <v>323302494</v>
      </c>
      <c r="K211" s="714">
        <f t="shared" si="8"/>
        <v>12.87468507184593</v>
      </c>
    </row>
    <row r="212" spans="1:11" ht="18">
      <c r="A212" s="1040" t="s">
        <v>566</v>
      </c>
      <c r="B212" s="1041">
        <v>222778962</v>
      </c>
      <c r="C212" s="780">
        <f t="shared" si="10"/>
        <v>29.830687709445332</v>
      </c>
      <c r="D212" s="833">
        <v>926478417</v>
      </c>
      <c r="E212" s="780">
        <f t="shared" si="10"/>
        <v>23.742996405635658</v>
      </c>
      <c r="F212" s="843">
        <v>678076240</v>
      </c>
      <c r="G212" s="843">
        <v>234554913</v>
      </c>
      <c r="H212" s="843">
        <f t="shared" si="9"/>
        <v>912631153</v>
      </c>
      <c r="I212" s="844">
        <f t="shared" si="7"/>
        <v>36.322673033667201</v>
      </c>
      <c r="J212" s="845">
        <v>321478744</v>
      </c>
      <c r="K212" s="1042">
        <f t="shared" si="8"/>
        <v>11.971821554769228</v>
      </c>
    </row>
    <row r="213" spans="1:11" ht="18">
      <c r="A213" s="776">
        <v>2</v>
      </c>
      <c r="B213" s="1043">
        <v>221554826</v>
      </c>
      <c r="C213" s="839">
        <f t="shared" si="10"/>
        <v>26.926152495583061</v>
      </c>
      <c r="D213" s="833">
        <v>930660071</v>
      </c>
      <c r="E213" s="839">
        <f t="shared" si="10"/>
        <v>23.326091173742778</v>
      </c>
      <c r="F213" s="46">
        <v>681582317</v>
      </c>
      <c r="G213" s="46">
        <v>232138548</v>
      </c>
      <c r="H213" s="46">
        <f t="shared" si="9"/>
        <v>913720865</v>
      </c>
      <c r="I213" s="834">
        <f t="shared" si="7"/>
        <v>33.469277094330721</v>
      </c>
      <c r="J213" s="835">
        <v>323350748</v>
      </c>
      <c r="K213" s="1039">
        <f t="shared" si="8"/>
        <v>11.324986720304242</v>
      </c>
    </row>
    <row r="214" spans="1:11" ht="18">
      <c r="A214" s="776">
        <v>3</v>
      </c>
      <c r="B214" s="1043">
        <v>220083604</v>
      </c>
      <c r="C214" s="839">
        <f t="shared" si="10"/>
        <v>26.947331846179619</v>
      </c>
      <c r="D214" s="833">
        <v>924504467</v>
      </c>
      <c r="E214" s="839">
        <f t="shared" si="10"/>
        <v>20.99319183825725</v>
      </c>
      <c r="F214" s="46">
        <v>687424587</v>
      </c>
      <c r="G214" s="46">
        <v>221516146</v>
      </c>
      <c r="H214" s="46">
        <f t="shared" si="9"/>
        <v>908940733</v>
      </c>
      <c r="I214" s="834">
        <f t="shared" si="7"/>
        <v>29.78235198429573</v>
      </c>
      <c r="J214" s="835">
        <v>326142751</v>
      </c>
      <c r="K214" s="1039">
        <f t="shared" si="8"/>
        <v>10.430950253257334</v>
      </c>
    </row>
    <row r="215" spans="1:11" ht="18">
      <c r="A215" s="776">
        <v>4</v>
      </c>
      <c r="B215" s="1043">
        <v>225552807</v>
      </c>
      <c r="C215" s="839">
        <f t="shared" si="10"/>
        <v>26.693085979531201</v>
      </c>
      <c r="D215" s="833">
        <v>931376086</v>
      </c>
      <c r="E215" s="839">
        <f t="shared" si="10"/>
        <v>20.141178254761424</v>
      </c>
      <c r="F215" s="833">
        <v>693952394</v>
      </c>
      <c r="G215" s="46">
        <v>222107607</v>
      </c>
      <c r="H215" s="46">
        <f t="shared" si="9"/>
        <v>916060001</v>
      </c>
      <c r="I215" s="834">
        <f t="shared" si="7"/>
        <v>28.039176801265818</v>
      </c>
      <c r="J215" s="634">
        <v>330249334</v>
      </c>
      <c r="K215" s="1039">
        <f t="shared" si="8"/>
        <v>12.321666802070808</v>
      </c>
    </row>
    <row r="216" spans="1:11" ht="18">
      <c r="A216" s="776">
        <v>5</v>
      </c>
      <c r="B216" s="1043">
        <v>222785057</v>
      </c>
      <c r="C216" s="839">
        <f t="shared" si="10"/>
        <v>17.301160381101859</v>
      </c>
      <c r="D216" s="833">
        <v>931376485</v>
      </c>
      <c r="E216" s="839">
        <f t="shared" si="10"/>
        <v>16.982488633295528</v>
      </c>
      <c r="F216" s="833">
        <v>704674222</v>
      </c>
      <c r="G216" s="46">
        <v>222264047</v>
      </c>
      <c r="H216" s="46">
        <f t="shared" si="9"/>
        <v>926938269</v>
      </c>
      <c r="I216" s="834">
        <f t="shared" si="7"/>
        <v>22.889684375576905</v>
      </c>
      <c r="J216" s="634">
        <v>334624558</v>
      </c>
      <c r="K216" s="1039">
        <f t="shared" si="8"/>
        <v>11.974022353895927</v>
      </c>
    </row>
    <row r="217" spans="1:11" ht="18">
      <c r="A217" s="1044">
        <v>6</v>
      </c>
      <c r="B217" s="1043">
        <v>228657611</v>
      </c>
      <c r="C217" s="839">
        <f t="shared" si="10"/>
        <v>17.774288178563797</v>
      </c>
      <c r="D217" s="833">
        <v>944848670</v>
      </c>
      <c r="E217" s="839">
        <f t="shared" si="10"/>
        <v>17.302553487317702</v>
      </c>
      <c r="F217" s="833">
        <v>714705699</v>
      </c>
      <c r="G217" s="46">
        <v>230602546</v>
      </c>
      <c r="H217" s="46">
        <f t="shared" si="9"/>
        <v>945308245</v>
      </c>
      <c r="I217" s="834">
        <f t="shared" si="7"/>
        <v>20.934896790469054</v>
      </c>
      <c r="J217" s="634">
        <v>345470887</v>
      </c>
      <c r="K217" s="1039">
        <f t="shared" si="8"/>
        <v>11.583280877235419</v>
      </c>
    </row>
    <row r="218" spans="1:11" ht="18">
      <c r="A218" s="776">
        <v>7</v>
      </c>
      <c r="B218" s="1043">
        <v>242713958</v>
      </c>
      <c r="C218" s="839">
        <f t="shared" si="10"/>
        <v>20.195600429432648</v>
      </c>
      <c r="D218" s="833">
        <v>969837794</v>
      </c>
      <c r="E218" s="839">
        <f t="shared" si="10"/>
        <v>17.224731056297625</v>
      </c>
      <c r="F218" s="833">
        <v>729708154</v>
      </c>
      <c r="G218" s="46">
        <v>232831740</v>
      </c>
      <c r="H218" s="46">
        <f t="shared" si="9"/>
        <v>962539894</v>
      </c>
      <c r="I218" s="834">
        <f t="shared" si="7"/>
        <v>21.046816972462835</v>
      </c>
      <c r="J218" s="634">
        <v>348825352</v>
      </c>
      <c r="K218" s="1039">
        <f t="shared" si="8"/>
        <v>11.649031989386225</v>
      </c>
    </row>
    <row r="219" spans="1:11" ht="18">
      <c r="A219" s="1044">
        <v>8</v>
      </c>
      <c r="B219" s="1043">
        <v>236265347</v>
      </c>
      <c r="C219" s="839">
        <f t="shared" si="10"/>
        <v>14.546866878836509</v>
      </c>
      <c r="D219" s="833">
        <v>970234351</v>
      </c>
      <c r="E219" s="839">
        <f t="shared" si="10"/>
        <v>12.928432767329035</v>
      </c>
      <c r="F219" s="833">
        <v>732517777</v>
      </c>
      <c r="G219" s="46">
        <v>239958499</v>
      </c>
      <c r="H219" s="46">
        <f t="shared" si="9"/>
        <v>972476276</v>
      </c>
      <c r="I219" s="834">
        <f t="shared" si="7"/>
        <v>18.532677382887481</v>
      </c>
      <c r="J219" s="634">
        <v>348103611</v>
      </c>
      <c r="K219" s="1039">
        <f t="shared" si="8"/>
        <v>11.462032635955941</v>
      </c>
    </row>
    <row r="220" spans="1:11" ht="18">
      <c r="A220" s="776">
        <v>9</v>
      </c>
      <c r="B220" s="1043">
        <v>252770711</v>
      </c>
      <c r="C220" s="839">
        <f t="shared" si="10"/>
        <v>21.568200949203689</v>
      </c>
      <c r="D220" s="833">
        <v>1000599803</v>
      </c>
      <c r="E220" s="839">
        <f t="shared" si="10"/>
        <v>15.899762827524993</v>
      </c>
      <c r="F220" s="833">
        <v>749182688</v>
      </c>
      <c r="G220" s="46">
        <v>254657755</v>
      </c>
      <c r="H220" s="46">
        <f t="shared" si="9"/>
        <v>1003840443</v>
      </c>
      <c r="I220" s="834">
        <f t="shared" si="7"/>
        <v>21.091208947852795</v>
      </c>
      <c r="J220" s="634">
        <v>353442296</v>
      </c>
      <c r="K220" s="1039">
        <f t="shared" si="8"/>
        <v>10.934989288851295</v>
      </c>
    </row>
    <row r="221" spans="1:11" ht="18">
      <c r="A221" s="1044">
        <v>10</v>
      </c>
      <c r="B221" s="1043">
        <v>247424552</v>
      </c>
      <c r="C221" s="839">
        <f t="shared" si="10"/>
        <v>16.486336734109656</v>
      </c>
      <c r="D221" s="833">
        <v>985863566</v>
      </c>
      <c r="E221" s="839">
        <f t="shared" si="10"/>
        <v>13.360125739894613</v>
      </c>
      <c r="F221" s="833">
        <v>756593413</v>
      </c>
      <c r="G221" s="46">
        <v>250739583</v>
      </c>
      <c r="H221" s="46">
        <f t="shared" si="9"/>
        <v>1007332996</v>
      </c>
      <c r="I221" s="834">
        <f t="shared" si="7"/>
        <v>20.07824563354734</v>
      </c>
      <c r="J221" s="634">
        <v>346381629</v>
      </c>
      <c r="K221" s="1039">
        <f t="shared" si="8"/>
        <v>8.5663690332936202</v>
      </c>
    </row>
    <row r="222" spans="1:11" ht="18">
      <c r="A222" s="776">
        <v>11</v>
      </c>
      <c r="B222" s="1043">
        <v>240161150</v>
      </c>
      <c r="C222" s="839">
        <f t="shared" si="10"/>
        <v>14.77662547364009</v>
      </c>
      <c r="D222" s="833">
        <v>990723565</v>
      </c>
      <c r="E222" s="839">
        <f t="shared" si="10"/>
        <v>12.050697695909156</v>
      </c>
      <c r="F222" s="833">
        <v>766975544</v>
      </c>
      <c r="G222" s="46">
        <v>260473477</v>
      </c>
      <c r="H222" s="46">
        <f t="shared" si="9"/>
        <v>1027449021</v>
      </c>
      <c r="I222" s="834">
        <f t="shared" si="7"/>
        <v>19.751866785884758</v>
      </c>
      <c r="J222" s="634">
        <v>353785091</v>
      </c>
      <c r="K222" s="1039">
        <f t="shared" si="8"/>
        <v>10.784489038197268</v>
      </c>
    </row>
    <row r="223" spans="1:11" ht="18.75" thickBot="1">
      <c r="A223" s="1045">
        <v>12</v>
      </c>
      <c r="B223" s="1046">
        <v>251371052</v>
      </c>
      <c r="C223" s="778">
        <f t="shared" ref="C223:E232" si="12">(B223-B211)/B211*100</f>
        <v>16.172322083436434</v>
      </c>
      <c r="D223" s="348">
        <v>1011518564</v>
      </c>
      <c r="E223" s="778">
        <f t="shared" si="12"/>
        <v>11.226474141142964</v>
      </c>
      <c r="F223" s="347">
        <v>779231911</v>
      </c>
      <c r="G223" s="348">
        <v>272316330</v>
      </c>
      <c r="H223" s="348">
        <f t="shared" si="9"/>
        <v>1051548241</v>
      </c>
      <c r="I223" s="713">
        <f t="shared" ref="I223:I232" si="13">(H223-H211)/H211*100</f>
        <v>18.703691590967995</v>
      </c>
      <c r="J223" s="635">
        <v>364965656</v>
      </c>
      <c r="K223" s="1047">
        <f t="shared" ref="K223:K232" si="14">(J223-J211)/J211*100</f>
        <v>12.886743150209043</v>
      </c>
    </row>
    <row r="224" spans="1:11" ht="18">
      <c r="A224" s="1040" t="s">
        <v>701</v>
      </c>
      <c r="B224" s="1041">
        <v>246808849</v>
      </c>
      <c r="C224" s="780">
        <f t="shared" si="12"/>
        <v>10.786425605125137</v>
      </c>
      <c r="D224" s="833">
        <v>1033438497</v>
      </c>
      <c r="E224" s="780">
        <f t="shared" si="12"/>
        <v>11.544799969150279</v>
      </c>
      <c r="F224" s="843">
        <v>792328177</v>
      </c>
      <c r="G224" s="843">
        <v>285603393</v>
      </c>
      <c r="H224" s="843">
        <f t="shared" si="9"/>
        <v>1077931570</v>
      </c>
      <c r="I224" s="844">
        <f t="shared" si="13"/>
        <v>18.112510892995999</v>
      </c>
      <c r="J224" s="845">
        <v>373877180</v>
      </c>
      <c r="K224" s="1042">
        <f t="shared" si="14"/>
        <v>16.299191463806391</v>
      </c>
    </row>
    <row r="225" spans="1:11" ht="18">
      <c r="A225" s="776">
        <v>2</v>
      </c>
      <c r="B225" s="1043">
        <v>252517191</v>
      </c>
      <c r="C225" s="839">
        <f t="shared" si="12"/>
        <v>13.975035235747924</v>
      </c>
      <c r="D225" s="833">
        <v>1060841086</v>
      </c>
      <c r="E225" s="839">
        <f t="shared" si="12"/>
        <v>13.98803054482822</v>
      </c>
      <c r="F225" s="46">
        <v>807171968</v>
      </c>
      <c r="G225" s="46">
        <v>304794237</v>
      </c>
      <c r="H225" s="46">
        <f t="shared" si="9"/>
        <v>1111966205</v>
      </c>
      <c r="I225" s="834">
        <f t="shared" si="13"/>
        <v>21.696488237685148</v>
      </c>
      <c r="J225" s="835">
        <v>375789614</v>
      </c>
      <c r="K225" s="1039">
        <f t="shared" si="14"/>
        <v>16.21733251719585</v>
      </c>
    </row>
    <row r="226" spans="1:11" ht="18">
      <c r="A226" s="776">
        <v>3</v>
      </c>
      <c r="B226" s="1043">
        <v>258028537</v>
      </c>
      <c r="C226" s="839">
        <f t="shared" si="12"/>
        <v>17.24114486965599</v>
      </c>
      <c r="D226" s="833">
        <v>1073547302</v>
      </c>
      <c r="E226" s="839">
        <f t="shared" si="12"/>
        <v>16.121375322678674</v>
      </c>
      <c r="F226" s="46">
        <v>820996883</v>
      </c>
      <c r="G226" s="46">
        <v>302134065</v>
      </c>
      <c r="H226" s="46">
        <f t="shared" si="9"/>
        <v>1123130948</v>
      </c>
      <c r="I226" s="834">
        <f t="shared" si="13"/>
        <v>23.564816409212458</v>
      </c>
      <c r="J226" s="835">
        <v>375169607</v>
      </c>
      <c r="K226" s="1039">
        <f t="shared" si="14"/>
        <v>15.032330428831148</v>
      </c>
    </row>
    <row r="227" spans="1:11" ht="18">
      <c r="A227" s="776">
        <v>4</v>
      </c>
      <c r="B227" s="1043">
        <v>273990507</v>
      </c>
      <c r="C227" s="839">
        <f t="shared" si="12"/>
        <v>21.475104054014277</v>
      </c>
      <c r="D227" s="833">
        <v>1100339648</v>
      </c>
      <c r="E227" s="839">
        <f t="shared" si="12"/>
        <v>18.141281974035998</v>
      </c>
      <c r="F227" s="833">
        <v>838082842</v>
      </c>
      <c r="G227" s="46">
        <v>317544516</v>
      </c>
      <c r="H227" s="46">
        <f t="shared" si="9"/>
        <v>1155627358</v>
      </c>
      <c r="I227" s="834">
        <f t="shared" si="13"/>
        <v>26.151928556915564</v>
      </c>
      <c r="J227" s="634">
        <v>378846395</v>
      </c>
      <c r="K227" s="1039">
        <f t="shared" si="14"/>
        <v>14.715263892099173</v>
      </c>
    </row>
    <row r="228" spans="1:11" ht="18">
      <c r="A228" s="776">
        <v>5</v>
      </c>
      <c r="B228" s="1043">
        <v>281488509</v>
      </c>
      <c r="C228" s="839">
        <f t="shared" si="12"/>
        <v>26.349815732928622</v>
      </c>
      <c r="D228" s="833">
        <v>1122564726</v>
      </c>
      <c r="E228" s="839">
        <f t="shared" si="12"/>
        <v>20.527492810815382</v>
      </c>
      <c r="F228" s="833">
        <v>854185969</v>
      </c>
      <c r="G228" s="46">
        <v>319791458</v>
      </c>
      <c r="H228" s="46">
        <f t="shared" si="9"/>
        <v>1173977427</v>
      </c>
      <c r="I228" s="834">
        <f t="shared" si="13"/>
        <v>26.651090613241259</v>
      </c>
      <c r="J228" s="634">
        <v>378466216</v>
      </c>
      <c r="K228" s="1039">
        <f t="shared" si="14"/>
        <v>13.101745509066912</v>
      </c>
    </row>
    <row r="229" spans="1:11" ht="18">
      <c r="A229" s="776">
        <v>6</v>
      </c>
      <c r="B229" s="1043">
        <v>284236741</v>
      </c>
      <c r="C229" s="839">
        <f t="shared" si="12"/>
        <v>24.306704577614084</v>
      </c>
      <c r="D229" s="833">
        <v>1128462412</v>
      </c>
      <c r="E229" s="839">
        <f t="shared" si="12"/>
        <v>19.433137583820699</v>
      </c>
      <c r="F229" s="833">
        <v>865885379</v>
      </c>
      <c r="G229" s="46">
        <v>323486216</v>
      </c>
      <c r="H229" s="46">
        <f t="shared" si="9"/>
        <v>1189371595</v>
      </c>
      <c r="I229" s="834">
        <f t="shared" si="13"/>
        <v>25.818387948155468</v>
      </c>
      <c r="J229" s="634">
        <v>377930804</v>
      </c>
      <c r="K229" s="1039">
        <f t="shared" si="14"/>
        <v>9.3958472975466663</v>
      </c>
    </row>
    <row r="230" spans="1:11" ht="18">
      <c r="A230" s="776">
        <v>7</v>
      </c>
      <c r="B230" s="1043">
        <v>294157799</v>
      </c>
      <c r="C230" s="839">
        <f t="shared" si="12"/>
        <v>21.195254456688478</v>
      </c>
      <c r="D230" s="833">
        <v>1151798945</v>
      </c>
      <c r="E230" s="839">
        <f t="shared" si="12"/>
        <v>18.762018981495785</v>
      </c>
      <c r="F230" s="833">
        <v>885893855</v>
      </c>
      <c r="G230" s="46">
        <v>334363073</v>
      </c>
      <c r="H230" s="46">
        <f t="shared" si="9"/>
        <v>1220256928</v>
      </c>
      <c r="I230" s="834">
        <f t="shared" si="13"/>
        <v>26.774685974730101</v>
      </c>
      <c r="J230" s="634">
        <v>382213402</v>
      </c>
      <c r="K230" s="1039">
        <f t="shared" si="14"/>
        <v>9.5715663464735776</v>
      </c>
    </row>
    <row r="231" spans="1:11" ht="18">
      <c r="A231" s="776">
        <v>8</v>
      </c>
      <c r="B231" s="1043">
        <v>300350347</v>
      </c>
      <c r="C231" s="839">
        <f t="shared" si="12"/>
        <v>27.124163917275606</v>
      </c>
      <c r="D231" s="833">
        <v>1191475852</v>
      </c>
      <c r="E231" s="839">
        <f t="shared" si="12"/>
        <v>22.802893009505496</v>
      </c>
      <c r="F231" s="833">
        <v>884250094</v>
      </c>
      <c r="G231" s="46">
        <v>359791643</v>
      </c>
      <c r="H231" s="46">
        <f t="shared" si="9"/>
        <v>1244041737</v>
      </c>
      <c r="I231" s="834">
        <f t="shared" si="13"/>
        <v>27.925150227520824</v>
      </c>
      <c r="J231" s="634">
        <v>392227343</v>
      </c>
      <c r="K231" s="1039">
        <f t="shared" si="14"/>
        <v>12.675459433829314</v>
      </c>
    </row>
    <row r="232" spans="1:11" ht="18.75" thickBot="1">
      <c r="A232" s="776">
        <v>9</v>
      </c>
      <c r="B232" s="1043">
        <v>306323620.30000001</v>
      </c>
      <c r="C232" s="839">
        <f t="shared" si="12"/>
        <v>21.186358612568849</v>
      </c>
      <c r="D232" s="833">
        <v>1209917715.3</v>
      </c>
      <c r="E232" s="839">
        <f t="shared" si="12"/>
        <v>20.91924380480814</v>
      </c>
      <c r="F232" s="833">
        <v>887273198</v>
      </c>
      <c r="G232" s="46">
        <v>364409009</v>
      </c>
      <c r="H232" s="46">
        <f t="shared" si="9"/>
        <v>1251682207</v>
      </c>
      <c r="I232" s="834">
        <f t="shared" si="13"/>
        <v>24.689358326639965</v>
      </c>
      <c r="J232" s="634">
        <v>393869757</v>
      </c>
      <c r="K232" s="1039">
        <f t="shared" si="14"/>
        <v>11.438206874934968</v>
      </c>
    </row>
    <row r="233" spans="1:11" ht="18.75" hidden="1" thickBot="1">
      <c r="A233" s="776">
        <v>10</v>
      </c>
      <c r="B233" s="1043"/>
      <c r="C233" s="839"/>
      <c r="D233" s="833"/>
      <c r="E233" s="839"/>
      <c r="F233" s="833"/>
      <c r="G233" s="46"/>
      <c r="H233" s="46"/>
      <c r="I233" s="834"/>
      <c r="J233" s="634"/>
      <c r="K233" s="1039"/>
    </row>
    <row r="234" spans="1:11" ht="18.75" hidden="1" thickBot="1">
      <c r="A234" s="776">
        <v>11</v>
      </c>
      <c r="B234" s="1043"/>
      <c r="C234" s="839"/>
      <c r="D234" s="833"/>
      <c r="E234" s="839"/>
      <c r="F234" s="833"/>
      <c r="G234" s="46"/>
      <c r="H234" s="46"/>
      <c r="I234" s="834"/>
      <c r="J234" s="634"/>
      <c r="K234" s="1039"/>
    </row>
    <row r="235" spans="1:11" ht="18.75" hidden="1" thickBot="1">
      <c r="A235" s="776">
        <v>12</v>
      </c>
      <c r="B235" s="1046"/>
      <c r="C235" s="778"/>
      <c r="D235" s="833"/>
      <c r="E235" s="778"/>
      <c r="F235" s="347"/>
      <c r="G235" s="348"/>
      <c r="H235" s="348"/>
      <c r="I235" s="713"/>
      <c r="J235" s="635"/>
      <c r="K235" s="1047"/>
    </row>
    <row r="236" spans="1:11" ht="18">
      <c r="A236" s="1048" t="s">
        <v>729</v>
      </c>
      <c r="B236" s="863"/>
      <c r="C236" s="1049"/>
      <c r="D236" s="863"/>
      <c r="E236" s="1049"/>
      <c r="F236" s="843"/>
      <c r="G236" s="843"/>
      <c r="H236" s="843"/>
      <c r="I236" s="1050"/>
      <c r="J236" s="1051"/>
      <c r="K236" s="1208" t="s">
        <v>747</v>
      </c>
    </row>
    <row r="237" spans="1:11" ht="28.5" customHeight="1">
      <c r="A237" s="1297" t="s">
        <v>730</v>
      </c>
      <c r="B237" s="1298"/>
      <c r="C237" s="1298"/>
      <c r="D237" s="1298"/>
      <c r="E237" s="1298"/>
      <c r="F237" s="1298"/>
      <c r="G237" s="1298"/>
      <c r="H237" s="1298"/>
      <c r="I237" s="1299"/>
      <c r="J237" s="1299"/>
      <c r="K237" s="1300"/>
    </row>
    <row r="238" spans="1:11" ht="16.5" thickBot="1">
      <c r="A238" s="1301" t="s">
        <v>731</v>
      </c>
      <c r="B238" s="1302"/>
      <c r="C238" s="1302"/>
      <c r="D238" s="1302"/>
      <c r="E238" s="1302"/>
      <c r="F238" s="1302"/>
      <c r="G238" s="1302"/>
      <c r="H238" s="1302"/>
      <c r="I238" s="1303"/>
      <c r="J238" s="1303"/>
      <c r="K238" s="1304"/>
    </row>
  </sheetData>
  <mergeCells count="6">
    <mergeCell ref="A238:K238"/>
    <mergeCell ref="B3:C3"/>
    <mergeCell ref="D3:E3"/>
    <mergeCell ref="F3:I3"/>
    <mergeCell ref="J3:K3"/>
    <mergeCell ref="A237:K237"/>
  </mergeCells>
  <printOptions horizontalCentered="1" verticalCentered="1"/>
  <pageMargins left="0" right="0" top="0" bottom="0" header="0" footer="0"/>
  <pageSetup paperSize="9" scale="44"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264"/>
  <sheetViews>
    <sheetView view="pageBreakPreview" zoomScale="70" zoomScaleNormal="90" zoomScaleSheetLayoutView="70" workbookViewId="0">
      <pane ySplit="9" topLeftCell="A222" activePane="bottomLeft" state="frozen"/>
      <selection activeCell="M99" sqref="M99"/>
      <selection pane="bottomLeft" activeCell="M99" sqref="M99"/>
    </sheetView>
  </sheetViews>
  <sheetFormatPr defaultRowHeight="15"/>
  <cols>
    <col min="1" max="1" width="11.85546875" style="1115" customWidth="1"/>
    <col min="2" max="2" width="16.7109375" style="124" bestFit="1" customWidth="1"/>
    <col min="3" max="3" width="13.140625" style="124" bestFit="1" customWidth="1"/>
    <col min="4" max="4" width="13.42578125" style="124" bestFit="1" customWidth="1"/>
    <col min="5" max="6" width="12" style="124" customWidth="1"/>
    <col min="7" max="7" width="10.85546875" style="124" customWidth="1"/>
    <col min="8" max="8" width="13" style="124" customWidth="1"/>
    <col min="9" max="9" width="12.5703125" style="124" customWidth="1"/>
    <col min="10" max="10" width="11.5703125" style="124" customWidth="1"/>
    <col min="11" max="11" width="10.140625" style="124" customWidth="1"/>
    <col min="12" max="12" width="11.140625" style="124" customWidth="1"/>
    <col min="13" max="13" width="26.42578125" style="124" bestFit="1" customWidth="1"/>
    <col min="14" max="14" width="16.42578125" style="124" customWidth="1"/>
    <col min="15" max="15" width="14.85546875" style="124" bestFit="1" customWidth="1"/>
    <col min="16" max="16" width="23.140625" style="124" bestFit="1" customWidth="1"/>
    <col min="17" max="17" width="9.140625" style="124"/>
    <col min="18" max="18" width="10.28515625" style="124" bestFit="1" customWidth="1"/>
    <col min="19" max="23" width="9.140625" style="124"/>
    <col min="24" max="24" width="10.28515625" style="124" bestFit="1" customWidth="1"/>
    <col min="25" max="25" width="9.5703125" style="124" bestFit="1" customWidth="1"/>
    <col min="26" max="258" width="9.140625" style="124"/>
    <col min="259" max="259" width="11.85546875" style="124" customWidth="1"/>
    <col min="260" max="260" width="16.7109375" style="124" bestFit="1" customWidth="1"/>
    <col min="261" max="261" width="13.140625" style="124" bestFit="1" customWidth="1"/>
    <col min="262" max="262" width="13.42578125" style="124" bestFit="1" customWidth="1"/>
    <col min="263" max="263" width="10.28515625" style="124" customWidth="1"/>
    <col min="264" max="265" width="9.5703125" style="124" bestFit="1" customWidth="1"/>
    <col min="266" max="266" width="15.85546875" style="124" customWidth="1"/>
    <col min="267" max="267" width="13.140625" style="124" customWidth="1"/>
    <col min="268" max="269" width="9.140625" style="124"/>
    <col min="270" max="270" width="13.5703125" style="124" customWidth="1"/>
    <col min="271" max="271" width="26.42578125" style="124" bestFit="1" customWidth="1"/>
    <col min="272" max="272" width="17" style="124" bestFit="1" customWidth="1"/>
    <col min="273" max="273" width="14.85546875" style="124" bestFit="1" customWidth="1"/>
    <col min="274" max="274" width="23.140625" style="124" bestFit="1" customWidth="1"/>
    <col min="275" max="514" width="9.140625" style="124"/>
    <col min="515" max="515" width="11.85546875" style="124" customWidth="1"/>
    <col min="516" max="516" width="16.7109375" style="124" bestFit="1" customWidth="1"/>
    <col min="517" max="517" width="13.140625" style="124" bestFit="1" customWidth="1"/>
    <col min="518" max="518" width="13.42578125" style="124" bestFit="1" customWidth="1"/>
    <col min="519" max="519" width="10.28515625" style="124" customWidth="1"/>
    <col min="520" max="521" width="9.5703125" style="124" bestFit="1" customWidth="1"/>
    <col min="522" max="522" width="15.85546875" style="124" customWidth="1"/>
    <col min="523" max="523" width="13.140625" style="124" customWidth="1"/>
    <col min="524" max="525" width="9.140625" style="124"/>
    <col min="526" max="526" width="13.5703125" style="124" customWidth="1"/>
    <col min="527" max="527" width="26.42578125" style="124" bestFit="1" customWidth="1"/>
    <col min="528" max="528" width="17" style="124" bestFit="1" customWidth="1"/>
    <col min="529" max="529" width="14.85546875" style="124" bestFit="1" customWidth="1"/>
    <col min="530" max="530" width="23.140625" style="124" bestFit="1" customWidth="1"/>
    <col min="531" max="770" width="9.140625" style="124"/>
    <col min="771" max="771" width="11.85546875" style="124" customWidth="1"/>
    <col min="772" max="772" width="16.7109375" style="124" bestFit="1" customWidth="1"/>
    <col min="773" max="773" width="13.140625" style="124" bestFit="1" customWidth="1"/>
    <col min="774" max="774" width="13.42578125" style="124" bestFit="1" customWidth="1"/>
    <col min="775" max="775" width="10.28515625" style="124" customWidth="1"/>
    <col min="776" max="777" width="9.5703125" style="124" bestFit="1" customWidth="1"/>
    <col min="778" max="778" width="15.85546875" style="124" customWidth="1"/>
    <col min="779" max="779" width="13.140625" style="124" customWidth="1"/>
    <col min="780" max="781" width="9.140625" style="124"/>
    <col min="782" max="782" width="13.5703125" style="124" customWidth="1"/>
    <col min="783" max="783" width="26.42578125" style="124" bestFit="1" customWidth="1"/>
    <col min="784" max="784" width="17" style="124" bestFit="1" customWidth="1"/>
    <col min="785" max="785" width="14.85546875" style="124" bestFit="1" customWidth="1"/>
    <col min="786" max="786" width="23.140625" style="124" bestFit="1" customWidth="1"/>
    <col min="787" max="1026" width="9.140625" style="124"/>
    <col min="1027" max="1027" width="11.85546875" style="124" customWidth="1"/>
    <col min="1028" max="1028" width="16.7109375" style="124" bestFit="1" customWidth="1"/>
    <col min="1029" max="1029" width="13.140625" style="124" bestFit="1" customWidth="1"/>
    <col min="1030" max="1030" width="13.42578125" style="124" bestFit="1" customWidth="1"/>
    <col min="1031" max="1031" width="10.28515625" style="124" customWidth="1"/>
    <col min="1032" max="1033" width="9.5703125" style="124" bestFit="1" customWidth="1"/>
    <col min="1034" max="1034" width="15.85546875" style="124" customWidth="1"/>
    <col min="1035" max="1035" width="13.140625" style="124" customWidth="1"/>
    <col min="1036" max="1037" width="9.140625" style="124"/>
    <col min="1038" max="1038" width="13.5703125" style="124" customWidth="1"/>
    <col min="1039" max="1039" width="26.42578125" style="124" bestFit="1" customWidth="1"/>
    <col min="1040" max="1040" width="17" style="124" bestFit="1" customWidth="1"/>
    <col min="1041" max="1041" width="14.85546875" style="124" bestFit="1" customWidth="1"/>
    <col min="1042" max="1042" width="23.140625" style="124" bestFit="1" customWidth="1"/>
    <col min="1043" max="1282" width="9.140625" style="124"/>
    <col min="1283" max="1283" width="11.85546875" style="124" customWidth="1"/>
    <col min="1284" max="1284" width="16.7109375" style="124" bestFit="1" customWidth="1"/>
    <col min="1285" max="1285" width="13.140625" style="124" bestFit="1" customWidth="1"/>
    <col min="1286" max="1286" width="13.42578125" style="124" bestFit="1" customWidth="1"/>
    <col min="1287" max="1287" width="10.28515625" style="124" customWidth="1"/>
    <col min="1288" max="1289" width="9.5703125" style="124" bestFit="1" customWidth="1"/>
    <col min="1290" max="1290" width="15.85546875" style="124" customWidth="1"/>
    <col min="1291" max="1291" width="13.140625" style="124" customWidth="1"/>
    <col min="1292" max="1293" width="9.140625" style="124"/>
    <col min="1294" max="1294" width="13.5703125" style="124" customWidth="1"/>
    <col min="1295" max="1295" width="26.42578125" style="124" bestFit="1" customWidth="1"/>
    <col min="1296" max="1296" width="17" style="124" bestFit="1" customWidth="1"/>
    <col min="1297" max="1297" width="14.85546875" style="124" bestFit="1" customWidth="1"/>
    <col min="1298" max="1298" width="23.140625" style="124" bestFit="1" customWidth="1"/>
    <col min="1299" max="1538" width="9.140625" style="124"/>
    <col min="1539" max="1539" width="11.85546875" style="124" customWidth="1"/>
    <col min="1540" max="1540" width="16.7109375" style="124" bestFit="1" customWidth="1"/>
    <col min="1541" max="1541" width="13.140625" style="124" bestFit="1" customWidth="1"/>
    <col min="1542" max="1542" width="13.42578125" style="124" bestFit="1" customWidth="1"/>
    <col min="1543" max="1543" width="10.28515625" style="124" customWidth="1"/>
    <col min="1544" max="1545" width="9.5703125" style="124" bestFit="1" customWidth="1"/>
    <col min="1546" max="1546" width="15.85546875" style="124" customWidth="1"/>
    <col min="1547" max="1547" width="13.140625" style="124" customWidth="1"/>
    <col min="1548" max="1549" width="9.140625" style="124"/>
    <col min="1550" max="1550" width="13.5703125" style="124" customWidth="1"/>
    <col min="1551" max="1551" width="26.42578125" style="124" bestFit="1" customWidth="1"/>
    <col min="1552" max="1552" width="17" style="124" bestFit="1" customWidth="1"/>
    <col min="1553" max="1553" width="14.85546875" style="124" bestFit="1" customWidth="1"/>
    <col min="1554" max="1554" width="23.140625" style="124" bestFit="1" customWidth="1"/>
    <col min="1555" max="1794" width="9.140625" style="124"/>
    <col min="1795" max="1795" width="11.85546875" style="124" customWidth="1"/>
    <col min="1796" max="1796" width="16.7109375" style="124" bestFit="1" customWidth="1"/>
    <col min="1797" max="1797" width="13.140625" style="124" bestFit="1" customWidth="1"/>
    <col min="1798" max="1798" width="13.42578125" style="124" bestFit="1" customWidth="1"/>
    <col min="1799" max="1799" width="10.28515625" style="124" customWidth="1"/>
    <col min="1800" max="1801" width="9.5703125" style="124" bestFit="1" customWidth="1"/>
    <col min="1802" max="1802" width="15.85546875" style="124" customWidth="1"/>
    <col min="1803" max="1803" width="13.140625" style="124" customWidth="1"/>
    <col min="1804" max="1805" width="9.140625" style="124"/>
    <col min="1806" max="1806" width="13.5703125" style="124" customWidth="1"/>
    <col min="1807" max="1807" width="26.42578125" style="124" bestFit="1" customWidth="1"/>
    <col min="1808" max="1808" width="17" style="124" bestFit="1" customWidth="1"/>
    <col min="1809" max="1809" width="14.85546875" style="124" bestFit="1" customWidth="1"/>
    <col min="1810" max="1810" width="23.140625" style="124" bestFit="1" customWidth="1"/>
    <col min="1811" max="2050" width="9.140625" style="124"/>
    <col min="2051" max="2051" width="11.85546875" style="124" customWidth="1"/>
    <col min="2052" max="2052" width="16.7109375" style="124" bestFit="1" customWidth="1"/>
    <col min="2053" max="2053" width="13.140625" style="124" bestFit="1" customWidth="1"/>
    <col min="2054" max="2054" width="13.42578125" style="124" bestFit="1" customWidth="1"/>
    <col min="2055" max="2055" width="10.28515625" style="124" customWidth="1"/>
    <col min="2056" max="2057" width="9.5703125" style="124" bestFit="1" customWidth="1"/>
    <col min="2058" max="2058" width="15.85546875" style="124" customWidth="1"/>
    <col min="2059" max="2059" width="13.140625" style="124" customWidth="1"/>
    <col min="2060" max="2061" width="9.140625" style="124"/>
    <col min="2062" max="2062" width="13.5703125" style="124" customWidth="1"/>
    <col min="2063" max="2063" width="26.42578125" style="124" bestFit="1" customWidth="1"/>
    <col min="2064" max="2064" width="17" style="124" bestFit="1" customWidth="1"/>
    <col min="2065" max="2065" width="14.85546875" style="124" bestFit="1" customWidth="1"/>
    <col min="2066" max="2066" width="23.140625" style="124" bestFit="1" customWidth="1"/>
    <col min="2067" max="2306" width="9.140625" style="124"/>
    <col min="2307" max="2307" width="11.85546875" style="124" customWidth="1"/>
    <col min="2308" max="2308" width="16.7109375" style="124" bestFit="1" customWidth="1"/>
    <col min="2309" max="2309" width="13.140625" style="124" bestFit="1" customWidth="1"/>
    <col min="2310" max="2310" width="13.42578125" style="124" bestFit="1" customWidth="1"/>
    <col min="2311" max="2311" width="10.28515625" style="124" customWidth="1"/>
    <col min="2312" max="2313" width="9.5703125" style="124" bestFit="1" customWidth="1"/>
    <col min="2314" max="2314" width="15.85546875" style="124" customWidth="1"/>
    <col min="2315" max="2315" width="13.140625" style="124" customWidth="1"/>
    <col min="2316" max="2317" width="9.140625" style="124"/>
    <col min="2318" max="2318" width="13.5703125" style="124" customWidth="1"/>
    <col min="2319" max="2319" width="26.42578125" style="124" bestFit="1" customWidth="1"/>
    <col min="2320" max="2320" width="17" style="124" bestFit="1" customWidth="1"/>
    <col min="2321" max="2321" width="14.85546875" style="124" bestFit="1" customWidth="1"/>
    <col min="2322" max="2322" width="23.140625" style="124" bestFit="1" customWidth="1"/>
    <col min="2323" max="2562" width="9.140625" style="124"/>
    <col min="2563" max="2563" width="11.85546875" style="124" customWidth="1"/>
    <col min="2564" max="2564" width="16.7109375" style="124" bestFit="1" customWidth="1"/>
    <col min="2565" max="2565" width="13.140625" style="124" bestFit="1" customWidth="1"/>
    <col min="2566" max="2566" width="13.42578125" style="124" bestFit="1" customWidth="1"/>
    <col min="2567" max="2567" width="10.28515625" style="124" customWidth="1"/>
    <col min="2568" max="2569" width="9.5703125" style="124" bestFit="1" customWidth="1"/>
    <col min="2570" max="2570" width="15.85546875" style="124" customWidth="1"/>
    <col min="2571" max="2571" width="13.140625" style="124" customWidth="1"/>
    <col min="2572" max="2573" width="9.140625" style="124"/>
    <col min="2574" max="2574" width="13.5703125" style="124" customWidth="1"/>
    <col min="2575" max="2575" width="26.42578125" style="124" bestFit="1" customWidth="1"/>
    <col min="2576" max="2576" width="17" style="124" bestFit="1" customWidth="1"/>
    <col min="2577" max="2577" width="14.85546875" style="124" bestFit="1" customWidth="1"/>
    <col min="2578" max="2578" width="23.140625" style="124" bestFit="1" customWidth="1"/>
    <col min="2579" max="2818" width="9.140625" style="124"/>
    <col min="2819" max="2819" width="11.85546875" style="124" customWidth="1"/>
    <col min="2820" max="2820" width="16.7109375" style="124" bestFit="1" customWidth="1"/>
    <col min="2821" max="2821" width="13.140625" style="124" bestFit="1" customWidth="1"/>
    <col min="2822" max="2822" width="13.42578125" style="124" bestFit="1" customWidth="1"/>
    <col min="2823" max="2823" width="10.28515625" style="124" customWidth="1"/>
    <col min="2824" max="2825" width="9.5703125" style="124" bestFit="1" customWidth="1"/>
    <col min="2826" max="2826" width="15.85546875" style="124" customWidth="1"/>
    <col min="2827" max="2827" width="13.140625" style="124" customWidth="1"/>
    <col min="2828" max="2829" width="9.140625" style="124"/>
    <col min="2830" max="2830" width="13.5703125" style="124" customWidth="1"/>
    <col min="2831" max="2831" width="26.42578125" style="124" bestFit="1" customWidth="1"/>
    <col min="2832" max="2832" width="17" style="124" bestFit="1" customWidth="1"/>
    <col min="2833" max="2833" width="14.85546875" style="124" bestFit="1" customWidth="1"/>
    <col min="2834" max="2834" width="23.140625" style="124" bestFit="1" customWidth="1"/>
    <col min="2835" max="3074" width="9.140625" style="124"/>
    <col min="3075" max="3075" width="11.85546875" style="124" customWidth="1"/>
    <col min="3076" max="3076" width="16.7109375" style="124" bestFit="1" customWidth="1"/>
    <col min="3077" max="3077" width="13.140625" style="124" bestFit="1" customWidth="1"/>
    <col min="3078" max="3078" width="13.42578125" style="124" bestFit="1" customWidth="1"/>
    <col min="3079" max="3079" width="10.28515625" style="124" customWidth="1"/>
    <col min="3080" max="3081" width="9.5703125" style="124" bestFit="1" customWidth="1"/>
    <col min="3082" max="3082" width="15.85546875" style="124" customWidth="1"/>
    <col min="3083" max="3083" width="13.140625" style="124" customWidth="1"/>
    <col min="3084" max="3085" width="9.140625" style="124"/>
    <col min="3086" max="3086" width="13.5703125" style="124" customWidth="1"/>
    <col min="3087" max="3087" width="26.42578125" style="124" bestFit="1" customWidth="1"/>
    <col min="3088" max="3088" width="17" style="124" bestFit="1" customWidth="1"/>
    <col min="3089" max="3089" width="14.85546875" style="124" bestFit="1" customWidth="1"/>
    <col min="3090" max="3090" width="23.140625" style="124" bestFit="1" customWidth="1"/>
    <col min="3091" max="3330" width="9.140625" style="124"/>
    <col min="3331" max="3331" width="11.85546875" style="124" customWidth="1"/>
    <col min="3332" max="3332" width="16.7109375" style="124" bestFit="1" customWidth="1"/>
    <col min="3333" max="3333" width="13.140625" style="124" bestFit="1" customWidth="1"/>
    <col min="3334" max="3334" width="13.42578125" style="124" bestFit="1" customWidth="1"/>
    <col min="3335" max="3335" width="10.28515625" style="124" customWidth="1"/>
    <col min="3336" max="3337" width="9.5703125" style="124" bestFit="1" customWidth="1"/>
    <col min="3338" max="3338" width="15.85546875" style="124" customWidth="1"/>
    <col min="3339" max="3339" width="13.140625" style="124" customWidth="1"/>
    <col min="3340" max="3341" width="9.140625" style="124"/>
    <col min="3342" max="3342" width="13.5703125" style="124" customWidth="1"/>
    <col min="3343" max="3343" width="26.42578125" style="124" bestFit="1" customWidth="1"/>
    <col min="3344" max="3344" width="17" style="124" bestFit="1" customWidth="1"/>
    <col min="3345" max="3345" width="14.85546875" style="124" bestFit="1" customWidth="1"/>
    <col min="3346" max="3346" width="23.140625" style="124" bestFit="1" customWidth="1"/>
    <col min="3347" max="3586" width="9.140625" style="124"/>
    <col min="3587" max="3587" width="11.85546875" style="124" customWidth="1"/>
    <col min="3588" max="3588" width="16.7109375" style="124" bestFit="1" customWidth="1"/>
    <col min="3589" max="3589" width="13.140625" style="124" bestFit="1" customWidth="1"/>
    <col min="3590" max="3590" width="13.42578125" style="124" bestFit="1" customWidth="1"/>
    <col min="3591" max="3591" width="10.28515625" style="124" customWidth="1"/>
    <col min="3592" max="3593" width="9.5703125" style="124" bestFit="1" customWidth="1"/>
    <col min="3594" max="3594" width="15.85546875" style="124" customWidth="1"/>
    <col min="3595" max="3595" width="13.140625" style="124" customWidth="1"/>
    <col min="3596" max="3597" width="9.140625" style="124"/>
    <col min="3598" max="3598" width="13.5703125" style="124" customWidth="1"/>
    <col min="3599" max="3599" width="26.42578125" style="124" bestFit="1" customWidth="1"/>
    <col min="3600" max="3600" width="17" style="124" bestFit="1" customWidth="1"/>
    <col min="3601" max="3601" width="14.85546875" style="124" bestFit="1" customWidth="1"/>
    <col min="3602" max="3602" width="23.140625" style="124" bestFit="1" customWidth="1"/>
    <col min="3603" max="3842" width="9.140625" style="124"/>
    <col min="3843" max="3843" width="11.85546875" style="124" customWidth="1"/>
    <col min="3844" max="3844" width="16.7109375" style="124" bestFit="1" customWidth="1"/>
    <col min="3845" max="3845" width="13.140625" style="124" bestFit="1" customWidth="1"/>
    <col min="3846" max="3846" width="13.42578125" style="124" bestFit="1" customWidth="1"/>
    <col min="3847" max="3847" width="10.28515625" style="124" customWidth="1"/>
    <col min="3848" max="3849" width="9.5703125" style="124" bestFit="1" customWidth="1"/>
    <col min="3850" max="3850" width="15.85546875" style="124" customWidth="1"/>
    <col min="3851" max="3851" width="13.140625" style="124" customWidth="1"/>
    <col min="3852" max="3853" width="9.140625" style="124"/>
    <col min="3854" max="3854" width="13.5703125" style="124" customWidth="1"/>
    <col min="3855" max="3855" width="26.42578125" style="124" bestFit="1" customWidth="1"/>
    <col min="3856" max="3856" width="17" style="124" bestFit="1" customWidth="1"/>
    <col min="3857" max="3857" width="14.85546875" style="124" bestFit="1" customWidth="1"/>
    <col min="3858" max="3858" width="23.140625" style="124" bestFit="1" customWidth="1"/>
    <col min="3859" max="4098" width="9.140625" style="124"/>
    <col min="4099" max="4099" width="11.85546875" style="124" customWidth="1"/>
    <col min="4100" max="4100" width="16.7109375" style="124" bestFit="1" customWidth="1"/>
    <col min="4101" max="4101" width="13.140625" style="124" bestFit="1" customWidth="1"/>
    <col min="4102" max="4102" width="13.42578125" style="124" bestFit="1" customWidth="1"/>
    <col min="4103" max="4103" width="10.28515625" style="124" customWidth="1"/>
    <col min="4104" max="4105" width="9.5703125" style="124" bestFit="1" customWidth="1"/>
    <col min="4106" max="4106" width="15.85546875" style="124" customWidth="1"/>
    <col min="4107" max="4107" width="13.140625" style="124" customWidth="1"/>
    <col min="4108" max="4109" width="9.140625" style="124"/>
    <col min="4110" max="4110" width="13.5703125" style="124" customWidth="1"/>
    <col min="4111" max="4111" width="26.42578125" style="124" bestFit="1" customWidth="1"/>
    <col min="4112" max="4112" width="17" style="124" bestFit="1" customWidth="1"/>
    <col min="4113" max="4113" width="14.85546875" style="124" bestFit="1" customWidth="1"/>
    <col min="4114" max="4114" width="23.140625" style="124" bestFit="1" customWidth="1"/>
    <col min="4115" max="4354" width="9.140625" style="124"/>
    <col min="4355" max="4355" width="11.85546875" style="124" customWidth="1"/>
    <col min="4356" max="4356" width="16.7109375" style="124" bestFit="1" customWidth="1"/>
    <col min="4357" max="4357" width="13.140625" style="124" bestFit="1" customWidth="1"/>
    <col min="4358" max="4358" width="13.42578125" style="124" bestFit="1" customWidth="1"/>
    <col min="4359" max="4359" width="10.28515625" style="124" customWidth="1"/>
    <col min="4360" max="4361" width="9.5703125" style="124" bestFit="1" customWidth="1"/>
    <col min="4362" max="4362" width="15.85546875" style="124" customWidth="1"/>
    <col min="4363" max="4363" width="13.140625" style="124" customWidth="1"/>
    <col min="4364" max="4365" width="9.140625" style="124"/>
    <col min="4366" max="4366" width="13.5703125" style="124" customWidth="1"/>
    <col min="4367" max="4367" width="26.42578125" style="124" bestFit="1" customWidth="1"/>
    <col min="4368" max="4368" width="17" style="124" bestFit="1" customWidth="1"/>
    <col min="4369" max="4369" width="14.85546875" style="124" bestFit="1" customWidth="1"/>
    <col min="4370" max="4370" width="23.140625" style="124" bestFit="1" customWidth="1"/>
    <col min="4371" max="4610" width="9.140625" style="124"/>
    <col min="4611" max="4611" width="11.85546875" style="124" customWidth="1"/>
    <col min="4612" max="4612" width="16.7109375" style="124" bestFit="1" customWidth="1"/>
    <col min="4613" max="4613" width="13.140625" style="124" bestFit="1" customWidth="1"/>
    <col min="4614" max="4614" width="13.42578125" style="124" bestFit="1" customWidth="1"/>
    <col min="4615" max="4615" width="10.28515625" style="124" customWidth="1"/>
    <col min="4616" max="4617" width="9.5703125" style="124" bestFit="1" customWidth="1"/>
    <col min="4618" max="4618" width="15.85546875" style="124" customWidth="1"/>
    <col min="4619" max="4619" width="13.140625" style="124" customWidth="1"/>
    <col min="4620" max="4621" width="9.140625" style="124"/>
    <col min="4622" max="4622" width="13.5703125" style="124" customWidth="1"/>
    <col min="4623" max="4623" width="26.42578125" style="124" bestFit="1" customWidth="1"/>
    <col min="4624" max="4624" width="17" style="124" bestFit="1" customWidth="1"/>
    <col min="4625" max="4625" width="14.85546875" style="124" bestFit="1" customWidth="1"/>
    <col min="4626" max="4626" width="23.140625" style="124" bestFit="1" customWidth="1"/>
    <col min="4627" max="4866" width="9.140625" style="124"/>
    <col min="4867" max="4867" width="11.85546875" style="124" customWidth="1"/>
    <col min="4868" max="4868" width="16.7109375" style="124" bestFit="1" customWidth="1"/>
    <col min="4869" max="4869" width="13.140625" style="124" bestFit="1" customWidth="1"/>
    <col min="4870" max="4870" width="13.42578125" style="124" bestFit="1" customWidth="1"/>
    <col min="4871" max="4871" width="10.28515625" style="124" customWidth="1"/>
    <col min="4872" max="4873" width="9.5703125" style="124" bestFit="1" customWidth="1"/>
    <col min="4874" max="4874" width="15.85546875" style="124" customWidth="1"/>
    <col min="4875" max="4875" width="13.140625" style="124" customWidth="1"/>
    <col min="4876" max="4877" width="9.140625" style="124"/>
    <col min="4878" max="4878" width="13.5703125" style="124" customWidth="1"/>
    <col min="4879" max="4879" width="26.42578125" style="124" bestFit="1" customWidth="1"/>
    <col min="4880" max="4880" width="17" style="124" bestFit="1" customWidth="1"/>
    <col min="4881" max="4881" width="14.85546875" style="124" bestFit="1" customWidth="1"/>
    <col min="4882" max="4882" width="23.140625" style="124" bestFit="1" customWidth="1"/>
    <col min="4883" max="5122" width="9.140625" style="124"/>
    <col min="5123" max="5123" width="11.85546875" style="124" customWidth="1"/>
    <col min="5124" max="5124" width="16.7109375" style="124" bestFit="1" customWidth="1"/>
    <col min="5125" max="5125" width="13.140625" style="124" bestFit="1" customWidth="1"/>
    <col min="5126" max="5126" width="13.42578125" style="124" bestFit="1" customWidth="1"/>
    <col min="5127" max="5127" width="10.28515625" style="124" customWidth="1"/>
    <col min="5128" max="5129" width="9.5703125" style="124" bestFit="1" customWidth="1"/>
    <col min="5130" max="5130" width="15.85546875" style="124" customWidth="1"/>
    <col min="5131" max="5131" width="13.140625" style="124" customWidth="1"/>
    <col min="5132" max="5133" width="9.140625" style="124"/>
    <col min="5134" max="5134" width="13.5703125" style="124" customWidth="1"/>
    <col min="5135" max="5135" width="26.42578125" style="124" bestFit="1" customWidth="1"/>
    <col min="5136" max="5136" width="17" style="124" bestFit="1" customWidth="1"/>
    <col min="5137" max="5137" width="14.85546875" style="124" bestFit="1" customWidth="1"/>
    <col min="5138" max="5138" width="23.140625" style="124" bestFit="1" customWidth="1"/>
    <col min="5139" max="5378" width="9.140625" style="124"/>
    <col min="5379" max="5379" width="11.85546875" style="124" customWidth="1"/>
    <col min="5380" max="5380" width="16.7109375" style="124" bestFit="1" customWidth="1"/>
    <col min="5381" max="5381" width="13.140625" style="124" bestFit="1" customWidth="1"/>
    <col min="5382" max="5382" width="13.42578125" style="124" bestFit="1" customWidth="1"/>
    <col min="5383" max="5383" width="10.28515625" style="124" customWidth="1"/>
    <col min="5384" max="5385" width="9.5703125" style="124" bestFit="1" customWidth="1"/>
    <col min="5386" max="5386" width="15.85546875" style="124" customWidth="1"/>
    <col min="5387" max="5387" width="13.140625" style="124" customWidth="1"/>
    <col min="5388" max="5389" width="9.140625" style="124"/>
    <col min="5390" max="5390" width="13.5703125" style="124" customWidth="1"/>
    <col min="5391" max="5391" width="26.42578125" style="124" bestFit="1" customWidth="1"/>
    <col min="5392" max="5392" width="17" style="124" bestFit="1" customWidth="1"/>
    <col min="5393" max="5393" width="14.85546875" style="124" bestFit="1" customWidth="1"/>
    <col min="5394" max="5394" width="23.140625" style="124" bestFit="1" customWidth="1"/>
    <col min="5395" max="5634" width="9.140625" style="124"/>
    <col min="5635" max="5635" width="11.85546875" style="124" customWidth="1"/>
    <col min="5636" max="5636" width="16.7109375" style="124" bestFit="1" customWidth="1"/>
    <col min="5637" max="5637" width="13.140625" style="124" bestFit="1" customWidth="1"/>
    <col min="5638" max="5638" width="13.42578125" style="124" bestFit="1" customWidth="1"/>
    <col min="5639" max="5639" width="10.28515625" style="124" customWidth="1"/>
    <col min="5640" max="5641" width="9.5703125" style="124" bestFit="1" customWidth="1"/>
    <col min="5642" max="5642" width="15.85546875" style="124" customWidth="1"/>
    <col min="5643" max="5643" width="13.140625" style="124" customWidth="1"/>
    <col min="5644" max="5645" width="9.140625" style="124"/>
    <col min="5646" max="5646" width="13.5703125" style="124" customWidth="1"/>
    <col min="5647" max="5647" width="26.42578125" style="124" bestFit="1" customWidth="1"/>
    <col min="5648" max="5648" width="17" style="124" bestFit="1" customWidth="1"/>
    <col min="5649" max="5649" width="14.85546875" style="124" bestFit="1" customWidth="1"/>
    <col min="5650" max="5650" width="23.140625" style="124" bestFit="1" customWidth="1"/>
    <col min="5651" max="5890" width="9.140625" style="124"/>
    <col min="5891" max="5891" width="11.85546875" style="124" customWidth="1"/>
    <col min="5892" max="5892" width="16.7109375" style="124" bestFit="1" customWidth="1"/>
    <col min="5893" max="5893" width="13.140625" style="124" bestFit="1" customWidth="1"/>
    <col min="5894" max="5894" width="13.42578125" style="124" bestFit="1" customWidth="1"/>
    <col min="5895" max="5895" width="10.28515625" style="124" customWidth="1"/>
    <col min="5896" max="5897" width="9.5703125" style="124" bestFit="1" customWidth="1"/>
    <col min="5898" max="5898" width="15.85546875" style="124" customWidth="1"/>
    <col min="5899" max="5899" width="13.140625" style="124" customWidth="1"/>
    <col min="5900" max="5901" width="9.140625" style="124"/>
    <col min="5902" max="5902" width="13.5703125" style="124" customWidth="1"/>
    <col min="5903" max="5903" width="26.42578125" style="124" bestFit="1" customWidth="1"/>
    <col min="5904" max="5904" width="17" style="124" bestFit="1" customWidth="1"/>
    <col min="5905" max="5905" width="14.85546875" style="124" bestFit="1" customWidth="1"/>
    <col min="5906" max="5906" width="23.140625" style="124" bestFit="1" customWidth="1"/>
    <col min="5907" max="6146" width="9.140625" style="124"/>
    <col min="6147" max="6147" width="11.85546875" style="124" customWidth="1"/>
    <col min="6148" max="6148" width="16.7109375" style="124" bestFit="1" customWidth="1"/>
    <col min="6149" max="6149" width="13.140625" style="124" bestFit="1" customWidth="1"/>
    <col min="6150" max="6150" width="13.42578125" style="124" bestFit="1" customWidth="1"/>
    <col min="6151" max="6151" width="10.28515625" style="124" customWidth="1"/>
    <col min="6152" max="6153" width="9.5703125" style="124" bestFit="1" customWidth="1"/>
    <col min="6154" max="6154" width="15.85546875" style="124" customWidth="1"/>
    <col min="6155" max="6155" width="13.140625" style="124" customWidth="1"/>
    <col min="6156" max="6157" width="9.140625" style="124"/>
    <col min="6158" max="6158" width="13.5703125" style="124" customWidth="1"/>
    <col min="6159" max="6159" width="26.42578125" style="124" bestFit="1" customWidth="1"/>
    <col min="6160" max="6160" width="17" style="124" bestFit="1" customWidth="1"/>
    <col min="6161" max="6161" width="14.85546875" style="124" bestFit="1" customWidth="1"/>
    <col min="6162" max="6162" width="23.140625" style="124" bestFit="1" customWidth="1"/>
    <col min="6163" max="6402" width="9.140625" style="124"/>
    <col min="6403" max="6403" width="11.85546875" style="124" customWidth="1"/>
    <col min="6404" max="6404" width="16.7109375" style="124" bestFit="1" customWidth="1"/>
    <col min="6405" max="6405" width="13.140625" style="124" bestFit="1" customWidth="1"/>
    <col min="6406" max="6406" width="13.42578125" style="124" bestFit="1" customWidth="1"/>
    <col min="6407" max="6407" width="10.28515625" style="124" customWidth="1"/>
    <col min="6408" max="6409" width="9.5703125" style="124" bestFit="1" customWidth="1"/>
    <col min="6410" max="6410" width="15.85546875" style="124" customWidth="1"/>
    <col min="6411" max="6411" width="13.140625" style="124" customWidth="1"/>
    <col min="6412" max="6413" width="9.140625" style="124"/>
    <col min="6414" max="6414" width="13.5703125" style="124" customWidth="1"/>
    <col min="6415" max="6415" width="26.42578125" style="124" bestFit="1" customWidth="1"/>
    <col min="6416" max="6416" width="17" style="124" bestFit="1" customWidth="1"/>
    <col min="6417" max="6417" width="14.85546875" style="124" bestFit="1" customWidth="1"/>
    <col min="6418" max="6418" width="23.140625" style="124" bestFit="1" customWidth="1"/>
    <col min="6419" max="6658" width="9.140625" style="124"/>
    <col min="6659" max="6659" width="11.85546875" style="124" customWidth="1"/>
    <col min="6660" max="6660" width="16.7109375" style="124" bestFit="1" customWidth="1"/>
    <col min="6661" max="6661" width="13.140625" style="124" bestFit="1" customWidth="1"/>
    <col min="6662" max="6662" width="13.42578125" style="124" bestFit="1" customWidth="1"/>
    <col min="6663" max="6663" width="10.28515625" style="124" customWidth="1"/>
    <col min="6664" max="6665" width="9.5703125" style="124" bestFit="1" customWidth="1"/>
    <col min="6666" max="6666" width="15.85546875" style="124" customWidth="1"/>
    <col min="6667" max="6667" width="13.140625" style="124" customWidth="1"/>
    <col min="6668" max="6669" width="9.140625" style="124"/>
    <col min="6670" max="6670" width="13.5703125" style="124" customWidth="1"/>
    <col min="6671" max="6671" width="26.42578125" style="124" bestFit="1" customWidth="1"/>
    <col min="6672" max="6672" width="17" style="124" bestFit="1" customWidth="1"/>
    <col min="6673" max="6673" width="14.85546875" style="124" bestFit="1" customWidth="1"/>
    <col min="6674" max="6674" width="23.140625" style="124" bestFit="1" customWidth="1"/>
    <col min="6675" max="6914" width="9.140625" style="124"/>
    <col min="6915" max="6915" width="11.85546875" style="124" customWidth="1"/>
    <col min="6916" max="6916" width="16.7109375" style="124" bestFit="1" customWidth="1"/>
    <col min="6917" max="6917" width="13.140625" style="124" bestFit="1" customWidth="1"/>
    <col min="6918" max="6918" width="13.42578125" style="124" bestFit="1" customWidth="1"/>
    <col min="6919" max="6919" width="10.28515625" style="124" customWidth="1"/>
    <col min="6920" max="6921" width="9.5703125" style="124" bestFit="1" customWidth="1"/>
    <col min="6922" max="6922" width="15.85546875" style="124" customWidth="1"/>
    <col min="6923" max="6923" width="13.140625" style="124" customWidth="1"/>
    <col min="6924" max="6925" width="9.140625" style="124"/>
    <col min="6926" max="6926" width="13.5703125" style="124" customWidth="1"/>
    <col min="6927" max="6927" width="26.42578125" style="124" bestFit="1" customWidth="1"/>
    <col min="6928" max="6928" width="17" style="124" bestFit="1" customWidth="1"/>
    <col min="6929" max="6929" width="14.85546875" style="124" bestFit="1" customWidth="1"/>
    <col min="6930" max="6930" width="23.140625" style="124" bestFit="1" customWidth="1"/>
    <col min="6931" max="7170" width="9.140625" style="124"/>
    <col min="7171" max="7171" width="11.85546875" style="124" customWidth="1"/>
    <col min="7172" max="7172" width="16.7109375" style="124" bestFit="1" customWidth="1"/>
    <col min="7173" max="7173" width="13.140625" style="124" bestFit="1" customWidth="1"/>
    <col min="7174" max="7174" width="13.42578125" style="124" bestFit="1" customWidth="1"/>
    <col min="7175" max="7175" width="10.28515625" style="124" customWidth="1"/>
    <col min="7176" max="7177" width="9.5703125" style="124" bestFit="1" customWidth="1"/>
    <col min="7178" max="7178" width="15.85546875" style="124" customWidth="1"/>
    <col min="7179" max="7179" width="13.140625" style="124" customWidth="1"/>
    <col min="7180" max="7181" width="9.140625" style="124"/>
    <col min="7182" max="7182" width="13.5703125" style="124" customWidth="1"/>
    <col min="7183" max="7183" width="26.42578125" style="124" bestFit="1" customWidth="1"/>
    <col min="7184" max="7184" width="17" style="124" bestFit="1" customWidth="1"/>
    <col min="7185" max="7185" width="14.85546875" style="124" bestFit="1" customWidth="1"/>
    <col min="7186" max="7186" width="23.140625" style="124" bestFit="1" customWidth="1"/>
    <col min="7187" max="7426" width="9.140625" style="124"/>
    <col min="7427" max="7427" width="11.85546875" style="124" customWidth="1"/>
    <col min="7428" max="7428" width="16.7109375" style="124" bestFit="1" customWidth="1"/>
    <col min="7429" max="7429" width="13.140625" style="124" bestFit="1" customWidth="1"/>
    <col min="7430" max="7430" width="13.42578125" style="124" bestFit="1" customWidth="1"/>
    <col min="7431" max="7431" width="10.28515625" style="124" customWidth="1"/>
    <col min="7432" max="7433" width="9.5703125" style="124" bestFit="1" customWidth="1"/>
    <col min="7434" max="7434" width="15.85546875" style="124" customWidth="1"/>
    <col min="7435" max="7435" width="13.140625" style="124" customWidth="1"/>
    <col min="7436" max="7437" width="9.140625" style="124"/>
    <col min="7438" max="7438" width="13.5703125" style="124" customWidth="1"/>
    <col min="7439" max="7439" width="26.42578125" style="124" bestFit="1" customWidth="1"/>
    <col min="7440" max="7440" width="17" style="124" bestFit="1" customWidth="1"/>
    <col min="7441" max="7441" width="14.85546875" style="124" bestFit="1" customWidth="1"/>
    <col min="7442" max="7442" width="23.140625" style="124" bestFit="1" customWidth="1"/>
    <col min="7443" max="7682" width="9.140625" style="124"/>
    <col min="7683" max="7683" width="11.85546875" style="124" customWidth="1"/>
    <col min="7684" max="7684" width="16.7109375" style="124" bestFit="1" customWidth="1"/>
    <col min="7685" max="7685" width="13.140625" style="124" bestFit="1" customWidth="1"/>
    <col min="7686" max="7686" width="13.42578125" style="124" bestFit="1" customWidth="1"/>
    <col min="7687" max="7687" width="10.28515625" style="124" customWidth="1"/>
    <col min="7688" max="7689" width="9.5703125" style="124" bestFit="1" customWidth="1"/>
    <col min="7690" max="7690" width="15.85546875" style="124" customWidth="1"/>
    <col min="7691" max="7691" width="13.140625" style="124" customWidth="1"/>
    <col min="7692" max="7693" width="9.140625" style="124"/>
    <col min="7694" max="7694" width="13.5703125" style="124" customWidth="1"/>
    <col min="7695" max="7695" width="26.42578125" style="124" bestFit="1" customWidth="1"/>
    <col min="7696" max="7696" width="17" style="124" bestFit="1" customWidth="1"/>
    <col min="7697" max="7697" width="14.85546875" style="124" bestFit="1" customWidth="1"/>
    <col min="7698" max="7698" width="23.140625" style="124" bestFit="1" customWidth="1"/>
    <col min="7699" max="7938" width="9.140625" style="124"/>
    <col min="7939" max="7939" width="11.85546875" style="124" customWidth="1"/>
    <col min="7940" max="7940" width="16.7109375" style="124" bestFit="1" customWidth="1"/>
    <col min="7941" max="7941" width="13.140625" style="124" bestFit="1" customWidth="1"/>
    <col min="7942" max="7942" width="13.42578125" style="124" bestFit="1" customWidth="1"/>
    <col min="7943" max="7943" width="10.28515625" style="124" customWidth="1"/>
    <col min="7944" max="7945" width="9.5703125" style="124" bestFit="1" customWidth="1"/>
    <col min="7946" max="7946" width="15.85546875" style="124" customWidth="1"/>
    <col min="7947" max="7947" width="13.140625" style="124" customWidth="1"/>
    <col min="7948" max="7949" width="9.140625" style="124"/>
    <col min="7950" max="7950" width="13.5703125" style="124" customWidth="1"/>
    <col min="7951" max="7951" width="26.42578125" style="124" bestFit="1" customWidth="1"/>
    <col min="7952" max="7952" width="17" style="124" bestFit="1" customWidth="1"/>
    <col min="7953" max="7953" width="14.85546875" style="124" bestFit="1" customWidth="1"/>
    <col min="7954" max="7954" width="23.140625" style="124" bestFit="1" customWidth="1"/>
    <col min="7955" max="8194" width="9.140625" style="124"/>
    <col min="8195" max="8195" width="11.85546875" style="124" customWidth="1"/>
    <col min="8196" max="8196" width="16.7109375" style="124" bestFit="1" customWidth="1"/>
    <col min="8197" max="8197" width="13.140625" style="124" bestFit="1" customWidth="1"/>
    <col min="8198" max="8198" width="13.42578125" style="124" bestFit="1" customWidth="1"/>
    <col min="8199" max="8199" width="10.28515625" style="124" customWidth="1"/>
    <col min="8200" max="8201" width="9.5703125" style="124" bestFit="1" customWidth="1"/>
    <col min="8202" max="8202" width="15.85546875" style="124" customWidth="1"/>
    <col min="8203" max="8203" width="13.140625" style="124" customWidth="1"/>
    <col min="8204" max="8205" width="9.140625" style="124"/>
    <col min="8206" max="8206" width="13.5703125" style="124" customWidth="1"/>
    <col min="8207" max="8207" width="26.42578125" style="124" bestFit="1" customWidth="1"/>
    <col min="8208" max="8208" width="17" style="124" bestFit="1" customWidth="1"/>
    <col min="8209" max="8209" width="14.85546875" style="124" bestFit="1" customWidth="1"/>
    <col min="8210" max="8210" width="23.140625" style="124" bestFit="1" customWidth="1"/>
    <col min="8211" max="8450" width="9.140625" style="124"/>
    <col min="8451" max="8451" width="11.85546875" style="124" customWidth="1"/>
    <col min="8452" max="8452" width="16.7109375" style="124" bestFit="1" customWidth="1"/>
    <col min="8453" max="8453" width="13.140625" style="124" bestFit="1" customWidth="1"/>
    <col min="8454" max="8454" width="13.42578125" style="124" bestFit="1" customWidth="1"/>
    <col min="8455" max="8455" width="10.28515625" style="124" customWidth="1"/>
    <col min="8456" max="8457" width="9.5703125" style="124" bestFit="1" customWidth="1"/>
    <col min="8458" max="8458" width="15.85546875" style="124" customWidth="1"/>
    <col min="8459" max="8459" width="13.140625" style="124" customWidth="1"/>
    <col min="8460" max="8461" width="9.140625" style="124"/>
    <col min="8462" max="8462" width="13.5703125" style="124" customWidth="1"/>
    <col min="8463" max="8463" width="26.42578125" style="124" bestFit="1" customWidth="1"/>
    <col min="8464" max="8464" width="17" style="124" bestFit="1" customWidth="1"/>
    <col min="8465" max="8465" width="14.85546875" style="124" bestFit="1" customWidth="1"/>
    <col min="8466" max="8466" width="23.140625" style="124" bestFit="1" customWidth="1"/>
    <col min="8467" max="8706" width="9.140625" style="124"/>
    <col min="8707" max="8707" width="11.85546875" style="124" customWidth="1"/>
    <col min="8708" max="8708" width="16.7109375" style="124" bestFit="1" customWidth="1"/>
    <col min="8709" max="8709" width="13.140625" style="124" bestFit="1" customWidth="1"/>
    <col min="8710" max="8710" width="13.42578125" style="124" bestFit="1" customWidth="1"/>
    <col min="8711" max="8711" width="10.28515625" style="124" customWidth="1"/>
    <col min="8712" max="8713" width="9.5703125" style="124" bestFit="1" customWidth="1"/>
    <col min="8714" max="8714" width="15.85546875" style="124" customWidth="1"/>
    <col min="8715" max="8715" width="13.140625" style="124" customWidth="1"/>
    <col min="8716" max="8717" width="9.140625" style="124"/>
    <col min="8718" max="8718" width="13.5703125" style="124" customWidth="1"/>
    <col min="8719" max="8719" width="26.42578125" style="124" bestFit="1" customWidth="1"/>
    <col min="8720" max="8720" width="17" style="124" bestFit="1" customWidth="1"/>
    <col min="8721" max="8721" width="14.85546875" style="124" bestFit="1" customWidth="1"/>
    <col min="8722" max="8722" width="23.140625" style="124" bestFit="1" customWidth="1"/>
    <col min="8723" max="8962" width="9.140625" style="124"/>
    <col min="8963" max="8963" width="11.85546875" style="124" customWidth="1"/>
    <col min="8964" max="8964" width="16.7109375" style="124" bestFit="1" customWidth="1"/>
    <col min="8965" max="8965" width="13.140625" style="124" bestFit="1" customWidth="1"/>
    <col min="8966" max="8966" width="13.42578125" style="124" bestFit="1" customWidth="1"/>
    <col min="8967" max="8967" width="10.28515625" style="124" customWidth="1"/>
    <col min="8968" max="8969" width="9.5703125" style="124" bestFit="1" customWidth="1"/>
    <col min="8970" max="8970" width="15.85546875" style="124" customWidth="1"/>
    <col min="8971" max="8971" width="13.140625" style="124" customWidth="1"/>
    <col min="8972" max="8973" width="9.140625" style="124"/>
    <col min="8974" max="8974" width="13.5703125" style="124" customWidth="1"/>
    <col min="8975" max="8975" width="26.42578125" style="124" bestFit="1" customWidth="1"/>
    <col min="8976" max="8976" width="17" style="124" bestFit="1" customWidth="1"/>
    <col min="8977" max="8977" width="14.85546875" style="124" bestFit="1" customWidth="1"/>
    <col min="8978" max="8978" width="23.140625" style="124" bestFit="1" customWidth="1"/>
    <col min="8979" max="9218" width="9.140625" style="124"/>
    <col min="9219" max="9219" width="11.85546875" style="124" customWidth="1"/>
    <col min="9220" max="9220" width="16.7109375" style="124" bestFit="1" customWidth="1"/>
    <col min="9221" max="9221" width="13.140625" style="124" bestFit="1" customWidth="1"/>
    <col min="9222" max="9222" width="13.42578125" style="124" bestFit="1" customWidth="1"/>
    <col min="9223" max="9223" width="10.28515625" style="124" customWidth="1"/>
    <col min="9224" max="9225" width="9.5703125" style="124" bestFit="1" customWidth="1"/>
    <col min="9226" max="9226" width="15.85546875" style="124" customWidth="1"/>
    <col min="9227" max="9227" width="13.140625" style="124" customWidth="1"/>
    <col min="9228" max="9229" width="9.140625" style="124"/>
    <col min="9230" max="9230" width="13.5703125" style="124" customWidth="1"/>
    <col min="9231" max="9231" width="26.42578125" style="124" bestFit="1" customWidth="1"/>
    <col min="9232" max="9232" width="17" style="124" bestFit="1" customWidth="1"/>
    <col min="9233" max="9233" width="14.85546875" style="124" bestFit="1" customWidth="1"/>
    <col min="9234" max="9234" width="23.140625" style="124" bestFit="1" customWidth="1"/>
    <col min="9235" max="9474" width="9.140625" style="124"/>
    <col min="9475" max="9475" width="11.85546875" style="124" customWidth="1"/>
    <col min="9476" max="9476" width="16.7109375" style="124" bestFit="1" customWidth="1"/>
    <col min="9477" max="9477" width="13.140625" style="124" bestFit="1" customWidth="1"/>
    <col min="9478" max="9478" width="13.42578125" style="124" bestFit="1" customWidth="1"/>
    <col min="9479" max="9479" width="10.28515625" style="124" customWidth="1"/>
    <col min="9480" max="9481" width="9.5703125" style="124" bestFit="1" customWidth="1"/>
    <col min="9482" max="9482" width="15.85546875" style="124" customWidth="1"/>
    <col min="9483" max="9483" width="13.140625" style="124" customWidth="1"/>
    <col min="9484" max="9485" width="9.140625" style="124"/>
    <col min="9486" max="9486" width="13.5703125" style="124" customWidth="1"/>
    <col min="9487" max="9487" width="26.42578125" style="124" bestFit="1" customWidth="1"/>
    <col min="9488" max="9488" width="17" style="124" bestFit="1" customWidth="1"/>
    <col min="9489" max="9489" width="14.85546875" style="124" bestFit="1" customWidth="1"/>
    <col min="9490" max="9490" width="23.140625" style="124" bestFit="1" customWidth="1"/>
    <col min="9491" max="9730" width="9.140625" style="124"/>
    <col min="9731" max="9731" width="11.85546875" style="124" customWidth="1"/>
    <col min="9732" max="9732" width="16.7109375" style="124" bestFit="1" customWidth="1"/>
    <col min="9733" max="9733" width="13.140625" style="124" bestFit="1" customWidth="1"/>
    <col min="9734" max="9734" width="13.42578125" style="124" bestFit="1" customWidth="1"/>
    <col min="9735" max="9735" width="10.28515625" style="124" customWidth="1"/>
    <col min="9736" max="9737" width="9.5703125" style="124" bestFit="1" customWidth="1"/>
    <col min="9738" max="9738" width="15.85546875" style="124" customWidth="1"/>
    <col min="9739" max="9739" width="13.140625" style="124" customWidth="1"/>
    <col min="9740" max="9741" width="9.140625" style="124"/>
    <col min="9742" max="9742" width="13.5703125" style="124" customWidth="1"/>
    <col min="9743" max="9743" width="26.42578125" style="124" bestFit="1" customWidth="1"/>
    <col min="9744" max="9744" width="17" style="124" bestFit="1" customWidth="1"/>
    <col min="9745" max="9745" width="14.85546875" style="124" bestFit="1" customWidth="1"/>
    <col min="9746" max="9746" width="23.140625" style="124" bestFit="1" customWidth="1"/>
    <col min="9747" max="9986" width="9.140625" style="124"/>
    <col min="9987" max="9987" width="11.85546875" style="124" customWidth="1"/>
    <col min="9988" max="9988" width="16.7109375" style="124" bestFit="1" customWidth="1"/>
    <col min="9989" max="9989" width="13.140625" style="124" bestFit="1" customWidth="1"/>
    <col min="9990" max="9990" width="13.42578125" style="124" bestFit="1" customWidth="1"/>
    <col min="9991" max="9991" width="10.28515625" style="124" customWidth="1"/>
    <col min="9992" max="9993" width="9.5703125" style="124" bestFit="1" customWidth="1"/>
    <col min="9994" max="9994" width="15.85546875" style="124" customWidth="1"/>
    <col min="9995" max="9995" width="13.140625" style="124" customWidth="1"/>
    <col min="9996" max="9997" width="9.140625" style="124"/>
    <col min="9998" max="9998" width="13.5703125" style="124" customWidth="1"/>
    <col min="9999" max="9999" width="26.42578125" style="124" bestFit="1" customWidth="1"/>
    <col min="10000" max="10000" width="17" style="124" bestFit="1" customWidth="1"/>
    <col min="10001" max="10001" width="14.85546875" style="124" bestFit="1" customWidth="1"/>
    <col min="10002" max="10002" width="23.140625" style="124" bestFit="1" customWidth="1"/>
    <col min="10003" max="10242" width="9.140625" style="124"/>
    <col min="10243" max="10243" width="11.85546875" style="124" customWidth="1"/>
    <col min="10244" max="10244" width="16.7109375" style="124" bestFit="1" customWidth="1"/>
    <col min="10245" max="10245" width="13.140625" style="124" bestFit="1" customWidth="1"/>
    <col min="10246" max="10246" width="13.42578125" style="124" bestFit="1" customWidth="1"/>
    <col min="10247" max="10247" width="10.28515625" style="124" customWidth="1"/>
    <col min="10248" max="10249" width="9.5703125" style="124" bestFit="1" customWidth="1"/>
    <col min="10250" max="10250" width="15.85546875" style="124" customWidth="1"/>
    <col min="10251" max="10251" width="13.140625" style="124" customWidth="1"/>
    <col min="10252" max="10253" width="9.140625" style="124"/>
    <col min="10254" max="10254" width="13.5703125" style="124" customWidth="1"/>
    <col min="10255" max="10255" width="26.42578125" style="124" bestFit="1" customWidth="1"/>
    <col min="10256" max="10256" width="17" style="124" bestFit="1" customWidth="1"/>
    <col min="10257" max="10257" width="14.85546875" style="124" bestFit="1" customWidth="1"/>
    <col min="10258" max="10258" width="23.140625" style="124" bestFit="1" customWidth="1"/>
    <col min="10259" max="10498" width="9.140625" style="124"/>
    <col min="10499" max="10499" width="11.85546875" style="124" customWidth="1"/>
    <col min="10500" max="10500" width="16.7109375" style="124" bestFit="1" customWidth="1"/>
    <col min="10501" max="10501" width="13.140625" style="124" bestFit="1" customWidth="1"/>
    <col min="10502" max="10502" width="13.42578125" style="124" bestFit="1" customWidth="1"/>
    <col min="10503" max="10503" width="10.28515625" style="124" customWidth="1"/>
    <col min="10504" max="10505" width="9.5703125" style="124" bestFit="1" customWidth="1"/>
    <col min="10506" max="10506" width="15.85546875" style="124" customWidth="1"/>
    <col min="10507" max="10507" width="13.140625" style="124" customWidth="1"/>
    <col min="10508" max="10509" width="9.140625" style="124"/>
    <col min="10510" max="10510" width="13.5703125" style="124" customWidth="1"/>
    <col min="10511" max="10511" width="26.42578125" style="124" bestFit="1" customWidth="1"/>
    <col min="10512" max="10512" width="17" style="124" bestFit="1" customWidth="1"/>
    <col min="10513" max="10513" width="14.85546875" style="124" bestFit="1" customWidth="1"/>
    <col min="10514" max="10514" width="23.140625" style="124" bestFit="1" customWidth="1"/>
    <col min="10515" max="10754" width="9.140625" style="124"/>
    <col min="10755" max="10755" width="11.85546875" style="124" customWidth="1"/>
    <col min="10756" max="10756" width="16.7109375" style="124" bestFit="1" customWidth="1"/>
    <col min="10757" max="10757" width="13.140625" style="124" bestFit="1" customWidth="1"/>
    <col min="10758" max="10758" width="13.42578125" style="124" bestFit="1" customWidth="1"/>
    <col min="10759" max="10759" width="10.28515625" style="124" customWidth="1"/>
    <col min="10760" max="10761" width="9.5703125" style="124" bestFit="1" customWidth="1"/>
    <col min="10762" max="10762" width="15.85546875" style="124" customWidth="1"/>
    <col min="10763" max="10763" width="13.140625" style="124" customWidth="1"/>
    <col min="10764" max="10765" width="9.140625" style="124"/>
    <col min="10766" max="10766" width="13.5703125" style="124" customWidth="1"/>
    <col min="10767" max="10767" width="26.42578125" style="124" bestFit="1" customWidth="1"/>
    <col min="10768" max="10768" width="17" style="124" bestFit="1" customWidth="1"/>
    <col min="10769" max="10769" width="14.85546875" style="124" bestFit="1" customWidth="1"/>
    <col min="10770" max="10770" width="23.140625" style="124" bestFit="1" customWidth="1"/>
    <col min="10771" max="11010" width="9.140625" style="124"/>
    <col min="11011" max="11011" width="11.85546875" style="124" customWidth="1"/>
    <col min="11012" max="11012" width="16.7109375" style="124" bestFit="1" customWidth="1"/>
    <col min="11013" max="11013" width="13.140625" style="124" bestFit="1" customWidth="1"/>
    <col min="11014" max="11014" width="13.42578125" style="124" bestFit="1" customWidth="1"/>
    <col min="11015" max="11015" width="10.28515625" style="124" customWidth="1"/>
    <col min="11016" max="11017" width="9.5703125" style="124" bestFit="1" customWidth="1"/>
    <col min="11018" max="11018" width="15.85546875" style="124" customWidth="1"/>
    <col min="11019" max="11019" width="13.140625" style="124" customWidth="1"/>
    <col min="11020" max="11021" width="9.140625" style="124"/>
    <col min="11022" max="11022" width="13.5703125" style="124" customWidth="1"/>
    <col min="11023" max="11023" width="26.42578125" style="124" bestFit="1" customWidth="1"/>
    <col min="11024" max="11024" width="17" style="124" bestFit="1" customWidth="1"/>
    <col min="11025" max="11025" width="14.85546875" style="124" bestFit="1" customWidth="1"/>
    <col min="11026" max="11026" width="23.140625" style="124" bestFit="1" customWidth="1"/>
    <col min="11027" max="11266" width="9.140625" style="124"/>
    <col min="11267" max="11267" width="11.85546875" style="124" customWidth="1"/>
    <col min="11268" max="11268" width="16.7109375" style="124" bestFit="1" customWidth="1"/>
    <col min="11269" max="11269" width="13.140625" style="124" bestFit="1" customWidth="1"/>
    <col min="11270" max="11270" width="13.42578125" style="124" bestFit="1" customWidth="1"/>
    <col min="11271" max="11271" width="10.28515625" style="124" customWidth="1"/>
    <col min="11272" max="11273" width="9.5703125" style="124" bestFit="1" customWidth="1"/>
    <col min="11274" max="11274" width="15.85546875" style="124" customWidth="1"/>
    <col min="11275" max="11275" width="13.140625" style="124" customWidth="1"/>
    <col min="11276" max="11277" width="9.140625" style="124"/>
    <col min="11278" max="11278" width="13.5703125" style="124" customWidth="1"/>
    <col min="11279" max="11279" width="26.42578125" style="124" bestFit="1" customWidth="1"/>
    <col min="11280" max="11280" width="17" style="124" bestFit="1" customWidth="1"/>
    <col min="11281" max="11281" width="14.85546875" style="124" bestFit="1" customWidth="1"/>
    <col min="11282" max="11282" width="23.140625" style="124" bestFit="1" customWidth="1"/>
    <col min="11283" max="11522" width="9.140625" style="124"/>
    <col min="11523" max="11523" width="11.85546875" style="124" customWidth="1"/>
    <col min="11524" max="11524" width="16.7109375" style="124" bestFit="1" customWidth="1"/>
    <col min="11525" max="11525" width="13.140625" style="124" bestFit="1" customWidth="1"/>
    <col min="11526" max="11526" width="13.42578125" style="124" bestFit="1" customWidth="1"/>
    <col min="11527" max="11527" width="10.28515625" style="124" customWidth="1"/>
    <col min="11528" max="11529" width="9.5703125" style="124" bestFit="1" customWidth="1"/>
    <col min="11530" max="11530" width="15.85546875" style="124" customWidth="1"/>
    <col min="11531" max="11531" width="13.140625" style="124" customWidth="1"/>
    <col min="11532" max="11533" width="9.140625" style="124"/>
    <col min="11534" max="11534" width="13.5703125" style="124" customWidth="1"/>
    <col min="11535" max="11535" width="26.42578125" style="124" bestFit="1" customWidth="1"/>
    <col min="11536" max="11536" width="17" style="124" bestFit="1" customWidth="1"/>
    <col min="11537" max="11537" width="14.85546875" style="124" bestFit="1" customWidth="1"/>
    <col min="11538" max="11538" width="23.140625" style="124" bestFit="1" customWidth="1"/>
    <col min="11539" max="11778" width="9.140625" style="124"/>
    <col min="11779" max="11779" width="11.85546875" style="124" customWidth="1"/>
    <col min="11780" max="11780" width="16.7109375" style="124" bestFit="1" customWidth="1"/>
    <col min="11781" max="11781" width="13.140625" style="124" bestFit="1" customWidth="1"/>
    <col min="11782" max="11782" width="13.42578125" style="124" bestFit="1" customWidth="1"/>
    <col min="11783" max="11783" width="10.28515625" style="124" customWidth="1"/>
    <col min="11784" max="11785" width="9.5703125" style="124" bestFit="1" customWidth="1"/>
    <col min="11786" max="11786" width="15.85546875" style="124" customWidth="1"/>
    <col min="11787" max="11787" width="13.140625" style="124" customWidth="1"/>
    <col min="11788" max="11789" width="9.140625" style="124"/>
    <col min="11790" max="11790" width="13.5703125" style="124" customWidth="1"/>
    <col min="11791" max="11791" width="26.42578125" style="124" bestFit="1" customWidth="1"/>
    <col min="11792" max="11792" width="17" style="124" bestFit="1" customWidth="1"/>
    <col min="11793" max="11793" width="14.85546875" style="124" bestFit="1" customWidth="1"/>
    <col min="11794" max="11794" width="23.140625" style="124" bestFit="1" customWidth="1"/>
    <col min="11795" max="12034" width="9.140625" style="124"/>
    <col min="12035" max="12035" width="11.85546875" style="124" customWidth="1"/>
    <col min="12036" max="12036" width="16.7109375" style="124" bestFit="1" customWidth="1"/>
    <col min="12037" max="12037" width="13.140625" style="124" bestFit="1" customWidth="1"/>
    <col min="12038" max="12038" width="13.42578125" style="124" bestFit="1" customWidth="1"/>
    <col min="12039" max="12039" width="10.28515625" style="124" customWidth="1"/>
    <col min="12040" max="12041" width="9.5703125" style="124" bestFit="1" customWidth="1"/>
    <col min="12042" max="12042" width="15.85546875" style="124" customWidth="1"/>
    <col min="12043" max="12043" width="13.140625" style="124" customWidth="1"/>
    <col min="12044" max="12045" width="9.140625" style="124"/>
    <col min="12046" max="12046" width="13.5703125" style="124" customWidth="1"/>
    <col min="12047" max="12047" width="26.42578125" style="124" bestFit="1" customWidth="1"/>
    <col min="12048" max="12048" width="17" style="124" bestFit="1" customWidth="1"/>
    <col min="12049" max="12049" width="14.85546875" style="124" bestFit="1" customWidth="1"/>
    <col min="12050" max="12050" width="23.140625" style="124" bestFit="1" customWidth="1"/>
    <col min="12051" max="12290" width="9.140625" style="124"/>
    <col min="12291" max="12291" width="11.85546875" style="124" customWidth="1"/>
    <col min="12292" max="12292" width="16.7109375" style="124" bestFit="1" customWidth="1"/>
    <col min="12293" max="12293" width="13.140625" style="124" bestFit="1" customWidth="1"/>
    <col min="12294" max="12294" width="13.42578125" style="124" bestFit="1" customWidth="1"/>
    <col min="12295" max="12295" width="10.28515625" style="124" customWidth="1"/>
    <col min="12296" max="12297" width="9.5703125" style="124" bestFit="1" customWidth="1"/>
    <col min="12298" max="12298" width="15.85546875" style="124" customWidth="1"/>
    <col min="12299" max="12299" width="13.140625" style="124" customWidth="1"/>
    <col min="12300" max="12301" width="9.140625" style="124"/>
    <col min="12302" max="12302" width="13.5703125" style="124" customWidth="1"/>
    <col min="12303" max="12303" width="26.42578125" style="124" bestFit="1" customWidth="1"/>
    <col min="12304" max="12304" width="17" style="124" bestFit="1" customWidth="1"/>
    <col min="12305" max="12305" width="14.85546875" style="124" bestFit="1" customWidth="1"/>
    <col min="12306" max="12306" width="23.140625" style="124" bestFit="1" customWidth="1"/>
    <col min="12307" max="12546" width="9.140625" style="124"/>
    <col min="12547" max="12547" width="11.85546875" style="124" customWidth="1"/>
    <col min="12548" max="12548" width="16.7109375" style="124" bestFit="1" customWidth="1"/>
    <col min="12549" max="12549" width="13.140625" style="124" bestFit="1" customWidth="1"/>
    <col min="12550" max="12550" width="13.42578125" style="124" bestFit="1" customWidth="1"/>
    <col min="12551" max="12551" width="10.28515625" style="124" customWidth="1"/>
    <col min="12552" max="12553" width="9.5703125" style="124" bestFit="1" customWidth="1"/>
    <col min="12554" max="12554" width="15.85546875" style="124" customWidth="1"/>
    <col min="12555" max="12555" width="13.140625" style="124" customWidth="1"/>
    <col min="12556" max="12557" width="9.140625" style="124"/>
    <col min="12558" max="12558" width="13.5703125" style="124" customWidth="1"/>
    <col min="12559" max="12559" width="26.42578125" style="124" bestFit="1" customWidth="1"/>
    <col min="12560" max="12560" width="17" style="124" bestFit="1" customWidth="1"/>
    <col min="12561" max="12561" width="14.85546875" style="124" bestFit="1" customWidth="1"/>
    <col min="12562" max="12562" width="23.140625" style="124" bestFit="1" customWidth="1"/>
    <col min="12563" max="12802" width="9.140625" style="124"/>
    <col min="12803" max="12803" width="11.85546875" style="124" customWidth="1"/>
    <col min="12804" max="12804" width="16.7109375" style="124" bestFit="1" customWidth="1"/>
    <col min="12805" max="12805" width="13.140625" style="124" bestFit="1" customWidth="1"/>
    <col min="12806" max="12806" width="13.42578125" style="124" bestFit="1" customWidth="1"/>
    <col min="12807" max="12807" width="10.28515625" style="124" customWidth="1"/>
    <col min="12808" max="12809" width="9.5703125" style="124" bestFit="1" customWidth="1"/>
    <col min="12810" max="12810" width="15.85546875" style="124" customWidth="1"/>
    <col min="12811" max="12811" width="13.140625" style="124" customWidth="1"/>
    <col min="12812" max="12813" width="9.140625" style="124"/>
    <col min="12814" max="12814" width="13.5703125" style="124" customWidth="1"/>
    <col min="12815" max="12815" width="26.42578125" style="124" bestFit="1" customWidth="1"/>
    <col min="12816" max="12816" width="17" style="124" bestFit="1" customWidth="1"/>
    <col min="12817" max="12817" width="14.85546875" style="124" bestFit="1" customWidth="1"/>
    <col min="12818" max="12818" width="23.140625" style="124" bestFit="1" customWidth="1"/>
    <col min="12819" max="13058" width="9.140625" style="124"/>
    <col min="13059" max="13059" width="11.85546875" style="124" customWidth="1"/>
    <col min="13060" max="13060" width="16.7109375" style="124" bestFit="1" customWidth="1"/>
    <col min="13061" max="13061" width="13.140625" style="124" bestFit="1" customWidth="1"/>
    <col min="13062" max="13062" width="13.42578125" style="124" bestFit="1" customWidth="1"/>
    <col min="13063" max="13063" width="10.28515625" style="124" customWidth="1"/>
    <col min="13064" max="13065" width="9.5703125" style="124" bestFit="1" customWidth="1"/>
    <col min="13066" max="13066" width="15.85546875" style="124" customWidth="1"/>
    <col min="13067" max="13067" width="13.140625" style="124" customWidth="1"/>
    <col min="13068" max="13069" width="9.140625" style="124"/>
    <col min="13070" max="13070" width="13.5703125" style="124" customWidth="1"/>
    <col min="13071" max="13071" width="26.42578125" style="124" bestFit="1" customWidth="1"/>
    <col min="13072" max="13072" width="17" style="124" bestFit="1" customWidth="1"/>
    <col min="13073" max="13073" width="14.85546875" style="124" bestFit="1" customWidth="1"/>
    <col min="13074" max="13074" width="23.140625" style="124" bestFit="1" customWidth="1"/>
    <col min="13075" max="13314" width="9.140625" style="124"/>
    <col min="13315" max="13315" width="11.85546875" style="124" customWidth="1"/>
    <col min="13316" max="13316" width="16.7109375" style="124" bestFit="1" customWidth="1"/>
    <col min="13317" max="13317" width="13.140625" style="124" bestFit="1" customWidth="1"/>
    <col min="13318" max="13318" width="13.42578125" style="124" bestFit="1" customWidth="1"/>
    <col min="13319" max="13319" width="10.28515625" style="124" customWidth="1"/>
    <col min="13320" max="13321" width="9.5703125" style="124" bestFit="1" customWidth="1"/>
    <col min="13322" max="13322" width="15.85546875" style="124" customWidth="1"/>
    <col min="13323" max="13323" width="13.140625" style="124" customWidth="1"/>
    <col min="13324" max="13325" width="9.140625" style="124"/>
    <col min="13326" max="13326" width="13.5703125" style="124" customWidth="1"/>
    <col min="13327" max="13327" width="26.42578125" style="124" bestFit="1" customWidth="1"/>
    <col min="13328" max="13328" width="17" style="124" bestFit="1" customWidth="1"/>
    <col min="13329" max="13329" width="14.85546875" style="124" bestFit="1" customWidth="1"/>
    <col min="13330" max="13330" width="23.140625" style="124" bestFit="1" customWidth="1"/>
    <col min="13331" max="13570" width="9.140625" style="124"/>
    <col min="13571" max="13571" width="11.85546875" style="124" customWidth="1"/>
    <col min="13572" max="13572" width="16.7109375" style="124" bestFit="1" customWidth="1"/>
    <col min="13573" max="13573" width="13.140625" style="124" bestFit="1" customWidth="1"/>
    <col min="13574" max="13574" width="13.42578125" style="124" bestFit="1" customWidth="1"/>
    <col min="13575" max="13575" width="10.28515625" style="124" customWidth="1"/>
    <col min="13576" max="13577" width="9.5703125" style="124" bestFit="1" customWidth="1"/>
    <col min="13578" max="13578" width="15.85546875" style="124" customWidth="1"/>
    <col min="13579" max="13579" width="13.140625" style="124" customWidth="1"/>
    <col min="13580" max="13581" width="9.140625" style="124"/>
    <col min="13582" max="13582" width="13.5703125" style="124" customWidth="1"/>
    <col min="13583" max="13583" width="26.42578125" style="124" bestFit="1" customWidth="1"/>
    <col min="13584" max="13584" width="17" style="124" bestFit="1" customWidth="1"/>
    <col min="13585" max="13585" width="14.85546875" style="124" bestFit="1" customWidth="1"/>
    <col min="13586" max="13586" width="23.140625" style="124" bestFit="1" customWidth="1"/>
    <col min="13587" max="13826" width="9.140625" style="124"/>
    <col min="13827" max="13827" width="11.85546875" style="124" customWidth="1"/>
    <col min="13828" max="13828" width="16.7109375" style="124" bestFit="1" customWidth="1"/>
    <col min="13829" max="13829" width="13.140625" style="124" bestFit="1" customWidth="1"/>
    <col min="13830" max="13830" width="13.42578125" style="124" bestFit="1" customWidth="1"/>
    <col min="13831" max="13831" width="10.28515625" style="124" customWidth="1"/>
    <col min="13832" max="13833" width="9.5703125" style="124" bestFit="1" customWidth="1"/>
    <col min="13834" max="13834" width="15.85546875" style="124" customWidth="1"/>
    <col min="13835" max="13835" width="13.140625" style="124" customWidth="1"/>
    <col min="13836" max="13837" width="9.140625" style="124"/>
    <col min="13838" max="13838" width="13.5703125" style="124" customWidth="1"/>
    <col min="13839" max="13839" width="26.42578125" style="124" bestFit="1" customWidth="1"/>
    <col min="13840" max="13840" width="17" style="124" bestFit="1" customWidth="1"/>
    <col min="13841" max="13841" width="14.85546875" style="124" bestFit="1" customWidth="1"/>
    <col min="13842" max="13842" width="23.140625" style="124" bestFit="1" customWidth="1"/>
    <col min="13843" max="14082" width="9.140625" style="124"/>
    <col min="14083" max="14083" width="11.85546875" style="124" customWidth="1"/>
    <col min="14084" max="14084" width="16.7109375" style="124" bestFit="1" customWidth="1"/>
    <col min="14085" max="14085" width="13.140625" style="124" bestFit="1" customWidth="1"/>
    <col min="14086" max="14086" width="13.42578125" style="124" bestFit="1" customWidth="1"/>
    <col min="14087" max="14087" width="10.28515625" style="124" customWidth="1"/>
    <col min="14088" max="14089" width="9.5703125" style="124" bestFit="1" customWidth="1"/>
    <col min="14090" max="14090" width="15.85546875" style="124" customWidth="1"/>
    <col min="14091" max="14091" width="13.140625" style="124" customWidth="1"/>
    <col min="14092" max="14093" width="9.140625" style="124"/>
    <col min="14094" max="14094" width="13.5703125" style="124" customWidth="1"/>
    <col min="14095" max="14095" width="26.42578125" style="124" bestFit="1" customWidth="1"/>
    <col min="14096" max="14096" width="17" style="124" bestFit="1" customWidth="1"/>
    <col min="14097" max="14097" width="14.85546875" style="124" bestFit="1" customWidth="1"/>
    <col min="14098" max="14098" width="23.140625" style="124" bestFit="1" customWidth="1"/>
    <col min="14099" max="14338" width="9.140625" style="124"/>
    <col min="14339" max="14339" width="11.85546875" style="124" customWidth="1"/>
    <col min="14340" max="14340" width="16.7109375" style="124" bestFit="1" customWidth="1"/>
    <col min="14341" max="14341" width="13.140625" style="124" bestFit="1" customWidth="1"/>
    <col min="14342" max="14342" width="13.42578125" style="124" bestFit="1" customWidth="1"/>
    <col min="14343" max="14343" width="10.28515625" style="124" customWidth="1"/>
    <col min="14344" max="14345" width="9.5703125" style="124" bestFit="1" customWidth="1"/>
    <col min="14346" max="14346" width="15.85546875" style="124" customWidth="1"/>
    <col min="14347" max="14347" width="13.140625" style="124" customWidth="1"/>
    <col min="14348" max="14349" width="9.140625" style="124"/>
    <col min="14350" max="14350" width="13.5703125" style="124" customWidth="1"/>
    <col min="14351" max="14351" width="26.42578125" style="124" bestFit="1" customWidth="1"/>
    <col min="14352" max="14352" width="17" style="124" bestFit="1" customWidth="1"/>
    <col min="14353" max="14353" width="14.85546875" style="124" bestFit="1" customWidth="1"/>
    <col min="14354" max="14354" width="23.140625" style="124" bestFit="1" customWidth="1"/>
    <col min="14355" max="14594" width="9.140625" style="124"/>
    <col min="14595" max="14595" width="11.85546875" style="124" customWidth="1"/>
    <col min="14596" max="14596" width="16.7109375" style="124" bestFit="1" customWidth="1"/>
    <col min="14597" max="14597" width="13.140625" style="124" bestFit="1" customWidth="1"/>
    <col min="14598" max="14598" width="13.42578125" style="124" bestFit="1" customWidth="1"/>
    <col min="14599" max="14599" width="10.28515625" style="124" customWidth="1"/>
    <col min="14600" max="14601" width="9.5703125" style="124" bestFit="1" customWidth="1"/>
    <col min="14602" max="14602" width="15.85546875" style="124" customWidth="1"/>
    <col min="14603" max="14603" width="13.140625" style="124" customWidth="1"/>
    <col min="14604" max="14605" width="9.140625" style="124"/>
    <col min="14606" max="14606" width="13.5703125" style="124" customWidth="1"/>
    <col min="14607" max="14607" width="26.42578125" style="124" bestFit="1" customWidth="1"/>
    <col min="14608" max="14608" width="17" style="124" bestFit="1" customWidth="1"/>
    <col min="14609" max="14609" width="14.85546875" style="124" bestFit="1" customWidth="1"/>
    <col min="14610" max="14610" width="23.140625" style="124" bestFit="1" customWidth="1"/>
    <col min="14611" max="14850" width="9.140625" style="124"/>
    <col min="14851" max="14851" width="11.85546875" style="124" customWidth="1"/>
    <col min="14852" max="14852" width="16.7109375" style="124" bestFit="1" customWidth="1"/>
    <col min="14853" max="14853" width="13.140625" style="124" bestFit="1" customWidth="1"/>
    <col min="14854" max="14854" width="13.42578125" style="124" bestFit="1" customWidth="1"/>
    <col min="14855" max="14855" width="10.28515625" style="124" customWidth="1"/>
    <col min="14856" max="14857" width="9.5703125" style="124" bestFit="1" customWidth="1"/>
    <col min="14858" max="14858" width="15.85546875" style="124" customWidth="1"/>
    <col min="14859" max="14859" width="13.140625" style="124" customWidth="1"/>
    <col min="14860" max="14861" width="9.140625" style="124"/>
    <col min="14862" max="14862" width="13.5703125" style="124" customWidth="1"/>
    <col min="14863" max="14863" width="26.42578125" style="124" bestFit="1" customWidth="1"/>
    <col min="14864" max="14864" width="17" style="124" bestFit="1" customWidth="1"/>
    <col min="14865" max="14865" width="14.85546875" style="124" bestFit="1" customWidth="1"/>
    <col min="14866" max="14866" width="23.140625" style="124" bestFit="1" customWidth="1"/>
    <col min="14867" max="15106" width="9.140625" style="124"/>
    <col min="15107" max="15107" width="11.85546875" style="124" customWidth="1"/>
    <col min="15108" max="15108" width="16.7109375" style="124" bestFit="1" customWidth="1"/>
    <col min="15109" max="15109" width="13.140625" style="124" bestFit="1" customWidth="1"/>
    <col min="15110" max="15110" width="13.42578125" style="124" bestFit="1" customWidth="1"/>
    <col min="15111" max="15111" width="10.28515625" style="124" customWidth="1"/>
    <col min="15112" max="15113" width="9.5703125" style="124" bestFit="1" customWidth="1"/>
    <col min="15114" max="15114" width="15.85546875" style="124" customWidth="1"/>
    <col min="15115" max="15115" width="13.140625" style="124" customWidth="1"/>
    <col min="15116" max="15117" width="9.140625" style="124"/>
    <col min="15118" max="15118" width="13.5703125" style="124" customWidth="1"/>
    <col min="15119" max="15119" width="26.42578125" style="124" bestFit="1" customWidth="1"/>
    <col min="15120" max="15120" width="17" style="124" bestFit="1" customWidth="1"/>
    <col min="15121" max="15121" width="14.85546875" style="124" bestFit="1" customWidth="1"/>
    <col min="15122" max="15122" width="23.140625" style="124" bestFit="1" customWidth="1"/>
    <col min="15123" max="15362" width="9.140625" style="124"/>
    <col min="15363" max="15363" width="11.85546875" style="124" customWidth="1"/>
    <col min="15364" max="15364" width="16.7109375" style="124" bestFit="1" customWidth="1"/>
    <col min="15365" max="15365" width="13.140625" style="124" bestFit="1" customWidth="1"/>
    <col min="15366" max="15366" width="13.42578125" style="124" bestFit="1" customWidth="1"/>
    <col min="15367" max="15367" width="10.28515625" style="124" customWidth="1"/>
    <col min="15368" max="15369" width="9.5703125" style="124" bestFit="1" customWidth="1"/>
    <col min="15370" max="15370" width="15.85546875" style="124" customWidth="1"/>
    <col min="15371" max="15371" width="13.140625" style="124" customWidth="1"/>
    <col min="15372" max="15373" width="9.140625" style="124"/>
    <col min="15374" max="15374" width="13.5703125" style="124" customWidth="1"/>
    <col min="15375" max="15375" width="26.42578125" style="124" bestFit="1" customWidth="1"/>
    <col min="15376" max="15376" width="17" style="124" bestFit="1" customWidth="1"/>
    <col min="15377" max="15377" width="14.85546875" style="124" bestFit="1" customWidth="1"/>
    <col min="15378" max="15378" width="23.140625" style="124" bestFit="1" customWidth="1"/>
    <col min="15379" max="15618" width="9.140625" style="124"/>
    <col min="15619" max="15619" width="11.85546875" style="124" customWidth="1"/>
    <col min="15620" max="15620" width="16.7109375" style="124" bestFit="1" customWidth="1"/>
    <col min="15621" max="15621" width="13.140625" style="124" bestFit="1" customWidth="1"/>
    <col min="15622" max="15622" width="13.42578125" style="124" bestFit="1" customWidth="1"/>
    <col min="15623" max="15623" width="10.28515625" style="124" customWidth="1"/>
    <col min="15624" max="15625" width="9.5703125" style="124" bestFit="1" customWidth="1"/>
    <col min="15626" max="15626" width="15.85546875" style="124" customWidth="1"/>
    <col min="15627" max="15627" width="13.140625" style="124" customWidth="1"/>
    <col min="15628" max="15629" width="9.140625" style="124"/>
    <col min="15630" max="15630" width="13.5703125" style="124" customWidth="1"/>
    <col min="15631" max="15631" width="26.42578125" style="124" bestFit="1" customWidth="1"/>
    <col min="15632" max="15632" width="17" style="124" bestFit="1" customWidth="1"/>
    <col min="15633" max="15633" width="14.85546875" style="124" bestFit="1" customWidth="1"/>
    <col min="15634" max="15634" width="23.140625" style="124" bestFit="1" customWidth="1"/>
    <col min="15635" max="15874" width="9.140625" style="124"/>
    <col min="15875" max="15875" width="11.85546875" style="124" customWidth="1"/>
    <col min="15876" max="15876" width="16.7109375" style="124" bestFit="1" customWidth="1"/>
    <col min="15877" max="15877" width="13.140625" style="124" bestFit="1" customWidth="1"/>
    <col min="15878" max="15878" width="13.42578125" style="124" bestFit="1" customWidth="1"/>
    <col min="15879" max="15879" width="10.28515625" style="124" customWidth="1"/>
    <col min="15880" max="15881" width="9.5703125" style="124" bestFit="1" customWidth="1"/>
    <col min="15882" max="15882" width="15.85546875" style="124" customWidth="1"/>
    <col min="15883" max="15883" width="13.140625" style="124" customWidth="1"/>
    <col min="15884" max="15885" width="9.140625" style="124"/>
    <col min="15886" max="15886" width="13.5703125" style="124" customWidth="1"/>
    <col min="15887" max="15887" width="26.42578125" style="124" bestFit="1" customWidth="1"/>
    <col min="15888" max="15888" width="17" style="124" bestFit="1" customWidth="1"/>
    <col min="15889" max="15889" width="14.85546875" style="124" bestFit="1" customWidth="1"/>
    <col min="15890" max="15890" width="23.140625" style="124" bestFit="1" customWidth="1"/>
    <col min="15891" max="16130" width="9.140625" style="124"/>
    <col min="16131" max="16131" width="11.85546875" style="124" customWidth="1"/>
    <col min="16132" max="16132" width="16.7109375" style="124" bestFit="1" customWidth="1"/>
    <col min="16133" max="16133" width="13.140625" style="124" bestFit="1" customWidth="1"/>
    <col min="16134" max="16134" width="13.42578125" style="124" bestFit="1" customWidth="1"/>
    <col min="16135" max="16135" width="10.28515625" style="124" customWidth="1"/>
    <col min="16136" max="16137" width="9.5703125" style="124" bestFit="1" customWidth="1"/>
    <col min="16138" max="16138" width="15.85546875" style="124" customWidth="1"/>
    <col min="16139" max="16139" width="13.140625" style="124" customWidth="1"/>
    <col min="16140" max="16141" width="9.140625" style="124"/>
    <col min="16142" max="16142" width="13.5703125" style="124" customWidth="1"/>
    <col min="16143" max="16143" width="26.42578125" style="124" bestFit="1" customWidth="1"/>
    <col min="16144" max="16144" width="17" style="124" bestFit="1" customWidth="1"/>
    <col min="16145" max="16145" width="14.85546875" style="124" bestFit="1" customWidth="1"/>
    <col min="16146" max="16146" width="23.140625" style="124" bestFit="1" customWidth="1"/>
    <col min="16147" max="16384" width="9.140625" style="124"/>
  </cols>
  <sheetData>
    <row r="1" spans="1:17" s="125" customFormat="1" ht="20.25">
      <c r="A1" s="1052" t="s">
        <v>748</v>
      </c>
      <c r="B1" s="1053"/>
      <c r="C1" s="1053"/>
      <c r="D1" s="1053"/>
      <c r="E1" s="769"/>
      <c r="F1" s="769"/>
      <c r="G1" s="769"/>
      <c r="H1" s="769"/>
      <c r="I1" s="769"/>
      <c r="J1" s="769"/>
      <c r="K1" s="769"/>
      <c r="L1" s="769"/>
      <c r="M1" s="769"/>
      <c r="N1" s="707"/>
      <c r="O1" s="707"/>
      <c r="P1" s="1054"/>
    </row>
    <row r="2" spans="1:17" s="125" customFormat="1" ht="21" thickBot="1">
      <c r="A2" s="1055" t="s">
        <v>749</v>
      </c>
      <c r="B2" s="1056"/>
      <c r="C2" s="1056"/>
      <c r="D2" s="1056"/>
      <c r="E2" s="126"/>
      <c r="F2" s="126"/>
      <c r="G2" s="126"/>
      <c r="H2" s="126"/>
      <c r="I2" s="126"/>
      <c r="J2" s="126"/>
      <c r="K2" s="126"/>
      <c r="L2" s="126"/>
      <c r="M2" s="126"/>
      <c r="P2" s="1057"/>
    </row>
    <row r="3" spans="1:17" s="125" customFormat="1" ht="15" customHeight="1">
      <c r="A3" s="1058"/>
      <c r="B3" s="1311" t="s">
        <v>107</v>
      </c>
      <c r="C3" s="1312"/>
      <c r="D3" s="1059"/>
      <c r="E3" s="1059"/>
      <c r="F3" s="1059"/>
      <c r="G3" s="1059"/>
      <c r="H3" s="1060"/>
      <c r="I3" s="1061"/>
      <c r="J3" s="1059"/>
      <c r="K3" s="1059"/>
      <c r="L3" s="1060"/>
      <c r="M3" s="1313" t="s">
        <v>732</v>
      </c>
      <c r="N3" s="1062"/>
      <c r="O3" s="1063"/>
      <c r="P3" s="1064"/>
      <c r="Q3" s="150"/>
    </row>
    <row r="4" spans="1:17" s="125" customFormat="1" ht="15" customHeight="1">
      <c r="A4" s="1065"/>
      <c r="B4" s="1316" t="s">
        <v>108</v>
      </c>
      <c r="C4" s="1317"/>
      <c r="D4" s="1318" t="s">
        <v>733</v>
      </c>
      <c r="E4" s="1319"/>
      <c r="F4" s="1319"/>
      <c r="G4" s="1319"/>
      <c r="H4" s="1320"/>
      <c r="I4" s="1321" t="s">
        <v>734</v>
      </c>
      <c r="J4" s="1322"/>
      <c r="K4" s="1322"/>
      <c r="L4" s="1323"/>
      <c r="M4" s="1314"/>
      <c r="N4" s="552"/>
      <c r="O4" s="1016" t="s">
        <v>565</v>
      </c>
      <c r="P4" s="1066"/>
      <c r="Q4" s="147"/>
    </row>
    <row r="5" spans="1:17" s="125" customFormat="1" ht="15" customHeight="1">
      <c r="A5" s="1065"/>
      <c r="B5" s="1316" t="s">
        <v>109</v>
      </c>
      <c r="C5" s="1317"/>
      <c r="D5" s="1324" t="s">
        <v>542</v>
      </c>
      <c r="E5" s="1325"/>
      <c r="F5" s="1325"/>
      <c r="G5" s="1325"/>
      <c r="H5" s="1326"/>
      <c r="I5" s="1310" t="s">
        <v>735</v>
      </c>
      <c r="J5" s="1308"/>
      <c r="K5" s="1308"/>
      <c r="L5" s="1309"/>
      <c r="M5" s="1314"/>
      <c r="N5" s="596"/>
      <c r="O5" s="1016"/>
      <c r="P5" s="1067"/>
      <c r="Q5" s="147"/>
    </row>
    <row r="6" spans="1:17" s="125" customFormat="1" ht="15" customHeight="1">
      <c r="A6" s="1068"/>
      <c r="B6" s="1327" t="s">
        <v>110</v>
      </c>
      <c r="C6" s="1328"/>
      <c r="D6" s="1209"/>
      <c r="E6" s="1210"/>
      <c r="F6" s="1210"/>
      <c r="G6" s="1210"/>
      <c r="H6" s="1211"/>
      <c r="I6" s="1306" t="s">
        <v>636</v>
      </c>
      <c r="J6" s="1307"/>
      <c r="K6" s="1306" t="s">
        <v>637</v>
      </c>
      <c r="L6" s="1307"/>
      <c r="M6" s="1314"/>
      <c r="N6" s="1212"/>
      <c r="O6" s="1212"/>
      <c r="P6" s="1213" t="s">
        <v>112</v>
      </c>
      <c r="Q6" s="147"/>
    </row>
    <row r="7" spans="1:17" s="125" customFormat="1" ht="15" customHeight="1">
      <c r="A7" s="1068"/>
      <c r="B7" s="1023" t="s">
        <v>113</v>
      </c>
      <c r="C7" s="1069" t="s">
        <v>114</v>
      </c>
      <c r="D7" s="1009"/>
      <c r="E7" s="1308"/>
      <c r="F7" s="1308"/>
      <c r="G7" s="1308"/>
      <c r="H7" s="1309"/>
      <c r="I7" s="1310" t="s">
        <v>111</v>
      </c>
      <c r="J7" s="1309"/>
      <c r="K7" s="1310" t="s">
        <v>638</v>
      </c>
      <c r="L7" s="1309"/>
      <c r="M7" s="1314"/>
      <c r="N7" s="142"/>
      <c r="O7" s="142"/>
      <c r="P7" s="1070" t="s">
        <v>115</v>
      </c>
      <c r="Q7" s="147"/>
    </row>
    <row r="8" spans="1:17" s="125" customFormat="1" ht="15" customHeight="1">
      <c r="A8" s="1068" t="s">
        <v>116</v>
      </c>
      <c r="B8" s="1023" t="s">
        <v>117</v>
      </c>
      <c r="C8" s="1069" t="s">
        <v>117</v>
      </c>
      <c r="D8" s="142" t="s">
        <v>118</v>
      </c>
      <c r="E8" s="142" t="s">
        <v>119</v>
      </c>
      <c r="F8" s="142" t="s">
        <v>120</v>
      </c>
      <c r="G8" s="142" t="s">
        <v>121</v>
      </c>
      <c r="H8" s="142" t="s">
        <v>633</v>
      </c>
      <c r="I8" s="791" t="s">
        <v>119</v>
      </c>
      <c r="J8" s="1071" t="s">
        <v>633</v>
      </c>
      <c r="K8" s="142" t="s">
        <v>119</v>
      </c>
      <c r="L8" s="1071" t="s">
        <v>633</v>
      </c>
      <c r="M8" s="1314"/>
      <c r="N8" s="1008" t="s">
        <v>122</v>
      </c>
      <c r="O8" s="1008" t="s">
        <v>123</v>
      </c>
      <c r="P8" s="1070" t="s">
        <v>124</v>
      </c>
      <c r="Q8" s="147"/>
    </row>
    <row r="9" spans="1:17" s="125" customFormat="1" ht="15" customHeight="1">
      <c r="A9" s="1072" t="s">
        <v>125</v>
      </c>
      <c r="B9" s="1024" t="s">
        <v>126</v>
      </c>
      <c r="C9" s="1025" t="s">
        <v>127</v>
      </c>
      <c r="D9" s="597" t="s">
        <v>128</v>
      </c>
      <c r="E9" s="597" t="s">
        <v>129</v>
      </c>
      <c r="F9" s="597" t="s">
        <v>130</v>
      </c>
      <c r="G9" s="597" t="s">
        <v>131</v>
      </c>
      <c r="H9" s="597" t="s">
        <v>634</v>
      </c>
      <c r="I9" s="520" t="s">
        <v>129</v>
      </c>
      <c r="J9" s="598" t="s">
        <v>634</v>
      </c>
      <c r="K9" s="597" t="s">
        <v>129</v>
      </c>
      <c r="L9" s="598" t="s">
        <v>634</v>
      </c>
      <c r="M9" s="1315"/>
      <c r="N9" s="1010" t="s">
        <v>132</v>
      </c>
      <c r="O9" s="1010" t="s">
        <v>133</v>
      </c>
      <c r="P9" s="1073" t="s">
        <v>134</v>
      </c>
      <c r="Q9" s="147"/>
    </row>
    <row r="10" spans="1:17" s="125" customFormat="1" ht="15" customHeight="1">
      <c r="A10" s="1214"/>
      <c r="B10" s="1215"/>
      <c r="C10" s="1216"/>
      <c r="D10" s="1209"/>
      <c r="E10" s="1212"/>
      <c r="F10" s="1212"/>
      <c r="G10" s="1212"/>
      <c r="H10" s="1217"/>
      <c r="I10" s="1218"/>
      <c r="J10" s="1217"/>
      <c r="K10" s="1212"/>
      <c r="L10" s="1217"/>
      <c r="M10" s="1074"/>
      <c r="N10" s="1210"/>
      <c r="O10" s="1210"/>
      <c r="P10" s="1213"/>
      <c r="Q10" s="147"/>
    </row>
    <row r="11" spans="1:17" s="125" customFormat="1" ht="15" customHeight="1">
      <c r="A11" s="1068" t="s">
        <v>81</v>
      </c>
      <c r="B11" s="787">
        <v>50</v>
      </c>
      <c r="C11" s="755">
        <v>57</v>
      </c>
      <c r="D11" s="149">
        <v>76.599999999999994</v>
      </c>
      <c r="E11" s="149">
        <v>79.5</v>
      </c>
      <c r="F11" s="149">
        <v>83.3</v>
      </c>
      <c r="G11" s="149">
        <v>91.3</v>
      </c>
      <c r="H11" s="1075" t="s">
        <v>736</v>
      </c>
      <c r="I11" s="792">
        <v>5.2</v>
      </c>
      <c r="J11" s="1076">
        <v>6.5</v>
      </c>
      <c r="K11" s="149">
        <v>5.2</v>
      </c>
      <c r="L11" s="1076">
        <v>7.1</v>
      </c>
      <c r="M11" s="781">
        <v>106.3</v>
      </c>
      <c r="N11" s="553">
        <v>40025</v>
      </c>
      <c r="O11" s="149">
        <v>382.6</v>
      </c>
      <c r="P11" s="1077">
        <v>3069</v>
      </c>
      <c r="Q11" s="147"/>
    </row>
    <row r="12" spans="1:17" s="125" customFormat="1" ht="15" customHeight="1">
      <c r="A12" s="1068" t="s">
        <v>135</v>
      </c>
      <c r="B12" s="787">
        <v>50</v>
      </c>
      <c r="C12" s="755">
        <v>57</v>
      </c>
      <c r="D12" s="149">
        <v>76.099999999999994</v>
      </c>
      <c r="E12" s="149">
        <v>79.7</v>
      </c>
      <c r="F12" s="149">
        <v>84.6</v>
      </c>
      <c r="G12" s="149">
        <v>93.8</v>
      </c>
      <c r="H12" s="1075" t="s">
        <v>736</v>
      </c>
      <c r="I12" s="792">
        <v>6.3</v>
      </c>
      <c r="J12" s="1076">
        <v>8</v>
      </c>
      <c r="K12" s="149">
        <v>5.0999999999999996</v>
      </c>
      <c r="L12" s="1076">
        <v>6</v>
      </c>
      <c r="M12" s="781">
        <v>73.8018</v>
      </c>
      <c r="N12" s="553">
        <v>97589</v>
      </c>
      <c r="O12" s="136">
        <v>534</v>
      </c>
      <c r="P12" s="1077">
        <v>3113</v>
      </c>
      <c r="Q12" s="147"/>
    </row>
    <row r="13" spans="1:17" s="125" customFormat="1" ht="15" hidden="1" customHeight="1">
      <c r="A13" s="1068" t="s">
        <v>84</v>
      </c>
      <c r="B13" s="787">
        <v>50</v>
      </c>
      <c r="C13" s="755">
        <v>57</v>
      </c>
      <c r="D13" s="149">
        <v>73.599999999999994</v>
      </c>
      <c r="E13" s="149">
        <v>77.2</v>
      </c>
      <c r="F13" s="149">
        <v>83.2</v>
      </c>
      <c r="G13" s="149">
        <v>91.3</v>
      </c>
      <c r="H13" s="1075" t="s">
        <v>736</v>
      </c>
      <c r="I13" s="792">
        <v>6</v>
      </c>
      <c r="J13" s="1076">
        <v>7.3</v>
      </c>
      <c r="K13" s="149">
        <v>4.7</v>
      </c>
      <c r="L13" s="1076">
        <v>5.6</v>
      </c>
      <c r="M13" s="781">
        <v>61.914090000000002</v>
      </c>
      <c r="N13" s="553">
        <v>1605</v>
      </c>
      <c r="O13" s="136">
        <v>812</v>
      </c>
      <c r="P13" s="1077">
        <v>6431</v>
      </c>
      <c r="Q13" s="147"/>
    </row>
    <row r="14" spans="1:17" s="125" customFormat="1" ht="15" hidden="1" customHeight="1">
      <c r="A14" s="1068">
        <v>2</v>
      </c>
      <c r="B14" s="787">
        <v>50</v>
      </c>
      <c r="C14" s="755">
        <v>57</v>
      </c>
      <c r="D14" s="149">
        <v>71.400000000000006</v>
      </c>
      <c r="E14" s="149">
        <v>76.599999999999994</v>
      </c>
      <c r="F14" s="149">
        <v>82.8</v>
      </c>
      <c r="G14" s="149">
        <v>90.3</v>
      </c>
      <c r="H14" s="1075" t="s">
        <v>736</v>
      </c>
      <c r="I14" s="792">
        <v>5.9</v>
      </c>
      <c r="J14" s="1076">
        <v>6.9</v>
      </c>
      <c r="K14" s="149">
        <v>4.7</v>
      </c>
      <c r="L14" s="1076">
        <v>5.6</v>
      </c>
      <c r="M14" s="781">
        <v>66.265000000000001</v>
      </c>
      <c r="N14" s="553">
        <v>1612</v>
      </c>
      <c r="O14" s="136">
        <v>773</v>
      </c>
      <c r="P14" s="1077">
        <v>4023</v>
      </c>
      <c r="Q14" s="147"/>
    </row>
    <row r="15" spans="1:17" s="125" customFormat="1" ht="15" hidden="1" customHeight="1">
      <c r="A15" s="1068">
        <v>3</v>
      </c>
      <c r="B15" s="787">
        <v>50</v>
      </c>
      <c r="C15" s="755">
        <v>57</v>
      </c>
      <c r="D15" s="149">
        <v>70.8</v>
      </c>
      <c r="E15" s="149">
        <v>76.5</v>
      </c>
      <c r="F15" s="149">
        <v>82.6</v>
      </c>
      <c r="G15" s="149">
        <v>90.1</v>
      </c>
      <c r="H15" s="1075" t="s">
        <v>736</v>
      </c>
      <c r="I15" s="792">
        <v>6</v>
      </c>
      <c r="J15" s="1076">
        <v>7.1</v>
      </c>
      <c r="K15" s="149">
        <v>4.8</v>
      </c>
      <c r="L15" s="1076">
        <v>6.2</v>
      </c>
      <c r="M15" s="781">
        <v>65.512370000000004</v>
      </c>
      <c r="N15" s="553">
        <v>1613</v>
      </c>
      <c r="O15" s="136">
        <v>744.4</v>
      </c>
      <c r="P15" s="1077">
        <v>5067</v>
      </c>
      <c r="Q15" s="147"/>
    </row>
    <row r="16" spans="1:17" s="125" customFormat="1" ht="15" hidden="1" customHeight="1">
      <c r="A16" s="1068">
        <v>4</v>
      </c>
      <c r="B16" s="787">
        <v>50</v>
      </c>
      <c r="C16" s="755">
        <v>57</v>
      </c>
      <c r="D16" s="149">
        <v>71</v>
      </c>
      <c r="E16" s="149">
        <v>76.599999999999994</v>
      </c>
      <c r="F16" s="149">
        <v>82.6</v>
      </c>
      <c r="G16" s="149">
        <v>90</v>
      </c>
      <c r="H16" s="1075" t="s">
        <v>736</v>
      </c>
      <c r="I16" s="792">
        <v>6</v>
      </c>
      <c r="J16" s="1076">
        <v>7.1</v>
      </c>
      <c r="K16" s="149">
        <v>4.8</v>
      </c>
      <c r="L16" s="1076">
        <v>6.2</v>
      </c>
      <c r="M16" s="781">
        <v>68.511669999999995</v>
      </c>
      <c r="N16" s="553">
        <v>1427</v>
      </c>
      <c r="O16" s="136">
        <v>618</v>
      </c>
      <c r="P16" s="1077">
        <v>2228</v>
      </c>
      <c r="Q16" s="147"/>
    </row>
    <row r="17" spans="1:17" s="125" customFormat="1" ht="15" hidden="1" customHeight="1">
      <c r="A17" s="1068">
        <v>5</v>
      </c>
      <c r="B17" s="787">
        <v>50</v>
      </c>
      <c r="C17" s="755">
        <v>57</v>
      </c>
      <c r="D17" s="149">
        <v>70.7</v>
      </c>
      <c r="E17" s="149">
        <v>76.8</v>
      </c>
      <c r="F17" s="149">
        <v>82.6</v>
      </c>
      <c r="G17" s="149">
        <v>90</v>
      </c>
      <c r="H17" s="1075" t="s">
        <v>736</v>
      </c>
      <c r="I17" s="792">
        <v>6.3</v>
      </c>
      <c r="J17" s="1076">
        <v>7.3</v>
      </c>
      <c r="K17" s="149">
        <v>4.9000000000000004</v>
      </c>
      <c r="L17" s="1076">
        <v>6.3</v>
      </c>
      <c r="M17" s="781">
        <v>66.408090000000001</v>
      </c>
      <c r="N17" s="553">
        <v>1595</v>
      </c>
      <c r="O17" s="136">
        <v>666</v>
      </c>
      <c r="P17" s="1077">
        <v>2648</v>
      </c>
      <c r="Q17" s="147"/>
    </row>
    <row r="18" spans="1:17" s="125" customFormat="1" ht="15" hidden="1" customHeight="1">
      <c r="A18" s="1068">
        <v>6</v>
      </c>
      <c r="B18" s="787">
        <v>50</v>
      </c>
      <c r="C18" s="755">
        <v>57</v>
      </c>
      <c r="D18" s="149">
        <v>70.5</v>
      </c>
      <c r="E18" s="149">
        <v>77.400000000000006</v>
      </c>
      <c r="F18" s="149">
        <v>82.9</v>
      </c>
      <c r="G18" s="149">
        <v>90.5</v>
      </c>
      <c r="H18" s="1075" t="s">
        <v>736</v>
      </c>
      <c r="I18" s="792">
        <v>6.8</v>
      </c>
      <c r="J18" s="1076">
        <v>7.6</v>
      </c>
      <c r="K18" s="149">
        <v>5.2</v>
      </c>
      <c r="L18" s="1076">
        <v>6.6</v>
      </c>
      <c r="M18" s="781">
        <v>70.32047</v>
      </c>
      <c r="N18" s="553">
        <v>1857</v>
      </c>
      <c r="O18" s="136">
        <v>738</v>
      </c>
      <c r="P18" s="1077">
        <v>3976</v>
      </c>
      <c r="Q18" s="147"/>
    </row>
    <row r="19" spans="1:17" s="125" customFormat="1" ht="15" hidden="1" customHeight="1">
      <c r="A19" s="1068">
        <v>7</v>
      </c>
      <c r="B19" s="787">
        <v>50</v>
      </c>
      <c r="C19" s="755">
        <v>57</v>
      </c>
      <c r="D19" s="149">
        <v>70.599999999999994</v>
      </c>
      <c r="E19" s="149">
        <v>79.2</v>
      </c>
      <c r="F19" s="149">
        <v>82.7</v>
      </c>
      <c r="G19" s="149">
        <v>92.6</v>
      </c>
      <c r="H19" s="1075" t="s">
        <v>736</v>
      </c>
      <c r="I19" s="792">
        <v>7.1</v>
      </c>
      <c r="J19" s="1076">
        <v>7.9</v>
      </c>
      <c r="K19" s="149">
        <v>5.5</v>
      </c>
      <c r="L19" s="1076">
        <v>7</v>
      </c>
      <c r="M19" s="781">
        <v>68.916960000000003</v>
      </c>
      <c r="N19" s="553">
        <v>1953</v>
      </c>
      <c r="O19" s="136">
        <v>717.2</v>
      </c>
      <c r="P19" s="1077">
        <v>3848</v>
      </c>
      <c r="Q19" s="147"/>
    </row>
    <row r="20" spans="1:17" s="125" customFormat="1" ht="15" hidden="1" customHeight="1">
      <c r="A20" s="1068">
        <v>8</v>
      </c>
      <c r="B20" s="787">
        <v>67</v>
      </c>
      <c r="C20" s="755">
        <v>80</v>
      </c>
      <c r="D20" s="149">
        <v>75.599999999999994</v>
      </c>
      <c r="E20" s="149">
        <v>82.6</v>
      </c>
      <c r="F20" s="149">
        <v>90.2</v>
      </c>
      <c r="G20" s="149">
        <v>96.2</v>
      </c>
      <c r="H20" s="1075" t="s">
        <v>736</v>
      </c>
      <c r="I20" s="792">
        <v>7.4</v>
      </c>
      <c r="J20" s="1076">
        <v>8.5</v>
      </c>
      <c r="K20" s="149">
        <v>5.8</v>
      </c>
      <c r="L20" s="1076">
        <v>7.3</v>
      </c>
      <c r="M20" s="781">
        <v>73.971440000000001</v>
      </c>
      <c r="N20" s="553">
        <v>1980</v>
      </c>
      <c r="O20" s="136">
        <v>696</v>
      </c>
      <c r="P20" s="1077">
        <v>2635</v>
      </c>
      <c r="Q20" s="147"/>
    </row>
    <row r="21" spans="1:17" s="125" customFormat="1" ht="15" hidden="1" customHeight="1">
      <c r="A21" s="1068">
        <v>9</v>
      </c>
      <c r="B21" s="787">
        <v>67</v>
      </c>
      <c r="C21" s="755">
        <v>80</v>
      </c>
      <c r="D21" s="149">
        <v>75.900000000000006</v>
      </c>
      <c r="E21" s="149">
        <v>82.2</v>
      </c>
      <c r="F21" s="149">
        <v>90.3</v>
      </c>
      <c r="G21" s="149">
        <v>96.2</v>
      </c>
      <c r="H21" s="1075" t="s">
        <v>736</v>
      </c>
      <c r="I21" s="792">
        <v>7.9</v>
      </c>
      <c r="J21" s="1076">
        <v>9</v>
      </c>
      <c r="K21" s="149">
        <v>6.4</v>
      </c>
      <c r="L21" s="1076">
        <v>8.1</v>
      </c>
      <c r="M21" s="781">
        <v>74.974090000000004</v>
      </c>
      <c r="N21" s="553">
        <v>2593</v>
      </c>
      <c r="O21" s="136">
        <v>874</v>
      </c>
      <c r="P21" s="1077">
        <v>5168</v>
      </c>
      <c r="Q21" s="147"/>
    </row>
    <row r="22" spans="1:17" s="125" customFormat="1" ht="15" hidden="1" customHeight="1">
      <c r="A22" s="1068">
        <v>10</v>
      </c>
      <c r="B22" s="787">
        <v>67</v>
      </c>
      <c r="C22" s="755">
        <v>80</v>
      </c>
      <c r="D22" s="149">
        <v>76.099999999999994</v>
      </c>
      <c r="E22" s="149">
        <v>82.6</v>
      </c>
      <c r="F22" s="149">
        <v>90.7</v>
      </c>
      <c r="G22" s="149">
        <v>96.1</v>
      </c>
      <c r="H22" s="1075" t="s">
        <v>736</v>
      </c>
      <c r="I22" s="792">
        <v>8.1999999999999993</v>
      </c>
      <c r="J22" s="1076">
        <v>9.4</v>
      </c>
      <c r="K22" s="149">
        <v>6.6</v>
      </c>
      <c r="L22" s="1076">
        <v>8.3000000000000007</v>
      </c>
      <c r="M22" s="781">
        <v>71.181820000000002</v>
      </c>
      <c r="N22" s="553">
        <v>2846</v>
      </c>
      <c r="O22" s="136">
        <v>918.9</v>
      </c>
      <c r="P22" s="1077">
        <v>9817</v>
      </c>
      <c r="Q22" s="147"/>
    </row>
    <row r="23" spans="1:17" s="125" customFormat="1" ht="15" hidden="1" customHeight="1">
      <c r="A23" s="1068">
        <v>11</v>
      </c>
      <c r="B23" s="787">
        <v>67</v>
      </c>
      <c r="C23" s="755">
        <v>80</v>
      </c>
      <c r="D23" s="149">
        <v>78.2</v>
      </c>
      <c r="E23" s="149">
        <v>82.9</v>
      </c>
      <c r="F23" s="149">
        <v>91.2</v>
      </c>
      <c r="G23" s="149">
        <v>96.5</v>
      </c>
      <c r="H23" s="1075" t="s">
        <v>736</v>
      </c>
      <c r="I23" s="792">
        <v>8.1999999999999993</v>
      </c>
      <c r="J23" s="1076">
        <v>9.4</v>
      </c>
      <c r="K23" s="149">
        <v>6.6</v>
      </c>
      <c r="L23" s="1076">
        <v>8.3000000000000007</v>
      </c>
      <c r="M23" s="781">
        <v>77.868489999999994</v>
      </c>
      <c r="N23" s="553">
        <v>2879</v>
      </c>
      <c r="O23" s="136">
        <v>867.2</v>
      </c>
      <c r="P23" s="1077">
        <v>6079</v>
      </c>
      <c r="Q23" s="147"/>
    </row>
    <row r="24" spans="1:17" s="125" customFormat="1" ht="15" customHeight="1">
      <c r="A24" s="1068" t="s">
        <v>85</v>
      </c>
      <c r="B24" s="787">
        <v>67</v>
      </c>
      <c r="C24" s="755">
        <v>80</v>
      </c>
      <c r="D24" s="149">
        <v>78.3</v>
      </c>
      <c r="E24" s="149">
        <v>83.2</v>
      </c>
      <c r="F24" s="149">
        <v>91.5</v>
      </c>
      <c r="G24" s="149">
        <v>96.6</v>
      </c>
      <c r="H24" s="1075" t="s">
        <v>736</v>
      </c>
      <c r="I24" s="792">
        <v>8.1</v>
      </c>
      <c r="J24" s="1076">
        <v>9.3000000000000007</v>
      </c>
      <c r="K24" s="149">
        <v>6.6</v>
      </c>
      <c r="L24" s="1076">
        <v>8.1999999999999993</v>
      </c>
      <c r="M24" s="781">
        <v>77.931759999999997</v>
      </c>
      <c r="N24" s="553">
        <v>3451</v>
      </c>
      <c r="O24" s="136">
        <v>982</v>
      </c>
      <c r="P24" s="1077">
        <v>6184</v>
      </c>
      <c r="Q24" s="147"/>
    </row>
    <row r="25" spans="1:17" s="125" customFormat="1" ht="15" hidden="1" customHeight="1">
      <c r="A25" s="1068" t="s">
        <v>86</v>
      </c>
      <c r="B25" s="787">
        <v>67</v>
      </c>
      <c r="C25" s="755">
        <v>80</v>
      </c>
      <c r="D25" s="149">
        <v>78.099999999999994</v>
      </c>
      <c r="E25" s="149">
        <v>82.6</v>
      </c>
      <c r="F25" s="149">
        <v>91.3</v>
      </c>
      <c r="G25" s="149">
        <v>96.4</v>
      </c>
      <c r="H25" s="1075" t="s">
        <v>736</v>
      </c>
      <c r="I25" s="792">
        <v>8.1</v>
      </c>
      <c r="J25" s="1076">
        <v>9.3000000000000007</v>
      </c>
      <c r="K25" s="149">
        <v>6.6</v>
      </c>
      <c r="L25" s="1076">
        <v>8.1999999999999993</v>
      </c>
      <c r="M25" s="781">
        <v>73.918419999999998</v>
      </c>
      <c r="N25" s="553">
        <v>3547</v>
      </c>
      <c r="O25" s="136">
        <v>964.9</v>
      </c>
      <c r="P25" s="1077">
        <v>5604</v>
      </c>
      <c r="Q25" s="147"/>
    </row>
    <row r="26" spans="1:17" s="125" customFormat="1" ht="15" hidden="1" customHeight="1">
      <c r="A26" s="1068">
        <v>2</v>
      </c>
      <c r="B26" s="787">
        <v>67</v>
      </c>
      <c r="C26" s="755">
        <v>80</v>
      </c>
      <c r="D26" s="149">
        <v>77.8</v>
      </c>
      <c r="E26" s="149">
        <v>82.8</v>
      </c>
      <c r="F26" s="149">
        <v>91.3</v>
      </c>
      <c r="G26" s="149">
        <v>96</v>
      </c>
      <c r="H26" s="1075" t="s">
        <v>736</v>
      </c>
      <c r="I26" s="792">
        <v>8.1999999999999993</v>
      </c>
      <c r="J26" s="1076">
        <v>9.3000000000000007</v>
      </c>
      <c r="K26" s="149">
        <v>6.6</v>
      </c>
      <c r="L26" s="1076">
        <v>8.3000000000000007</v>
      </c>
      <c r="M26" s="781">
        <v>82.024990000000003</v>
      </c>
      <c r="N26" s="553">
        <v>3272</v>
      </c>
      <c r="O26" s="136">
        <v>834.5</v>
      </c>
      <c r="P26" s="1077">
        <v>5791</v>
      </c>
      <c r="Q26" s="147"/>
    </row>
    <row r="27" spans="1:17" s="125" customFormat="1" ht="15" hidden="1" customHeight="1">
      <c r="A27" s="1068">
        <v>3</v>
      </c>
      <c r="B27" s="787">
        <v>67</v>
      </c>
      <c r="C27" s="755">
        <v>80</v>
      </c>
      <c r="D27" s="149">
        <v>77.5</v>
      </c>
      <c r="E27" s="149">
        <v>82.7</v>
      </c>
      <c r="F27" s="149">
        <v>91.2</v>
      </c>
      <c r="G27" s="149">
        <v>97</v>
      </c>
      <c r="H27" s="1075" t="s">
        <v>736</v>
      </c>
      <c r="I27" s="792">
        <v>8.6</v>
      </c>
      <c r="J27" s="1076">
        <v>9.6999999999999993</v>
      </c>
      <c r="K27" s="149">
        <v>6.8</v>
      </c>
      <c r="L27" s="1076">
        <v>8.3000000000000007</v>
      </c>
      <c r="M27" s="781">
        <v>80.461359999999999</v>
      </c>
      <c r="N27" s="553">
        <v>3259</v>
      </c>
      <c r="O27" s="136">
        <v>789</v>
      </c>
      <c r="P27" s="1077">
        <v>5550</v>
      </c>
      <c r="Q27" s="147"/>
    </row>
    <row r="28" spans="1:17" s="125" customFormat="1" ht="15" hidden="1" customHeight="1">
      <c r="A28" s="1068">
        <v>4</v>
      </c>
      <c r="B28" s="787">
        <v>67</v>
      </c>
      <c r="C28" s="755">
        <v>80</v>
      </c>
      <c r="D28" s="149">
        <v>77.8</v>
      </c>
      <c r="E28" s="149">
        <v>81.8</v>
      </c>
      <c r="F28" s="149">
        <v>90.1</v>
      </c>
      <c r="G28" s="149">
        <v>96.1</v>
      </c>
      <c r="H28" s="1075" t="s">
        <v>736</v>
      </c>
      <c r="I28" s="792">
        <v>8.6</v>
      </c>
      <c r="J28" s="1076">
        <v>9.6999999999999993</v>
      </c>
      <c r="K28" s="149">
        <v>6.8</v>
      </c>
      <c r="L28" s="1076">
        <v>8.3000000000000007</v>
      </c>
      <c r="M28" s="781">
        <v>73.456249999999997</v>
      </c>
      <c r="N28" s="553">
        <v>4195</v>
      </c>
      <c r="O28" s="136">
        <v>984</v>
      </c>
      <c r="P28" s="1077">
        <v>7508</v>
      </c>
      <c r="Q28" s="147"/>
    </row>
    <row r="29" spans="1:17" s="125" customFormat="1" ht="15" hidden="1" customHeight="1">
      <c r="A29" s="1068">
        <v>5</v>
      </c>
      <c r="B29" s="787">
        <v>67</v>
      </c>
      <c r="C29" s="755">
        <v>80</v>
      </c>
      <c r="D29" s="149">
        <v>77</v>
      </c>
      <c r="E29" s="149">
        <v>81.2</v>
      </c>
      <c r="F29" s="149">
        <v>90.1</v>
      </c>
      <c r="G29" s="149">
        <v>95.7</v>
      </c>
      <c r="H29" s="1075" t="s">
        <v>736</v>
      </c>
      <c r="I29" s="792">
        <v>8.5</v>
      </c>
      <c r="J29" s="1076">
        <v>9.6999999999999993</v>
      </c>
      <c r="K29" s="149">
        <v>6.7</v>
      </c>
      <c r="L29" s="1076">
        <v>8.3000000000000007</v>
      </c>
      <c r="M29" s="781">
        <v>74.191500000000005</v>
      </c>
      <c r="N29" s="553">
        <v>3727</v>
      </c>
      <c r="O29" s="136">
        <v>849.2</v>
      </c>
      <c r="P29" s="1077">
        <v>8779</v>
      </c>
      <c r="Q29" s="147"/>
    </row>
    <row r="30" spans="1:17" s="125" customFormat="1" ht="15" hidden="1" customHeight="1">
      <c r="A30" s="1068">
        <v>6</v>
      </c>
      <c r="B30" s="787">
        <v>67</v>
      </c>
      <c r="C30" s="755">
        <v>80</v>
      </c>
      <c r="D30" s="149">
        <v>72.5</v>
      </c>
      <c r="E30" s="149">
        <v>77.599999999999994</v>
      </c>
      <c r="F30" s="149">
        <v>86.7</v>
      </c>
      <c r="G30" s="149">
        <v>92.8</v>
      </c>
      <c r="H30" s="1075" t="s">
        <v>736</v>
      </c>
      <c r="I30" s="792">
        <v>8.9</v>
      </c>
      <c r="J30" s="1076">
        <v>9.8000000000000007</v>
      </c>
      <c r="K30" s="149">
        <v>6.9</v>
      </c>
      <c r="L30" s="1076">
        <v>8.3000000000000007</v>
      </c>
      <c r="M30" s="781">
        <v>66.207729999999998</v>
      </c>
      <c r="N30" s="553">
        <v>4100</v>
      </c>
      <c r="O30" s="136">
        <v>901.1</v>
      </c>
      <c r="P30" s="1077">
        <v>7326</v>
      </c>
      <c r="Q30" s="147"/>
    </row>
    <row r="31" spans="1:17" s="125" customFormat="1" ht="15" hidden="1" customHeight="1">
      <c r="A31" s="1068">
        <v>7</v>
      </c>
      <c r="B31" s="787">
        <v>67</v>
      </c>
      <c r="C31" s="755">
        <v>80</v>
      </c>
      <c r="D31" s="149">
        <v>66</v>
      </c>
      <c r="E31" s="149">
        <v>71.3</v>
      </c>
      <c r="F31" s="149">
        <v>78.5</v>
      </c>
      <c r="G31" s="149">
        <v>83.8</v>
      </c>
      <c r="H31" s="1075" t="s">
        <v>736</v>
      </c>
      <c r="I31" s="792">
        <v>8.8000000000000007</v>
      </c>
      <c r="J31" s="1076">
        <v>10.199999999999999</v>
      </c>
      <c r="K31" s="149">
        <v>7</v>
      </c>
      <c r="L31" s="1076">
        <v>8.4</v>
      </c>
      <c r="M31" s="781">
        <v>54.597830000000002</v>
      </c>
      <c r="N31" s="553">
        <v>4322</v>
      </c>
      <c r="O31" s="136">
        <v>934.3</v>
      </c>
      <c r="P31" s="1077">
        <v>7359</v>
      </c>
      <c r="Q31" s="147"/>
    </row>
    <row r="32" spans="1:17" s="125" customFormat="1" ht="15" hidden="1" customHeight="1">
      <c r="A32" s="1068">
        <v>8</v>
      </c>
      <c r="B32" s="787">
        <v>67</v>
      </c>
      <c r="C32" s="755">
        <v>80</v>
      </c>
      <c r="D32" s="149">
        <v>70.5</v>
      </c>
      <c r="E32" s="149">
        <v>73</v>
      </c>
      <c r="F32" s="149">
        <v>75.2</v>
      </c>
      <c r="G32" s="149">
        <v>87.1</v>
      </c>
      <c r="H32" s="1075" t="s">
        <v>736</v>
      </c>
      <c r="I32" s="792">
        <v>9</v>
      </c>
      <c r="J32" s="1076">
        <v>10.4</v>
      </c>
      <c r="K32" s="149">
        <v>7.1</v>
      </c>
      <c r="L32" s="1076">
        <v>8.6999999999999993</v>
      </c>
      <c r="M32" s="781">
        <v>76.034769999999995</v>
      </c>
      <c r="N32" s="553">
        <v>2635</v>
      </c>
      <c r="O32" s="136">
        <v>555.1</v>
      </c>
      <c r="P32" s="1077">
        <v>4960</v>
      </c>
      <c r="Q32" s="147"/>
    </row>
    <row r="33" spans="1:22" s="125" customFormat="1" ht="15" hidden="1" customHeight="1">
      <c r="A33" s="1068">
        <v>9</v>
      </c>
      <c r="B33" s="787">
        <v>67</v>
      </c>
      <c r="C33" s="755">
        <v>80</v>
      </c>
      <c r="D33" s="149">
        <v>79.7</v>
      </c>
      <c r="E33" s="149">
        <v>81.7</v>
      </c>
      <c r="F33" s="149">
        <v>84.6</v>
      </c>
      <c r="G33" s="149">
        <v>91.5</v>
      </c>
      <c r="H33" s="1075" t="s">
        <v>736</v>
      </c>
      <c r="I33" s="792">
        <v>9.3000000000000007</v>
      </c>
      <c r="J33" s="1076">
        <v>10.5</v>
      </c>
      <c r="K33" s="149">
        <v>7.2</v>
      </c>
      <c r="L33" s="1076">
        <v>8.8000000000000007</v>
      </c>
      <c r="M33" s="781">
        <v>78.834999999999994</v>
      </c>
      <c r="N33" s="553">
        <v>2265</v>
      </c>
      <c r="O33" s="136">
        <v>477.8</v>
      </c>
      <c r="P33" s="1077">
        <v>4947</v>
      </c>
      <c r="Q33" s="147"/>
    </row>
    <row r="34" spans="1:22" s="125" customFormat="1" ht="15" hidden="1" customHeight="1">
      <c r="A34" s="1068">
        <v>10</v>
      </c>
      <c r="B34" s="787">
        <v>67</v>
      </c>
      <c r="C34" s="755">
        <v>80</v>
      </c>
      <c r="D34" s="149">
        <v>79</v>
      </c>
      <c r="E34" s="149">
        <v>82.2</v>
      </c>
      <c r="F34" s="149">
        <v>85.4</v>
      </c>
      <c r="G34" s="149">
        <v>93.1</v>
      </c>
      <c r="H34" s="1075" t="s">
        <v>736</v>
      </c>
      <c r="I34" s="792">
        <v>9.5</v>
      </c>
      <c r="J34" s="1076">
        <v>10.5</v>
      </c>
      <c r="K34" s="149">
        <v>7.5</v>
      </c>
      <c r="L34" s="1076">
        <v>9</v>
      </c>
      <c r="M34" s="781">
        <v>78.015720000000002</v>
      </c>
      <c r="N34" s="553">
        <v>2275</v>
      </c>
      <c r="O34" s="136">
        <v>466</v>
      </c>
      <c r="P34" s="1077">
        <v>3777</v>
      </c>
      <c r="Q34" s="147"/>
    </row>
    <row r="35" spans="1:22" s="125" customFormat="1" ht="15" hidden="1" customHeight="1">
      <c r="A35" s="1068">
        <v>11</v>
      </c>
      <c r="B35" s="787">
        <v>67</v>
      </c>
      <c r="C35" s="755">
        <v>80</v>
      </c>
      <c r="D35" s="146">
        <v>80.3</v>
      </c>
      <c r="E35" s="146">
        <v>81.8</v>
      </c>
      <c r="F35" s="146">
        <v>86.4</v>
      </c>
      <c r="G35" s="137">
        <v>94.8</v>
      </c>
      <c r="H35" s="1075" t="s">
        <v>736</v>
      </c>
      <c r="I35" s="793">
        <v>9.9</v>
      </c>
      <c r="J35" s="646">
        <v>10.9</v>
      </c>
      <c r="K35" s="137">
        <v>7.6</v>
      </c>
      <c r="L35" s="646">
        <v>9</v>
      </c>
      <c r="M35" s="782">
        <v>78.939530000000005</v>
      </c>
      <c r="N35" s="340">
        <v>2578</v>
      </c>
      <c r="O35" s="143">
        <v>497.9</v>
      </c>
      <c r="P35" s="1078">
        <v>4654</v>
      </c>
      <c r="Q35" s="147"/>
    </row>
    <row r="36" spans="1:22" s="125" customFormat="1" ht="15" customHeight="1">
      <c r="A36" s="1068" t="s">
        <v>87</v>
      </c>
      <c r="B36" s="787">
        <v>67</v>
      </c>
      <c r="C36" s="755">
        <v>80</v>
      </c>
      <c r="D36" s="149">
        <v>78.5</v>
      </c>
      <c r="E36" s="149">
        <v>82.6</v>
      </c>
      <c r="F36" s="149">
        <v>85.9</v>
      </c>
      <c r="G36" s="149">
        <v>95.5</v>
      </c>
      <c r="H36" s="1075" t="s">
        <v>736</v>
      </c>
      <c r="I36" s="792">
        <v>9.9</v>
      </c>
      <c r="J36" s="1076">
        <v>10.9</v>
      </c>
      <c r="K36" s="149">
        <v>7.6</v>
      </c>
      <c r="L36" s="1076">
        <v>9</v>
      </c>
      <c r="M36" s="781">
        <v>78.963040000000007</v>
      </c>
      <c r="N36" s="553">
        <v>2598</v>
      </c>
      <c r="O36" s="136">
        <v>483.4</v>
      </c>
      <c r="P36" s="1077">
        <v>3441</v>
      </c>
      <c r="Q36" s="147"/>
      <c r="V36" s="148"/>
    </row>
    <row r="37" spans="1:22" s="125" customFormat="1" ht="15" hidden="1" customHeight="1">
      <c r="A37" s="1068" t="s">
        <v>88</v>
      </c>
      <c r="B37" s="787">
        <v>67</v>
      </c>
      <c r="C37" s="755">
        <v>80</v>
      </c>
      <c r="D37" s="146">
        <v>79.8</v>
      </c>
      <c r="E37" s="146">
        <v>83.6</v>
      </c>
      <c r="F37" s="146">
        <v>84.8</v>
      </c>
      <c r="G37" s="137">
        <v>94.6</v>
      </c>
      <c r="H37" s="1075" t="s">
        <v>736</v>
      </c>
      <c r="I37" s="793">
        <v>10.1</v>
      </c>
      <c r="J37" s="646">
        <v>11.5</v>
      </c>
      <c r="K37" s="137">
        <v>8.1</v>
      </c>
      <c r="L37" s="646">
        <v>9.8000000000000007</v>
      </c>
      <c r="M37" s="782">
        <v>78.863529999999997</v>
      </c>
      <c r="N37" s="340">
        <v>2568</v>
      </c>
      <c r="O37" s="143">
        <v>453.29469185198212</v>
      </c>
      <c r="P37" s="1078">
        <v>2902</v>
      </c>
      <c r="Q37" s="147"/>
    </row>
    <row r="38" spans="1:22" s="125" customFormat="1" ht="15" hidden="1" customHeight="1">
      <c r="A38" s="1068">
        <v>2</v>
      </c>
      <c r="B38" s="787">
        <v>67</v>
      </c>
      <c r="C38" s="755">
        <v>80</v>
      </c>
      <c r="D38" s="146">
        <v>78.3</v>
      </c>
      <c r="E38" s="146">
        <v>82.2</v>
      </c>
      <c r="F38" s="146">
        <v>84.5</v>
      </c>
      <c r="G38" s="137">
        <v>92.7</v>
      </c>
      <c r="H38" s="1075" t="s">
        <v>736</v>
      </c>
      <c r="I38" s="793">
        <v>10.1</v>
      </c>
      <c r="J38" s="646">
        <v>11.8</v>
      </c>
      <c r="K38" s="137">
        <v>8.1</v>
      </c>
      <c r="L38" s="646">
        <v>9.6999999999999993</v>
      </c>
      <c r="M38" s="782">
        <v>77.349010000000007</v>
      </c>
      <c r="N38" s="340">
        <v>3089</v>
      </c>
      <c r="O38" s="143">
        <v>647.30789418763879</v>
      </c>
      <c r="P38" s="1078">
        <v>5892</v>
      </c>
      <c r="Q38" s="147"/>
    </row>
    <row r="39" spans="1:22" s="125" customFormat="1" ht="15" hidden="1" customHeight="1">
      <c r="A39" s="1068">
        <v>3</v>
      </c>
      <c r="B39" s="787">
        <v>67</v>
      </c>
      <c r="C39" s="755">
        <v>80</v>
      </c>
      <c r="D39" s="146">
        <v>79</v>
      </c>
      <c r="E39" s="146">
        <v>81.099999999999994</v>
      </c>
      <c r="F39" s="146">
        <v>84.2</v>
      </c>
      <c r="G39" s="137">
        <v>90.7</v>
      </c>
      <c r="H39" s="1075" t="s">
        <v>736</v>
      </c>
      <c r="I39" s="793">
        <v>10.8</v>
      </c>
      <c r="J39" s="646">
        <v>11.9</v>
      </c>
      <c r="K39" s="137">
        <v>8.3000000000000007</v>
      </c>
      <c r="L39" s="646">
        <v>9.6999999999999993</v>
      </c>
      <c r="M39" s="782">
        <v>76.095020000000005</v>
      </c>
      <c r="N39" s="340">
        <v>4554</v>
      </c>
      <c r="O39" s="143">
        <v>725.39044626262239</v>
      </c>
      <c r="P39" s="1078">
        <v>6023</v>
      </c>
      <c r="Q39" s="147"/>
    </row>
    <row r="40" spans="1:22" s="125" customFormat="1" ht="15" hidden="1" customHeight="1">
      <c r="A40" s="1068">
        <v>4</v>
      </c>
      <c r="B40" s="787">
        <v>67</v>
      </c>
      <c r="C40" s="755">
        <v>80</v>
      </c>
      <c r="D40" s="146">
        <v>77.7</v>
      </c>
      <c r="E40" s="146">
        <v>89.9</v>
      </c>
      <c r="F40" s="146">
        <v>84.2</v>
      </c>
      <c r="G40" s="137">
        <v>90.5</v>
      </c>
      <c r="H40" s="1075" t="s">
        <v>736</v>
      </c>
      <c r="I40" s="793">
        <v>10.4</v>
      </c>
      <c r="J40" s="646">
        <v>11</v>
      </c>
      <c r="K40" s="137">
        <v>8.3000000000000007</v>
      </c>
      <c r="L40" s="646">
        <v>9.6999999999999993</v>
      </c>
      <c r="M40" s="782">
        <v>76.93526</v>
      </c>
      <c r="N40" s="340">
        <v>5354</v>
      </c>
      <c r="O40" s="143">
        <v>804.05548171642852</v>
      </c>
      <c r="P40" s="1078">
        <v>7429</v>
      </c>
      <c r="Q40" s="147"/>
    </row>
    <row r="41" spans="1:22" s="125" customFormat="1" ht="15" hidden="1" customHeight="1">
      <c r="A41" s="1068">
        <v>5</v>
      </c>
      <c r="B41" s="787">
        <v>67</v>
      </c>
      <c r="C41" s="755">
        <v>80</v>
      </c>
      <c r="D41" s="146">
        <v>77.7</v>
      </c>
      <c r="E41" s="146">
        <v>81.400000000000006</v>
      </c>
      <c r="F41" s="146">
        <v>83.5</v>
      </c>
      <c r="G41" s="137">
        <v>91</v>
      </c>
      <c r="H41" s="1075" t="s">
        <v>736</v>
      </c>
      <c r="I41" s="793">
        <v>10.5</v>
      </c>
      <c r="J41" s="646">
        <v>11.6</v>
      </c>
      <c r="K41" s="137">
        <v>8.4</v>
      </c>
      <c r="L41" s="646">
        <v>9.8000000000000007</v>
      </c>
      <c r="M41" s="782">
        <v>76.958519999999993</v>
      </c>
      <c r="N41" s="340">
        <v>5069</v>
      </c>
      <c r="O41" s="143">
        <v>733.26599613691337</v>
      </c>
      <c r="P41" s="1078">
        <v>7167</v>
      </c>
      <c r="Q41" s="147"/>
    </row>
    <row r="42" spans="1:22" s="125" customFormat="1" ht="15" hidden="1" customHeight="1">
      <c r="A42" s="1068">
        <v>6</v>
      </c>
      <c r="B42" s="787">
        <v>67</v>
      </c>
      <c r="C42" s="755">
        <v>80</v>
      </c>
      <c r="D42" s="146">
        <v>77.099999999999994</v>
      </c>
      <c r="E42" s="146">
        <v>85.3</v>
      </c>
      <c r="F42" s="146">
        <v>83.3</v>
      </c>
      <c r="G42" s="137">
        <v>91.7</v>
      </c>
      <c r="H42" s="1075" t="s">
        <v>736</v>
      </c>
      <c r="I42" s="793">
        <v>10.7</v>
      </c>
      <c r="J42" s="646">
        <v>12</v>
      </c>
      <c r="K42" s="137">
        <v>8.6999999999999993</v>
      </c>
      <c r="L42" s="646">
        <v>10.1</v>
      </c>
      <c r="M42" s="782">
        <v>76.895930000000007</v>
      </c>
      <c r="N42" s="340">
        <v>4830</v>
      </c>
      <c r="O42" s="143">
        <v>689.27544173670003</v>
      </c>
      <c r="P42" s="1078">
        <v>5062</v>
      </c>
      <c r="Q42" s="147"/>
    </row>
    <row r="43" spans="1:22" s="125" customFormat="1" ht="15" hidden="1" customHeight="1">
      <c r="A43" s="1068">
        <v>7</v>
      </c>
      <c r="B43" s="787">
        <v>67</v>
      </c>
      <c r="C43" s="755">
        <v>80</v>
      </c>
      <c r="D43" s="146">
        <v>76.900000000000006</v>
      </c>
      <c r="E43" s="146">
        <v>81.2</v>
      </c>
      <c r="F43" s="146">
        <v>82.3</v>
      </c>
      <c r="G43" s="137">
        <v>91.7</v>
      </c>
      <c r="H43" s="1075" t="s">
        <v>736</v>
      </c>
      <c r="I43" s="793">
        <v>12.9</v>
      </c>
      <c r="J43" s="646">
        <v>14.4</v>
      </c>
      <c r="K43" s="137">
        <v>10.199999999999999</v>
      </c>
      <c r="L43" s="646">
        <v>11.2</v>
      </c>
      <c r="M43" s="782">
        <v>70.465459999999993</v>
      </c>
      <c r="N43" s="340">
        <v>5805</v>
      </c>
      <c r="O43" s="143">
        <v>793.73365179918324</v>
      </c>
      <c r="P43" s="1078">
        <v>6739</v>
      </c>
      <c r="Q43" s="141"/>
      <c r="R43" s="145"/>
    </row>
    <row r="44" spans="1:22" s="125" customFormat="1" ht="15" hidden="1" customHeight="1">
      <c r="A44" s="1068">
        <v>8</v>
      </c>
      <c r="B44" s="787">
        <v>67</v>
      </c>
      <c r="C44" s="755">
        <v>80</v>
      </c>
      <c r="D44" s="137">
        <v>77.2</v>
      </c>
      <c r="E44" s="137">
        <v>71.3</v>
      </c>
      <c r="F44" s="137">
        <v>82.4</v>
      </c>
      <c r="G44" s="137">
        <v>92.2</v>
      </c>
      <c r="H44" s="1075" t="s">
        <v>736</v>
      </c>
      <c r="I44" s="788">
        <v>13.2</v>
      </c>
      <c r="J44" s="137">
        <v>14.1</v>
      </c>
      <c r="K44" s="788">
        <v>10.3</v>
      </c>
      <c r="L44" s="646">
        <v>11.4</v>
      </c>
      <c r="M44" s="782">
        <v>70.574290000000005</v>
      </c>
      <c r="N44" s="340">
        <v>5018</v>
      </c>
      <c r="O44" s="143">
        <v>659.30993856276143</v>
      </c>
      <c r="P44" s="1078">
        <v>2551</v>
      </c>
      <c r="Q44" s="141"/>
      <c r="R44" s="144"/>
    </row>
    <row r="45" spans="1:22" s="125" customFormat="1" ht="15" hidden="1" customHeight="1">
      <c r="A45" s="1068">
        <v>9</v>
      </c>
      <c r="B45" s="787">
        <v>67</v>
      </c>
      <c r="C45" s="755">
        <v>80</v>
      </c>
      <c r="D45" s="137">
        <v>71.900000000000006</v>
      </c>
      <c r="E45" s="137">
        <v>76.400000000000006</v>
      </c>
      <c r="F45" s="137">
        <v>77.7</v>
      </c>
      <c r="G45" s="137">
        <v>88.1</v>
      </c>
      <c r="H45" s="1075" t="s">
        <v>736</v>
      </c>
      <c r="I45" s="788">
        <v>13.2</v>
      </c>
      <c r="J45" s="137">
        <v>14.1</v>
      </c>
      <c r="K45" s="788">
        <v>10.4</v>
      </c>
      <c r="L45" s="646">
        <v>11.6</v>
      </c>
      <c r="M45" s="782">
        <v>67.209090000000003</v>
      </c>
      <c r="N45" s="340">
        <v>6071</v>
      </c>
      <c r="O45" s="143">
        <v>768.90066339034252</v>
      </c>
      <c r="P45" s="1078">
        <v>4632</v>
      </c>
      <c r="Q45" s="141"/>
      <c r="R45" s="144"/>
    </row>
    <row r="46" spans="1:22" s="125" customFormat="1" ht="15" hidden="1" customHeight="1">
      <c r="A46" s="1068">
        <v>10</v>
      </c>
      <c r="B46" s="787">
        <v>67</v>
      </c>
      <c r="C46" s="755">
        <v>80</v>
      </c>
      <c r="D46" s="137">
        <v>71</v>
      </c>
      <c r="E46" s="137">
        <v>76</v>
      </c>
      <c r="F46" s="137">
        <v>75.7</v>
      </c>
      <c r="G46" s="137">
        <v>83.8</v>
      </c>
      <c r="H46" s="1075" t="s">
        <v>736</v>
      </c>
      <c r="I46" s="788">
        <v>12.8</v>
      </c>
      <c r="J46" s="646">
        <v>12.8</v>
      </c>
      <c r="K46" s="137">
        <v>10.3</v>
      </c>
      <c r="L46" s="646">
        <v>11.2</v>
      </c>
      <c r="M46" s="782">
        <v>69.468509999999995</v>
      </c>
      <c r="N46" s="340">
        <v>6556</v>
      </c>
      <c r="O46" s="143">
        <v>799.81591873958303</v>
      </c>
      <c r="P46" s="1078">
        <v>4325</v>
      </c>
      <c r="Q46" s="141"/>
    </row>
    <row r="47" spans="1:22" s="125" customFormat="1" ht="15" hidden="1" customHeight="1">
      <c r="A47" s="1068">
        <v>11</v>
      </c>
      <c r="B47" s="787">
        <v>67</v>
      </c>
      <c r="C47" s="755">
        <v>80</v>
      </c>
      <c r="D47" s="137">
        <v>70.5</v>
      </c>
      <c r="E47" s="137">
        <v>72.3</v>
      </c>
      <c r="F47" s="137">
        <v>69</v>
      </c>
      <c r="G47" s="137">
        <v>72.2</v>
      </c>
      <c r="H47" s="1075" t="s">
        <v>736</v>
      </c>
      <c r="I47" s="793">
        <v>13</v>
      </c>
      <c r="J47" s="646">
        <v>12.5</v>
      </c>
      <c r="K47" s="137">
        <v>10.7</v>
      </c>
      <c r="L47" s="646">
        <v>12.1</v>
      </c>
      <c r="M47" s="783">
        <v>69.778189999999995</v>
      </c>
      <c r="N47" s="340">
        <v>8459</v>
      </c>
      <c r="O47" s="143">
        <v>960.69056108856898</v>
      </c>
      <c r="P47" s="1078">
        <v>11350</v>
      </c>
      <c r="Q47" s="141"/>
    </row>
    <row r="48" spans="1:22" s="125" customFormat="1" ht="15" customHeight="1">
      <c r="A48" s="1068" t="s">
        <v>89</v>
      </c>
      <c r="B48" s="787">
        <v>67</v>
      </c>
      <c r="C48" s="755">
        <v>80</v>
      </c>
      <c r="D48" s="137">
        <v>72.099999999999994</v>
      </c>
      <c r="E48" s="137">
        <v>59.5</v>
      </c>
      <c r="F48" s="137">
        <v>48.3</v>
      </c>
      <c r="G48" s="137">
        <v>46.7</v>
      </c>
      <c r="H48" s="1075" t="s">
        <v>736</v>
      </c>
      <c r="I48" s="788">
        <v>12.5</v>
      </c>
      <c r="J48" s="137">
        <v>12.3</v>
      </c>
      <c r="K48" s="788">
        <v>10.1</v>
      </c>
      <c r="L48" s="646">
        <v>11.8</v>
      </c>
      <c r="M48" s="782">
        <v>69.969560000000001</v>
      </c>
      <c r="N48" s="554">
        <v>15028</v>
      </c>
      <c r="O48" s="136">
        <v>1620.3819369302601</v>
      </c>
      <c r="P48" s="1078">
        <v>18850</v>
      </c>
      <c r="Q48" s="141"/>
    </row>
    <row r="49" spans="1:17" s="125" customFormat="1" ht="15" hidden="1" customHeight="1">
      <c r="A49" s="1214" t="s">
        <v>90</v>
      </c>
      <c r="B49" s="1219">
        <v>60</v>
      </c>
      <c r="C49" s="1220">
        <v>70</v>
      </c>
      <c r="D49" s="1212">
        <v>41.9</v>
      </c>
      <c r="E49" s="1212">
        <v>38.1</v>
      </c>
      <c r="F49" s="1221">
        <v>36</v>
      </c>
      <c r="G49" s="1212">
        <v>37.4</v>
      </c>
      <c r="H49" s="1075" t="s">
        <v>736</v>
      </c>
      <c r="I49" s="1218">
        <v>10.7</v>
      </c>
      <c r="J49" s="1217">
        <v>10.9</v>
      </c>
      <c r="K49" s="1218">
        <v>8.6999999999999993</v>
      </c>
      <c r="L49" s="1217">
        <v>10.6</v>
      </c>
      <c r="M49" s="555">
        <v>35.902000000000001</v>
      </c>
      <c r="N49" s="1222">
        <v>16714</v>
      </c>
      <c r="O49" s="136">
        <v>1751.2664916488409</v>
      </c>
      <c r="P49" s="1223">
        <v>26034</v>
      </c>
      <c r="Q49" s="141"/>
    </row>
    <row r="50" spans="1:17" s="125" customFormat="1" ht="15" hidden="1" customHeight="1">
      <c r="A50" s="1068">
        <v>2</v>
      </c>
      <c r="B50" s="787">
        <v>60</v>
      </c>
      <c r="C50" s="755">
        <v>70</v>
      </c>
      <c r="D50" s="142">
        <v>41.5</v>
      </c>
      <c r="E50" s="142">
        <v>37.700000000000003</v>
      </c>
      <c r="F50" s="142">
        <v>37.1</v>
      </c>
      <c r="G50" s="142">
        <v>38.9</v>
      </c>
      <c r="H50" s="1075" t="s">
        <v>736</v>
      </c>
      <c r="I50" s="791">
        <v>10.5</v>
      </c>
      <c r="J50" s="1071">
        <v>10.5</v>
      </c>
      <c r="K50" s="142">
        <v>8.6</v>
      </c>
      <c r="L50" s="1071">
        <v>9.5</v>
      </c>
      <c r="M50" s="783">
        <v>49.231430000000003</v>
      </c>
      <c r="N50" s="554">
        <v>15945</v>
      </c>
      <c r="O50" s="136">
        <v>1620.3262025548561</v>
      </c>
      <c r="P50" s="1080">
        <v>17712</v>
      </c>
      <c r="Q50" s="141"/>
    </row>
    <row r="51" spans="1:17" s="125" customFormat="1" ht="15" hidden="1" customHeight="1">
      <c r="A51" s="1068">
        <v>3</v>
      </c>
      <c r="B51" s="787">
        <v>60</v>
      </c>
      <c r="C51" s="755">
        <v>70</v>
      </c>
      <c r="D51" s="142">
        <v>38.5</v>
      </c>
      <c r="E51" s="137">
        <v>40</v>
      </c>
      <c r="F51" s="142">
        <v>37.9</v>
      </c>
      <c r="G51" s="142">
        <v>37.4</v>
      </c>
      <c r="H51" s="1075" t="s">
        <v>736</v>
      </c>
      <c r="I51" s="791">
        <v>10.4</v>
      </c>
      <c r="J51" s="1071">
        <v>10.7</v>
      </c>
      <c r="K51" s="142">
        <v>8.5</v>
      </c>
      <c r="L51" s="1071">
        <v>9.6</v>
      </c>
      <c r="M51" s="783">
        <v>39.077620000000003</v>
      </c>
      <c r="N51" s="554">
        <v>15920</v>
      </c>
      <c r="O51" s="136">
        <v>1575.7633363156692</v>
      </c>
      <c r="P51" s="1080">
        <v>18164</v>
      </c>
      <c r="Q51" s="141"/>
    </row>
    <row r="52" spans="1:17" s="125" customFormat="1" ht="15" hidden="1" customHeight="1">
      <c r="A52" s="1068">
        <v>4</v>
      </c>
      <c r="B52" s="787">
        <v>60</v>
      </c>
      <c r="C52" s="755">
        <v>70</v>
      </c>
      <c r="D52" s="142">
        <v>38.799999999999997</v>
      </c>
      <c r="E52" s="142">
        <v>42.5</v>
      </c>
      <c r="F52" s="142">
        <v>41.4</v>
      </c>
      <c r="G52" s="142">
        <v>38.6</v>
      </c>
      <c r="H52" s="1075" t="s">
        <v>736</v>
      </c>
      <c r="I52" s="791">
        <v>10.199999999999999</v>
      </c>
      <c r="J52" s="142">
        <v>10.199999999999999</v>
      </c>
      <c r="K52" s="791">
        <v>8.4</v>
      </c>
      <c r="L52" s="1071">
        <v>9.3000000000000007</v>
      </c>
      <c r="M52" s="784">
        <v>36.161000000000001</v>
      </c>
      <c r="N52" s="554">
        <v>19204</v>
      </c>
      <c r="O52" s="136">
        <v>1844.4306675601358</v>
      </c>
      <c r="P52" s="1080">
        <v>22962</v>
      </c>
      <c r="Q52" s="141"/>
    </row>
    <row r="53" spans="1:17" s="125" customFormat="1" ht="15" hidden="1" customHeight="1">
      <c r="A53" s="1068">
        <v>5</v>
      </c>
      <c r="B53" s="787">
        <v>60</v>
      </c>
      <c r="C53" s="755">
        <v>70</v>
      </c>
      <c r="D53" s="137">
        <v>38.799999999999997</v>
      </c>
      <c r="E53" s="137">
        <v>39</v>
      </c>
      <c r="F53" s="137">
        <v>39.1</v>
      </c>
      <c r="G53" s="137">
        <v>36</v>
      </c>
      <c r="H53" s="1075" t="s">
        <v>736</v>
      </c>
      <c r="I53" s="791">
        <v>10.3</v>
      </c>
      <c r="J53" s="1071">
        <v>10.4</v>
      </c>
      <c r="K53" s="791">
        <v>8.3000000000000007</v>
      </c>
      <c r="L53" s="1071">
        <v>9.4</v>
      </c>
      <c r="M53" s="784">
        <v>41.285910000000001</v>
      </c>
      <c r="N53" s="554">
        <v>16206</v>
      </c>
      <c r="O53" s="136">
        <v>1537.8172250442326</v>
      </c>
      <c r="P53" s="1080">
        <v>15653</v>
      </c>
      <c r="Q53" s="141"/>
    </row>
    <row r="54" spans="1:17" s="125" customFormat="1" ht="15" hidden="1" customHeight="1">
      <c r="A54" s="1068">
        <v>6</v>
      </c>
      <c r="B54" s="787">
        <v>60</v>
      </c>
      <c r="C54" s="755">
        <v>70</v>
      </c>
      <c r="D54" s="137">
        <v>43.5</v>
      </c>
      <c r="E54" s="137">
        <v>41</v>
      </c>
      <c r="F54" s="137">
        <v>40.5</v>
      </c>
      <c r="G54" s="137">
        <v>36.9</v>
      </c>
      <c r="H54" s="1075" t="s">
        <v>736</v>
      </c>
      <c r="I54" s="791">
        <v>10.6</v>
      </c>
      <c r="J54" s="1071">
        <v>10.3</v>
      </c>
      <c r="K54" s="791">
        <v>8.6999999999999993</v>
      </c>
      <c r="L54" s="1071">
        <v>9.4</v>
      </c>
      <c r="M54" s="784">
        <v>42.00318</v>
      </c>
      <c r="N54" s="554">
        <v>14466.1</v>
      </c>
      <c r="O54" s="136">
        <v>1360.9170917238971</v>
      </c>
      <c r="P54" s="1080">
        <v>12091</v>
      </c>
      <c r="Q54" s="141"/>
    </row>
    <row r="55" spans="1:17" s="125" customFormat="1" ht="15" hidden="1" customHeight="1">
      <c r="A55" s="1068">
        <v>7</v>
      </c>
      <c r="B55" s="787">
        <v>60</v>
      </c>
      <c r="C55" s="755">
        <v>70</v>
      </c>
      <c r="D55" s="137">
        <v>36.1</v>
      </c>
      <c r="E55" s="137">
        <v>37.799999999999997</v>
      </c>
      <c r="F55" s="137">
        <v>37</v>
      </c>
      <c r="G55" s="137">
        <v>35.1</v>
      </c>
      <c r="H55" s="1075" t="s">
        <v>736</v>
      </c>
      <c r="I55" s="791">
        <v>10.6</v>
      </c>
      <c r="J55" s="1071">
        <v>10.199999999999999</v>
      </c>
      <c r="K55" s="791">
        <v>8.6999999999999993</v>
      </c>
      <c r="L55" s="1071">
        <v>9.6999999999999993</v>
      </c>
      <c r="M55" s="784">
        <v>25.96904</v>
      </c>
      <c r="N55" s="554">
        <v>13870</v>
      </c>
      <c r="O55" s="136">
        <v>1273.5189179551346</v>
      </c>
      <c r="P55" s="1080">
        <v>10077</v>
      </c>
      <c r="Q55" s="141"/>
    </row>
    <row r="56" spans="1:17" s="125" customFormat="1" ht="15" hidden="1" customHeight="1">
      <c r="A56" s="1068">
        <v>8</v>
      </c>
      <c r="B56" s="787">
        <v>60</v>
      </c>
      <c r="C56" s="755">
        <v>70</v>
      </c>
      <c r="D56" s="137">
        <v>30.7</v>
      </c>
      <c r="E56" s="137">
        <v>33.799999999999997</v>
      </c>
      <c r="F56" s="137">
        <v>35</v>
      </c>
      <c r="G56" s="137">
        <v>32.1</v>
      </c>
      <c r="H56" s="1075" t="s">
        <v>736</v>
      </c>
      <c r="I56" s="791">
        <v>10.3</v>
      </c>
      <c r="J56" s="1071">
        <v>9.9</v>
      </c>
      <c r="K56" s="791">
        <v>8.6</v>
      </c>
      <c r="L56" s="1071">
        <v>9.5</v>
      </c>
      <c r="M56" s="784">
        <v>37.574550000000002</v>
      </c>
      <c r="N56" s="554">
        <v>13132</v>
      </c>
      <c r="O56" s="136">
        <v>1174.062199633722</v>
      </c>
      <c r="P56" s="1080">
        <v>9714</v>
      </c>
      <c r="Q56" s="141"/>
    </row>
    <row r="57" spans="1:17" s="125" customFormat="1" ht="15" hidden="1" customHeight="1">
      <c r="A57" s="1068">
        <v>9</v>
      </c>
      <c r="B57" s="787">
        <v>60</v>
      </c>
      <c r="C57" s="755">
        <v>70</v>
      </c>
      <c r="D57" s="137">
        <v>42.5</v>
      </c>
      <c r="E57" s="137">
        <v>50.5</v>
      </c>
      <c r="F57" s="137">
        <v>52.2</v>
      </c>
      <c r="G57" s="137">
        <v>40.200000000000003</v>
      </c>
      <c r="H57" s="1075" t="s">
        <v>736</v>
      </c>
      <c r="I57" s="791">
        <v>11.2</v>
      </c>
      <c r="J57" s="1071">
        <v>10.5</v>
      </c>
      <c r="K57" s="791">
        <v>9.4</v>
      </c>
      <c r="L57" s="1071">
        <v>9.9</v>
      </c>
      <c r="M57" s="784">
        <v>46.200949999999999</v>
      </c>
      <c r="N57" s="554">
        <v>11350.3</v>
      </c>
      <c r="O57" s="136">
        <v>996.25217928413042</v>
      </c>
      <c r="P57" s="1080">
        <v>10716</v>
      </c>
      <c r="Q57" s="141"/>
    </row>
    <row r="58" spans="1:17" s="125" customFormat="1" ht="15" hidden="1" customHeight="1">
      <c r="A58" s="1068">
        <v>10</v>
      </c>
      <c r="B58" s="787">
        <v>60</v>
      </c>
      <c r="C58" s="755">
        <v>70</v>
      </c>
      <c r="D58" s="137">
        <v>41.5</v>
      </c>
      <c r="E58" s="137">
        <v>47.6</v>
      </c>
      <c r="F58" s="137">
        <v>48.5</v>
      </c>
      <c r="G58" s="137">
        <v>39.700000000000003</v>
      </c>
      <c r="H58" s="1075" t="s">
        <v>736</v>
      </c>
      <c r="I58" s="791">
        <v>11.6</v>
      </c>
      <c r="J58" s="1071">
        <v>10.8</v>
      </c>
      <c r="K58" s="791">
        <v>9.6999999999999993</v>
      </c>
      <c r="L58" s="1071">
        <v>10.1</v>
      </c>
      <c r="M58" s="784">
        <v>38.411819999999999</v>
      </c>
      <c r="N58" s="554">
        <v>13538.4</v>
      </c>
      <c r="O58" s="136">
        <v>1155.8730971160958</v>
      </c>
      <c r="P58" s="1080">
        <v>15497.48</v>
      </c>
      <c r="Q58" s="141"/>
    </row>
    <row r="59" spans="1:17" s="125" customFormat="1" ht="15" hidden="1" customHeight="1">
      <c r="A59" s="1068">
        <v>11</v>
      </c>
      <c r="B59" s="787">
        <v>60</v>
      </c>
      <c r="C59" s="755">
        <v>70</v>
      </c>
      <c r="D59" s="137">
        <v>48.9</v>
      </c>
      <c r="E59" s="137">
        <v>51.4</v>
      </c>
      <c r="F59" s="137">
        <v>50.6</v>
      </c>
      <c r="G59" s="137">
        <v>40.1</v>
      </c>
      <c r="H59" s="1075" t="s">
        <v>736</v>
      </c>
      <c r="I59" s="791">
        <v>11.8</v>
      </c>
      <c r="J59" s="1071">
        <v>10.9</v>
      </c>
      <c r="K59" s="791">
        <v>10</v>
      </c>
      <c r="L59" s="1071">
        <v>10.199999999999999</v>
      </c>
      <c r="M59" s="784">
        <v>79.457729999999998</v>
      </c>
      <c r="N59" s="554">
        <v>8747.68</v>
      </c>
      <c r="O59" s="136">
        <v>745.9444858698281</v>
      </c>
      <c r="P59" s="1080">
        <v>13762.873116191589</v>
      </c>
      <c r="Q59" s="141"/>
    </row>
    <row r="60" spans="1:17" s="125" customFormat="1" ht="15" customHeight="1">
      <c r="A60" s="1068" t="s">
        <v>91</v>
      </c>
      <c r="B60" s="787">
        <v>60</v>
      </c>
      <c r="C60" s="755">
        <v>70</v>
      </c>
      <c r="D60" s="137">
        <v>81.2</v>
      </c>
      <c r="E60" s="137">
        <v>105.5</v>
      </c>
      <c r="F60" s="137">
        <v>69.599999999999994</v>
      </c>
      <c r="G60" s="137">
        <v>45.6</v>
      </c>
      <c r="H60" s="1075" t="s">
        <v>736</v>
      </c>
      <c r="I60" s="791">
        <v>16.899999999999999</v>
      </c>
      <c r="J60" s="646">
        <v>14</v>
      </c>
      <c r="K60" s="791">
        <v>14.2</v>
      </c>
      <c r="L60" s="1071">
        <v>12.7</v>
      </c>
      <c r="M60" s="784">
        <v>198.95169999999999</v>
      </c>
      <c r="N60" s="554">
        <v>9437</v>
      </c>
      <c r="O60" s="136">
        <v>817.6</v>
      </c>
      <c r="P60" s="1080">
        <v>7799</v>
      </c>
      <c r="Q60" s="141"/>
    </row>
    <row r="61" spans="1:17" s="125" customFormat="1" ht="15" hidden="1" customHeight="1">
      <c r="A61" s="1214" t="s">
        <v>136</v>
      </c>
      <c r="B61" s="1219">
        <v>60</v>
      </c>
      <c r="C61" s="1220">
        <v>70</v>
      </c>
      <c r="D61" s="1079">
        <v>51.5</v>
      </c>
      <c r="E61" s="1079">
        <v>60.4</v>
      </c>
      <c r="F61" s="1079">
        <v>55.5</v>
      </c>
      <c r="G61" s="1079">
        <v>45.2</v>
      </c>
      <c r="H61" s="1224" t="s">
        <v>736</v>
      </c>
      <c r="I61" s="1218">
        <v>14.4</v>
      </c>
      <c r="J61" s="1225">
        <v>13.2</v>
      </c>
      <c r="K61" s="1218">
        <v>12.4</v>
      </c>
      <c r="L61" s="1217">
        <v>11.8</v>
      </c>
      <c r="M61" s="452">
        <v>42.161360000000002</v>
      </c>
      <c r="N61" s="1081">
        <v>10685.1</v>
      </c>
      <c r="O61" s="136">
        <v>916.4</v>
      </c>
      <c r="P61" s="1226">
        <v>11546</v>
      </c>
      <c r="Q61" s="141"/>
    </row>
    <row r="62" spans="1:17" s="125" customFormat="1" ht="15" hidden="1" customHeight="1">
      <c r="A62" s="1068">
        <v>2</v>
      </c>
      <c r="B62" s="787">
        <v>60</v>
      </c>
      <c r="C62" s="755">
        <v>70</v>
      </c>
      <c r="D62" s="137">
        <v>344.1</v>
      </c>
      <c r="E62" s="137">
        <v>81.400000000000006</v>
      </c>
      <c r="F62" s="137">
        <v>67.3</v>
      </c>
      <c r="G62" s="137">
        <v>53.8</v>
      </c>
      <c r="H62" s="1075" t="s">
        <v>736</v>
      </c>
      <c r="I62" s="791">
        <v>14.9</v>
      </c>
      <c r="J62" s="646">
        <v>13.6</v>
      </c>
      <c r="K62" s="788">
        <v>13</v>
      </c>
      <c r="L62" s="1071">
        <v>12.1</v>
      </c>
      <c r="M62" s="785">
        <v>435.995</v>
      </c>
      <c r="N62" s="554">
        <v>8791.6</v>
      </c>
      <c r="O62" s="136">
        <v>452.9</v>
      </c>
      <c r="P62" s="1080">
        <v>8504</v>
      </c>
      <c r="Q62" s="141"/>
    </row>
    <row r="63" spans="1:17" s="125" customFormat="1" ht="15" hidden="1" customHeight="1">
      <c r="A63" s="1068">
        <v>3</v>
      </c>
      <c r="B63" s="787">
        <v>60</v>
      </c>
      <c r="C63" s="755">
        <v>70</v>
      </c>
      <c r="D63" s="137">
        <v>124.4</v>
      </c>
      <c r="E63" s="137">
        <v>120.2</v>
      </c>
      <c r="F63" s="137">
        <v>104.2</v>
      </c>
      <c r="G63" s="137">
        <v>77.599999999999994</v>
      </c>
      <c r="H63" s="1075" t="s">
        <v>736</v>
      </c>
      <c r="I63" s="791">
        <v>14.6</v>
      </c>
      <c r="J63" s="646">
        <v>12.9</v>
      </c>
      <c r="K63" s="791">
        <v>12.5</v>
      </c>
      <c r="L63" s="1071">
        <v>12.2</v>
      </c>
      <c r="M63" s="785">
        <v>81.88946</v>
      </c>
      <c r="N63" s="554">
        <v>8022.72</v>
      </c>
      <c r="O63" s="136">
        <v>457.8</v>
      </c>
      <c r="P63" s="1080">
        <v>4067</v>
      </c>
      <c r="Q63" s="141"/>
    </row>
    <row r="64" spans="1:17" s="125" customFormat="1" ht="15" hidden="1" customHeight="1">
      <c r="A64" s="1068">
        <v>4</v>
      </c>
      <c r="B64" s="787">
        <v>60</v>
      </c>
      <c r="C64" s="755">
        <v>70</v>
      </c>
      <c r="D64" s="137">
        <v>90.2</v>
      </c>
      <c r="E64" s="137">
        <v>102.2</v>
      </c>
      <c r="F64" s="137">
        <v>89.4</v>
      </c>
      <c r="G64" s="137">
        <v>68.400000000000006</v>
      </c>
      <c r="H64" s="1075" t="s">
        <v>736</v>
      </c>
      <c r="I64" s="791">
        <v>16.399999999999999</v>
      </c>
      <c r="J64" s="646">
        <v>14</v>
      </c>
      <c r="K64" s="791">
        <v>15.1</v>
      </c>
      <c r="L64" s="1071">
        <v>13.3</v>
      </c>
      <c r="M64" s="785">
        <v>80.642499999999998</v>
      </c>
      <c r="N64" s="554">
        <v>12367.4</v>
      </c>
      <c r="O64" s="136">
        <v>633</v>
      </c>
      <c r="P64" s="1080">
        <v>7258</v>
      </c>
      <c r="Q64" s="141"/>
    </row>
    <row r="65" spans="1:17" s="125" customFormat="1" ht="15" hidden="1" customHeight="1">
      <c r="A65" s="1068">
        <v>5</v>
      </c>
      <c r="B65" s="787">
        <v>60</v>
      </c>
      <c r="C65" s="755">
        <v>70</v>
      </c>
      <c r="D65" s="137">
        <v>69.900000000000006</v>
      </c>
      <c r="E65" s="137">
        <v>72.8</v>
      </c>
      <c r="F65" s="137">
        <v>68.099999999999994</v>
      </c>
      <c r="G65" s="137">
        <v>62</v>
      </c>
      <c r="H65" s="1075" t="s">
        <v>736</v>
      </c>
      <c r="I65" s="791">
        <v>11.8</v>
      </c>
      <c r="J65" s="1071">
        <v>11.7</v>
      </c>
      <c r="K65" s="791">
        <v>11.2</v>
      </c>
      <c r="L65" s="1071">
        <v>11.1</v>
      </c>
      <c r="M65" s="785">
        <v>71.217389999999995</v>
      </c>
      <c r="N65" s="554">
        <v>10879.8</v>
      </c>
      <c r="O65" s="136">
        <v>525.27</v>
      </c>
      <c r="P65" s="1080">
        <v>11284</v>
      </c>
      <c r="Q65" s="141"/>
    </row>
    <row r="66" spans="1:17" s="125" customFormat="1" ht="15" hidden="1" customHeight="1">
      <c r="A66" s="1068">
        <v>6</v>
      </c>
      <c r="B66" s="787">
        <v>60</v>
      </c>
      <c r="C66" s="755">
        <v>70</v>
      </c>
      <c r="D66" s="137">
        <v>67.099999999999994</v>
      </c>
      <c r="E66" s="137">
        <v>68</v>
      </c>
      <c r="F66" s="137">
        <v>66.3</v>
      </c>
      <c r="G66" s="137">
        <v>60.7</v>
      </c>
      <c r="H66" s="1075" t="s">
        <v>736</v>
      </c>
      <c r="I66" s="791">
        <v>11.3</v>
      </c>
      <c r="J66" s="1071">
        <v>11.2</v>
      </c>
      <c r="K66" s="791">
        <v>11</v>
      </c>
      <c r="L66" s="1071">
        <v>10.8</v>
      </c>
      <c r="M66" s="785">
        <v>63</v>
      </c>
      <c r="N66" s="554">
        <v>11204.24</v>
      </c>
      <c r="O66" s="136">
        <v>520.79999999999995</v>
      </c>
      <c r="P66" s="1080">
        <v>5608</v>
      </c>
      <c r="Q66" s="141"/>
    </row>
    <row r="67" spans="1:17" s="125" customFormat="1" ht="15" hidden="1" customHeight="1">
      <c r="A67" s="1068">
        <v>7</v>
      </c>
      <c r="B67" s="787">
        <v>60</v>
      </c>
      <c r="C67" s="755">
        <v>70</v>
      </c>
      <c r="D67" s="137">
        <v>67.3</v>
      </c>
      <c r="E67" s="137">
        <v>67.900000000000006</v>
      </c>
      <c r="F67" s="137">
        <v>66.3</v>
      </c>
      <c r="G67" s="137">
        <v>60</v>
      </c>
      <c r="H67" s="1075" t="s">
        <v>736</v>
      </c>
      <c r="I67" s="791">
        <v>10.199999999999999</v>
      </c>
      <c r="J67" s="1071">
        <v>11.2</v>
      </c>
      <c r="K67" s="791">
        <v>10</v>
      </c>
      <c r="L67" s="1071">
        <v>10.7</v>
      </c>
      <c r="M67" s="785">
        <v>65.181830000000005</v>
      </c>
      <c r="N67" s="554">
        <v>9914.61</v>
      </c>
      <c r="O67" s="136">
        <v>436.35526010034926</v>
      </c>
      <c r="P67" s="1080">
        <v>5359.9851256020065</v>
      </c>
      <c r="Q67" s="141"/>
    </row>
    <row r="68" spans="1:17" s="125" customFormat="1" ht="15" hidden="1" customHeight="1">
      <c r="A68" s="1068">
        <v>8</v>
      </c>
      <c r="B68" s="787">
        <v>60</v>
      </c>
      <c r="C68" s="755">
        <v>70</v>
      </c>
      <c r="D68" s="137">
        <v>66.2</v>
      </c>
      <c r="E68" s="137">
        <v>67.7</v>
      </c>
      <c r="F68" s="137">
        <v>66.5</v>
      </c>
      <c r="G68" s="137">
        <v>61.3</v>
      </c>
      <c r="H68" s="1075" t="s">
        <v>736</v>
      </c>
      <c r="I68" s="791">
        <v>9.1</v>
      </c>
      <c r="J68" s="1071">
        <v>9.6</v>
      </c>
      <c r="K68" s="791">
        <v>9.4</v>
      </c>
      <c r="L68" s="1071">
        <v>10.3</v>
      </c>
      <c r="M68" s="785">
        <v>62.318179999999998</v>
      </c>
      <c r="N68" s="554">
        <v>9878.8799999999992</v>
      </c>
      <c r="O68" s="136">
        <v>423.53934526453986</v>
      </c>
      <c r="P68" s="1080">
        <v>3867.7960689108113</v>
      </c>
      <c r="Q68" s="141"/>
    </row>
    <row r="69" spans="1:17" s="125" customFormat="1" ht="15" hidden="1" customHeight="1">
      <c r="A69" s="1068">
        <v>9</v>
      </c>
      <c r="B69" s="787">
        <v>60</v>
      </c>
      <c r="C69" s="755">
        <v>70</v>
      </c>
      <c r="D69" s="137">
        <v>65.900000000000006</v>
      </c>
      <c r="E69" s="137">
        <v>67.599999999999994</v>
      </c>
      <c r="F69" s="137">
        <v>66.7</v>
      </c>
      <c r="G69" s="137">
        <v>66.599999999999994</v>
      </c>
      <c r="H69" s="1075" t="s">
        <v>736</v>
      </c>
      <c r="I69" s="791">
        <v>7.5</v>
      </c>
      <c r="J69" s="1071">
        <v>7.4</v>
      </c>
      <c r="K69" s="791">
        <v>7.3</v>
      </c>
      <c r="L69" s="1071">
        <v>7.4</v>
      </c>
      <c r="M69" s="785">
        <v>59.05198</v>
      </c>
      <c r="N69" s="554">
        <v>7625.87</v>
      </c>
      <c r="O69" s="136">
        <v>292.40651288248637</v>
      </c>
      <c r="P69" s="1080">
        <v>2421.2978253961965</v>
      </c>
      <c r="Q69" s="141"/>
    </row>
    <row r="70" spans="1:17" s="125" customFormat="1" ht="15" hidden="1" customHeight="1">
      <c r="A70" s="1068">
        <v>10</v>
      </c>
      <c r="B70" s="787">
        <v>60</v>
      </c>
      <c r="C70" s="755">
        <v>70</v>
      </c>
      <c r="D70" s="137">
        <v>64.599999999999994</v>
      </c>
      <c r="E70" s="137">
        <v>65.099999999999994</v>
      </c>
      <c r="F70" s="137">
        <v>64.8</v>
      </c>
      <c r="G70" s="137">
        <v>65</v>
      </c>
      <c r="H70" s="1075" t="s">
        <v>736</v>
      </c>
      <c r="I70" s="791">
        <v>5.8</v>
      </c>
      <c r="J70" s="1071">
        <v>6.2</v>
      </c>
      <c r="K70" s="788">
        <v>6</v>
      </c>
      <c r="L70" s="1071">
        <v>6.7</v>
      </c>
      <c r="M70" s="785">
        <v>58.942250000000001</v>
      </c>
      <c r="N70" s="554">
        <v>9848.76</v>
      </c>
      <c r="O70" s="136">
        <v>361.28835792630991</v>
      </c>
      <c r="P70" s="1080">
        <v>4947.3654383423218</v>
      </c>
      <c r="Q70" s="141"/>
    </row>
    <row r="71" spans="1:17" s="125" customFormat="1" ht="15" hidden="1" customHeight="1">
      <c r="A71" s="1068">
        <v>11</v>
      </c>
      <c r="B71" s="787">
        <v>60</v>
      </c>
      <c r="C71" s="755">
        <v>70</v>
      </c>
      <c r="D71" s="137">
        <v>60.7</v>
      </c>
      <c r="E71" s="137">
        <v>61.6</v>
      </c>
      <c r="F71" s="137">
        <v>62.1</v>
      </c>
      <c r="G71" s="137">
        <v>62.5</v>
      </c>
      <c r="H71" s="1075" t="s">
        <v>736</v>
      </c>
      <c r="I71" s="791">
        <v>4.5</v>
      </c>
      <c r="J71" s="1071">
        <v>5.0999999999999996</v>
      </c>
      <c r="K71" s="791">
        <v>4.8</v>
      </c>
      <c r="L71" s="1071">
        <v>5.8</v>
      </c>
      <c r="M71" s="785">
        <v>58.999980000000001</v>
      </c>
      <c r="N71" s="554">
        <v>11633.93</v>
      </c>
      <c r="O71" s="136">
        <v>459.61912874074039</v>
      </c>
      <c r="P71" s="1080">
        <v>8410.1988845343858</v>
      </c>
      <c r="Q71" s="141"/>
    </row>
    <row r="72" spans="1:17" s="125" customFormat="1" ht="15" customHeight="1">
      <c r="A72" s="1068" t="s">
        <v>93</v>
      </c>
      <c r="B72" s="787">
        <v>60</v>
      </c>
      <c r="C72" s="755">
        <v>70</v>
      </c>
      <c r="D72" s="788">
        <v>63.49</v>
      </c>
      <c r="E72" s="137">
        <v>65.06</v>
      </c>
      <c r="F72" s="137">
        <v>65.3</v>
      </c>
      <c r="G72" s="137">
        <v>65.02</v>
      </c>
      <c r="H72" s="646">
        <v>57.94</v>
      </c>
      <c r="I72" s="788">
        <v>4.2699999999999996</v>
      </c>
      <c r="J72" s="646">
        <v>6.61</v>
      </c>
      <c r="K72" s="788">
        <v>3.72</v>
      </c>
      <c r="L72" s="646">
        <v>12.62</v>
      </c>
      <c r="M72" s="785">
        <v>58.999980000000001</v>
      </c>
      <c r="N72" s="554">
        <v>13782.76</v>
      </c>
      <c r="O72" s="136">
        <v>557.52</v>
      </c>
      <c r="P72" s="1080">
        <v>6671</v>
      </c>
      <c r="Q72" s="141"/>
    </row>
    <row r="73" spans="1:17" s="125" customFormat="1" ht="15" hidden="1" customHeight="1">
      <c r="A73" s="1068" t="s">
        <v>137</v>
      </c>
      <c r="B73" s="787">
        <v>60</v>
      </c>
      <c r="C73" s="755">
        <v>70</v>
      </c>
      <c r="D73" s="788">
        <v>62.75826</v>
      </c>
      <c r="E73" s="137">
        <v>60.947389999999999</v>
      </c>
      <c r="F73" s="137">
        <v>64.035219999999995</v>
      </c>
      <c r="G73" s="137">
        <v>65.01652</v>
      </c>
      <c r="H73" s="646">
        <v>59.924349999999997</v>
      </c>
      <c r="I73" s="788">
        <v>4.0869600000000004</v>
      </c>
      <c r="J73" s="646">
        <v>4.6721700000000004</v>
      </c>
      <c r="K73" s="788">
        <v>3.5726100000000001</v>
      </c>
      <c r="L73" s="646">
        <v>12.093909999999999</v>
      </c>
      <c r="M73" s="785">
        <v>59.000430000000001</v>
      </c>
      <c r="N73" s="554">
        <v>13252.32</v>
      </c>
      <c r="O73" s="136">
        <v>591.19000000000005</v>
      </c>
      <c r="P73" s="1080">
        <v>8302</v>
      </c>
      <c r="Q73" s="141"/>
    </row>
    <row r="74" spans="1:17" s="125" customFormat="1" ht="15" hidden="1" customHeight="1">
      <c r="A74" s="1068">
        <v>2</v>
      </c>
      <c r="B74" s="787">
        <v>60</v>
      </c>
      <c r="C74" s="755">
        <v>70</v>
      </c>
      <c r="D74" s="788">
        <v>61.926000000000002</v>
      </c>
      <c r="E74" s="137">
        <v>59.372</v>
      </c>
      <c r="F74" s="137">
        <v>63.347999999999999</v>
      </c>
      <c r="G74" s="137">
        <v>60.4985</v>
      </c>
      <c r="H74" s="646">
        <v>70.424000000000007</v>
      </c>
      <c r="I74" s="788">
        <v>3.9794999999999998</v>
      </c>
      <c r="J74" s="646">
        <v>4.6565000000000003</v>
      </c>
      <c r="K74" s="788">
        <v>3.5644999999999998</v>
      </c>
      <c r="L74" s="646">
        <v>11.5375</v>
      </c>
      <c r="M74" s="785">
        <v>58.44444</v>
      </c>
      <c r="N74" s="554">
        <v>11055.67</v>
      </c>
      <c r="O74" s="136">
        <v>464.48</v>
      </c>
      <c r="P74" s="1080">
        <v>4311</v>
      </c>
      <c r="Q74" s="141"/>
    </row>
    <row r="75" spans="1:17" s="125" customFormat="1" ht="15" hidden="1" customHeight="1">
      <c r="A75" s="1068">
        <v>3</v>
      </c>
      <c r="B75" s="787">
        <v>60</v>
      </c>
      <c r="C75" s="755">
        <v>70</v>
      </c>
      <c r="D75" s="788">
        <v>58.285710000000002</v>
      </c>
      <c r="E75" s="137">
        <v>56.240949999999998</v>
      </c>
      <c r="F75" s="137">
        <v>61.782380000000003</v>
      </c>
      <c r="G75" s="137">
        <v>60.649050000000003</v>
      </c>
      <c r="H75" s="646">
        <v>64.993809999999996</v>
      </c>
      <c r="I75" s="788">
        <v>3.9923799999999998</v>
      </c>
      <c r="J75" s="646">
        <v>4.6119000000000003</v>
      </c>
      <c r="K75" s="788">
        <v>3.19143</v>
      </c>
      <c r="L75" s="646">
        <v>11.396190000000001</v>
      </c>
      <c r="M75" s="785">
        <v>55.325719999999997</v>
      </c>
      <c r="N75" s="554">
        <v>11679</v>
      </c>
      <c r="O75" s="136">
        <v>508.38</v>
      </c>
      <c r="P75" s="1080">
        <v>5823</v>
      </c>
      <c r="Q75" s="141"/>
    </row>
    <row r="76" spans="1:17" s="125" customFormat="1" ht="15" hidden="1" customHeight="1">
      <c r="A76" s="1068">
        <v>4</v>
      </c>
      <c r="B76" s="787">
        <v>60</v>
      </c>
      <c r="C76" s="755">
        <v>70</v>
      </c>
      <c r="D76" s="788">
        <v>54.641820000000003</v>
      </c>
      <c r="E76" s="137">
        <v>51.992269999999998</v>
      </c>
      <c r="F76" s="137">
        <v>59.498640000000002</v>
      </c>
      <c r="G76" s="137">
        <v>55.301819999999999</v>
      </c>
      <c r="H76" s="646">
        <v>64.105450000000005</v>
      </c>
      <c r="I76" s="788">
        <v>4.01</v>
      </c>
      <c r="J76" s="646">
        <v>4.6286399999999999</v>
      </c>
      <c r="K76" s="788">
        <v>3.16045</v>
      </c>
      <c r="L76" s="646">
        <v>10.502269999999999</v>
      </c>
      <c r="M76" s="785">
        <v>51.571440000000003</v>
      </c>
      <c r="N76" s="554">
        <v>11441.5</v>
      </c>
      <c r="O76" s="136">
        <v>500.2</v>
      </c>
      <c r="P76" s="1080">
        <v>6631</v>
      </c>
      <c r="Q76" s="141"/>
    </row>
    <row r="77" spans="1:17" s="125" customFormat="1" ht="15" hidden="1" customHeight="1">
      <c r="A77" s="1068">
        <v>5</v>
      </c>
      <c r="B77" s="787">
        <v>55</v>
      </c>
      <c r="C77" s="755">
        <v>64</v>
      </c>
      <c r="D77" s="788">
        <v>50.14913</v>
      </c>
      <c r="E77" s="137">
        <v>49.387830000000001</v>
      </c>
      <c r="F77" s="137">
        <v>55.444780000000002</v>
      </c>
      <c r="G77" s="137">
        <v>49.765650000000001</v>
      </c>
      <c r="H77" s="646">
        <v>63.253480000000003</v>
      </c>
      <c r="I77" s="788">
        <v>3.93174</v>
      </c>
      <c r="J77" s="646">
        <v>4.6073899999999997</v>
      </c>
      <c r="K77" s="788">
        <v>3.0747800000000001</v>
      </c>
      <c r="L77" s="646">
        <v>10.273910000000001</v>
      </c>
      <c r="M77" s="785">
        <v>48.000019999999999</v>
      </c>
      <c r="N77" s="554">
        <v>10413.700000000001</v>
      </c>
      <c r="O77" s="136">
        <v>421.7</v>
      </c>
      <c r="P77" s="1080">
        <v>3951</v>
      </c>
      <c r="Q77" s="141"/>
    </row>
    <row r="78" spans="1:17" s="125" customFormat="1" ht="15" hidden="1" customHeight="1">
      <c r="A78" s="1068">
        <v>6</v>
      </c>
      <c r="B78" s="787">
        <v>55</v>
      </c>
      <c r="C78" s="755">
        <v>64</v>
      </c>
      <c r="D78" s="788">
        <v>50.412500000000001</v>
      </c>
      <c r="E78" s="137">
        <v>50.034999999999997</v>
      </c>
      <c r="F78" s="137">
        <v>54.537500000000001</v>
      </c>
      <c r="G78" s="137">
        <v>50.4925</v>
      </c>
      <c r="H78" s="646">
        <v>64.157499999999999</v>
      </c>
      <c r="I78" s="788">
        <v>3.77</v>
      </c>
      <c r="J78" s="646">
        <v>4.4874999999999998</v>
      </c>
      <c r="K78" s="788">
        <v>3</v>
      </c>
      <c r="L78" s="646">
        <v>8.5500000000000007</v>
      </c>
      <c r="M78" s="785">
        <v>48.000010000000003</v>
      </c>
      <c r="N78" s="554">
        <v>9379.9</v>
      </c>
      <c r="O78" s="136">
        <v>348.1</v>
      </c>
      <c r="P78" s="1080">
        <v>2727</v>
      </c>
      <c r="Q78" s="141"/>
    </row>
    <row r="79" spans="1:17" s="125" customFormat="1" ht="15" hidden="1" customHeight="1">
      <c r="A79" s="1068">
        <v>7</v>
      </c>
      <c r="B79" s="787">
        <v>55</v>
      </c>
      <c r="C79" s="755">
        <v>64</v>
      </c>
      <c r="D79" s="788">
        <v>50.673909999999999</v>
      </c>
      <c r="E79" s="137">
        <v>51.105220000000003</v>
      </c>
      <c r="F79" s="137">
        <v>55.700429999999997</v>
      </c>
      <c r="G79" s="137">
        <v>51.804780000000001</v>
      </c>
      <c r="H79" s="646">
        <v>64.757390000000001</v>
      </c>
      <c r="I79" s="788">
        <v>3.7873899999999998</v>
      </c>
      <c r="J79" s="646">
        <v>4.5560900000000002</v>
      </c>
      <c r="K79" s="788">
        <v>3.0234800000000002</v>
      </c>
      <c r="L79" s="646">
        <v>8.7269600000000001</v>
      </c>
      <c r="M79" s="785">
        <v>48.03436</v>
      </c>
      <c r="N79" s="554">
        <v>10236</v>
      </c>
      <c r="O79" s="136">
        <v>353.1</v>
      </c>
      <c r="P79" s="1080">
        <v>5655</v>
      </c>
      <c r="Q79" s="141"/>
    </row>
    <row r="80" spans="1:17" s="125" customFormat="1" ht="15" hidden="1" customHeight="1">
      <c r="A80" s="1068">
        <v>8</v>
      </c>
      <c r="B80" s="787">
        <v>55</v>
      </c>
      <c r="C80" s="755">
        <v>64</v>
      </c>
      <c r="D80" s="788">
        <v>50.261360000000003</v>
      </c>
      <c r="E80" s="137">
        <v>51.017270000000003</v>
      </c>
      <c r="F80" s="137">
        <v>55.724550000000001</v>
      </c>
      <c r="G80" s="137">
        <v>50.706359999999997</v>
      </c>
      <c r="H80" s="646">
        <v>65.133179999999996</v>
      </c>
      <c r="I80" s="788">
        <v>3.80864</v>
      </c>
      <c r="J80" s="646">
        <v>4.4936400000000001</v>
      </c>
      <c r="K80" s="788">
        <v>3.02773</v>
      </c>
      <c r="L80" s="646">
        <v>8.8149999999999995</v>
      </c>
      <c r="M80" s="785">
        <v>46.19952</v>
      </c>
      <c r="N80" s="554">
        <v>9547</v>
      </c>
      <c r="O80" s="136">
        <v>342.9</v>
      </c>
      <c r="P80" s="1080">
        <v>4229</v>
      </c>
      <c r="Q80" s="141"/>
    </row>
    <row r="81" spans="1:17" s="125" customFormat="1" ht="15" hidden="1" customHeight="1">
      <c r="A81" s="1068">
        <v>9</v>
      </c>
      <c r="B81" s="787">
        <v>55</v>
      </c>
      <c r="C81" s="755">
        <v>64</v>
      </c>
      <c r="D81" s="788">
        <v>50.083329999999997</v>
      </c>
      <c r="E81" s="137">
        <v>50.462380000000003</v>
      </c>
      <c r="F81" s="137">
        <v>58.066189999999999</v>
      </c>
      <c r="G81" s="137">
        <v>50.35286</v>
      </c>
      <c r="H81" s="646">
        <v>65.129050000000007</v>
      </c>
      <c r="I81" s="788">
        <v>3.9509500000000002</v>
      </c>
      <c r="J81" s="646">
        <v>4.9352400000000003</v>
      </c>
      <c r="K81" s="788">
        <v>3.13</v>
      </c>
      <c r="L81" s="646">
        <v>7.9847599999999996</v>
      </c>
      <c r="M81" s="785">
        <v>46.003329999999998</v>
      </c>
      <c r="N81" s="554">
        <v>8842</v>
      </c>
      <c r="O81" s="136">
        <v>312</v>
      </c>
      <c r="P81" s="1080">
        <v>2345</v>
      </c>
      <c r="Q81" s="141"/>
    </row>
    <row r="82" spans="1:17" s="125" customFormat="1" ht="15" hidden="1" customHeight="1">
      <c r="A82" s="1068">
        <v>10</v>
      </c>
      <c r="B82" s="787">
        <v>55</v>
      </c>
      <c r="C82" s="755">
        <v>64</v>
      </c>
      <c r="D82" s="788">
        <v>50.127389999999998</v>
      </c>
      <c r="E82" s="137">
        <v>50.443040000000003</v>
      </c>
      <c r="F82" s="137">
        <v>58.163910000000001</v>
      </c>
      <c r="G82" s="137">
        <v>52.778260000000003</v>
      </c>
      <c r="H82" s="646">
        <v>64.412170000000003</v>
      </c>
      <c r="I82" s="788">
        <v>4.0239099999999999</v>
      </c>
      <c r="J82" s="646">
        <v>5.0060900000000004</v>
      </c>
      <c r="K82" s="788">
        <v>3.2473900000000002</v>
      </c>
      <c r="L82" s="646">
        <v>7.1843500000000002</v>
      </c>
      <c r="M82" s="785">
        <v>46.00318</v>
      </c>
      <c r="N82" s="554">
        <v>10252</v>
      </c>
      <c r="O82" s="136">
        <v>359</v>
      </c>
      <c r="P82" s="1080">
        <v>4714</v>
      </c>
      <c r="Q82" s="141"/>
    </row>
    <row r="83" spans="1:17" s="125" customFormat="1" ht="15" hidden="1" customHeight="1">
      <c r="A83" s="1068">
        <v>11</v>
      </c>
      <c r="B83" s="787">
        <v>55</v>
      </c>
      <c r="C83" s="755">
        <v>64</v>
      </c>
      <c r="D83" s="788">
        <v>47.967619999999997</v>
      </c>
      <c r="E83" s="137">
        <v>47.540480000000002</v>
      </c>
      <c r="F83" s="137">
        <v>52.635240000000003</v>
      </c>
      <c r="G83" s="137">
        <v>48.618569999999998</v>
      </c>
      <c r="H83" s="646">
        <v>61.114759999999997</v>
      </c>
      <c r="I83" s="788">
        <v>3.8704800000000001</v>
      </c>
      <c r="J83" s="646">
        <v>4.13429</v>
      </c>
      <c r="K83" s="788">
        <v>3.09429</v>
      </c>
      <c r="L83" s="646">
        <v>7.2204800000000002</v>
      </c>
      <c r="M83" s="785">
        <v>44.588099999999997</v>
      </c>
      <c r="N83" s="554">
        <v>13300</v>
      </c>
      <c r="O83" s="136">
        <v>504</v>
      </c>
      <c r="P83" s="1080">
        <v>15262</v>
      </c>
      <c r="Q83" s="141"/>
    </row>
    <row r="84" spans="1:17" s="125" customFormat="1" ht="15" customHeight="1">
      <c r="A84" s="1068" t="s">
        <v>95</v>
      </c>
      <c r="B84" s="787">
        <v>55</v>
      </c>
      <c r="C84" s="755">
        <v>64</v>
      </c>
      <c r="D84" s="788">
        <v>46.884999999999998</v>
      </c>
      <c r="E84" s="137">
        <v>46.429090000000002</v>
      </c>
      <c r="F84" s="137">
        <v>51.70955</v>
      </c>
      <c r="G84" s="137">
        <v>45.942729999999997</v>
      </c>
      <c r="H84" s="646">
        <v>58.622729999999997</v>
      </c>
      <c r="I84" s="788">
        <v>3.6840899999999999</v>
      </c>
      <c r="J84" s="646">
        <v>3.97682</v>
      </c>
      <c r="K84" s="137">
        <v>2.98773</v>
      </c>
      <c r="L84" s="646">
        <v>7.1363599999999998</v>
      </c>
      <c r="M84" s="785">
        <v>44</v>
      </c>
      <c r="N84" s="383">
        <v>10370</v>
      </c>
      <c r="O84" s="136">
        <v>369.2</v>
      </c>
      <c r="P84" s="1082">
        <v>6040</v>
      </c>
      <c r="Q84" s="141"/>
    </row>
    <row r="85" spans="1:17" s="125" customFormat="1" ht="15" hidden="1" customHeight="1">
      <c r="A85" s="1068" t="s">
        <v>138</v>
      </c>
      <c r="B85" s="787">
        <v>55</v>
      </c>
      <c r="C85" s="755">
        <v>64</v>
      </c>
      <c r="D85" s="788">
        <v>47.468699999999998</v>
      </c>
      <c r="E85" s="137">
        <v>47.159129999999998</v>
      </c>
      <c r="F85" s="137">
        <v>51.260429999999999</v>
      </c>
      <c r="G85" s="137">
        <v>48.15043</v>
      </c>
      <c r="H85" s="646">
        <v>57.778260000000003</v>
      </c>
      <c r="I85" s="788">
        <v>3.5826099999999999</v>
      </c>
      <c r="J85" s="646">
        <v>4.0373900000000003</v>
      </c>
      <c r="K85" s="788">
        <v>2.9834800000000001</v>
      </c>
      <c r="L85" s="646">
        <v>7.1891299999999996</v>
      </c>
      <c r="M85" s="785">
        <v>44</v>
      </c>
      <c r="N85" s="554">
        <v>11032</v>
      </c>
      <c r="O85" s="136">
        <v>392.8</v>
      </c>
      <c r="P85" s="1080">
        <v>4510</v>
      </c>
      <c r="Q85" s="141"/>
    </row>
    <row r="86" spans="1:17" s="125" customFormat="1" ht="15" hidden="1" customHeight="1">
      <c r="A86" s="1068">
        <v>2</v>
      </c>
      <c r="B86" s="787">
        <v>55</v>
      </c>
      <c r="C86" s="755">
        <v>64</v>
      </c>
      <c r="D86" s="788">
        <v>47.952500000000001</v>
      </c>
      <c r="E86" s="137">
        <v>48.305</v>
      </c>
      <c r="F86" s="137">
        <v>49.88</v>
      </c>
      <c r="G86" s="137">
        <v>47.725000000000001</v>
      </c>
      <c r="H86" s="646">
        <v>53.192500000000003</v>
      </c>
      <c r="I86" s="788">
        <v>3.4325000000000001</v>
      </c>
      <c r="J86" s="646">
        <v>4.0975000000000001</v>
      </c>
      <c r="K86" s="788">
        <v>2.6524999999999999</v>
      </c>
      <c r="L86" s="646">
        <v>4.6275000000000004</v>
      </c>
      <c r="M86" s="785">
        <v>44</v>
      </c>
      <c r="N86" s="554">
        <v>11574</v>
      </c>
      <c r="O86" s="136">
        <v>424.3</v>
      </c>
      <c r="P86" s="1080">
        <v>4308</v>
      </c>
      <c r="Q86" s="141"/>
    </row>
    <row r="87" spans="1:17" s="125" customFormat="1" ht="15" hidden="1" customHeight="1">
      <c r="A87" s="1068">
        <v>3</v>
      </c>
      <c r="B87" s="787">
        <v>55</v>
      </c>
      <c r="C87" s="755">
        <v>64</v>
      </c>
      <c r="D87" s="788">
        <v>48.448569999999997</v>
      </c>
      <c r="E87" s="137">
        <v>45.588099999999997</v>
      </c>
      <c r="F87" s="137">
        <v>47.778570000000002</v>
      </c>
      <c r="G87" s="137">
        <v>49.126190000000001</v>
      </c>
      <c r="H87" s="646">
        <v>47.306669999999997</v>
      </c>
      <c r="I87" s="788">
        <v>3.7209500000000002</v>
      </c>
      <c r="J87" s="646">
        <v>4.38476</v>
      </c>
      <c r="K87" s="788">
        <v>3.1023800000000001</v>
      </c>
      <c r="L87" s="646">
        <v>4.41</v>
      </c>
      <c r="M87" s="785">
        <v>44</v>
      </c>
      <c r="N87" s="554">
        <v>9475</v>
      </c>
      <c r="O87" s="136">
        <v>367.9</v>
      </c>
      <c r="P87" s="1080">
        <v>4421</v>
      </c>
      <c r="Q87" s="141"/>
    </row>
    <row r="88" spans="1:17" s="125" customFormat="1" ht="15" hidden="1" customHeight="1">
      <c r="A88" s="1068">
        <v>4</v>
      </c>
      <c r="B88" s="787">
        <v>55</v>
      </c>
      <c r="C88" s="755">
        <v>64</v>
      </c>
      <c r="D88" s="788">
        <v>47.583640000000003</v>
      </c>
      <c r="E88" s="137">
        <v>45.777270000000001</v>
      </c>
      <c r="F88" s="137">
        <v>47.548180000000002</v>
      </c>
      <c r="G88" s="137">
        <v>47.656820000000003</v>
      </c>
      <c r="H88" s="646">
        <v>48.800449999999998</v>
      </c>
      <c r="I88" s="788">
        <v>4.3090900000000003</v>
      </c>
      <c r="J88" s="646">
        <v>4.8454499999999996</v>
      </c>
      <c r="K88" s="788">
        <v>3.9577300000000002</v>
      </c>
      <c r="L88" s="646">
        <v>4.3468200000000001</v>
      </c>
      <c r="M88" s="785">
        <v>43.428570000000001</v>
      </c>
      <c r="N88" s="554">
        <v>11510</v>
      </c>
      <c r="O88" s="136">
        <v>427.7</v>
      </c>
      <c r="P88" s="1080">
        <v>7975</v>
      </c>
      <c r="Q88" s="141"/>
    </row>
    <row r="89" spans="1:17" s="125" customFormat="1" ht="15" hidden="1" customHeight="1">
      <c r="A89" s="1068">
        <v>5</v>
      </c>
      <c r="B89" s="787">
        <v>55</v>
      </c>
      <c r="C89" s="755">
        <v>64</v>
      </c>
      <c r="D89" s="788">
        <v>44.431359999999998</v>
      </c>
      <c r="E89" s="137">
        <v>42.911360000000002</v>
      </c>
      <c r="F89" s="137">
        <v>44.979089999999999</v>
      </c>
      <c r="G89" s="137">
        <v>45.997729999999997</v>
      </c>
      <c r="H89" s="646">
        <v>49.065910000000002</v>
      </c>
      <c r="I89" s="788">
        <v>4.0777299999999999</v>
      </c>
      <c r="J89" s="137">
        <v>4.5009100000000002</v>
      </c>
      <c r="K89" s="788">
        <v>3.7127300000000001</v>
      </c>
      <c r="L89" s="646">
        <v>4.5027299999999997</v>
      </c>
      <c r="M89" s="785">
        <v>41</v>
      </c>
      <c r="N89" s="554">
        <v>11381</v>
      </c>
      <c r="O89" s="136">
        <v>466.8</v>
      </c>
      <c r="P89" s="1080">
        <v>7222</v>
      </c>
      <c r="Q89" s="141"/>
    </row>
    <row r="90" spans="1:17" s="125" customFormat="1" ht="15" hidden="1" customHeight="1">
      <c r="A90" s="1068">
        <v>6</v>
      </c>
      <c r="B90" s="787">
        <v>50</v>
      </c>
      <c r="C90" s="755">
        <v>57</v>
      </c>
      <c r="D90" s="788">
        <v>41.032380000000003</v>
      </c>
      <c r="E90" s="137">
        <v>40.793329999999997</v>
      </c>
      <c r="F90" s="137">
        <v>41.69952</v>
      </c>
      <c r="G90" s="137">
        <v>43.164760000000001</v>
      </c>
      <c r="H90" s="646">
        <v>43.820950000000003</v>
      </c>
      <c r="I90" s="788">
        <v>4.0257100000000001</v>
      </c>
      <c r="J90" s="137">
        <v>4.4785700000000004</v>
      </c>
      <c r="K90" s="788">
        <v>3.6066699999999998</v>
      </c>
      <c r="L90" s="646">
        <v>4.26</v>
      </c>
      <c r="M90" s="785">
        <v>38.285719999999998</v>
      </c>
      <c r="N90" s="554">
        <v>10884.43</v>
      </c>
      <c r="O90" s="136">
        <v>450.3</v>
      </c>
      <c r="P90" s="1082">
        <v>5438</v>
      </c>
      <c r="Q90" s="141"/>
    </row>
    <row r="91" spans="1:17" s="125" customFormat="1" ht="15" hidden="1" customHeight="1">
      <c r="A91" s="1068">
        <v>7</v>
      </c>
      <c r="B91" s="787">
        <v>50</v>
      </c>
      <c r="C91" s="755">
        <v>57</v>
      </c>
      <c r="D91" s="788">
        <v>39.479570000000002</v>
      </c>
      <c r="E91" s="137">
        <v>39.528260000000003</v>
      </c>
      <c r="F91" s="137">
        <v>41.218699999999998</v>
      </c>
      <c r="G91" s="137">
        <v>42.281300000000002</v>
      </c>
      <c r="H91" s="646">
        <v>42.827829999999999</v>
      </c>
      <c r="I91" s="788">
        <v>3.7260900000000001</v>
      </c>
      <c r="J91" s="137">
        <v>4.32348</v>
      </c>
      <c r="K91" s="788">
        <v>3.2882600000000002</v>
      </c>
      <c r="L91" s="646">
        <v>3.89913</v>
      </c>
      <c r="M91" s="785">
        <v>36.43479</v>
      </c>
      <c r="N91" s="554">
        <v>10572.04</v>
      </c>
      <c r="O91" s="136">
        <v>436.05</v>
      </c>
      <c r="P91" s="1082">
        <v>4244</v>
      </c>
      <c r="Q91" s="141"/>
    </row>
    <row r="92" spans="1:17" s="125" customFormat="1" ht="15" hidden="1" customHeight="1">
      <c r="A92" s="1068">
        <v>8</v>
      </c>
      <c r="B92" s="787">
        <v>50</v>
      </c>
      <c r="C92" s="755">
        <v>57</v>
      </c>
      <c r="D92" s="788">
        <v>35.261429999999997</v>
      </c>
      <c r="E92" s="137">
        <v>35.585239999999999</v>
      </c>
      <c r="F92" s="137">
        <v>36.556190000000001</v>
      </c>
      <c r="G92" s="137">
        <v>38.87238</v>
      </c>
      <c r="H92" s="646">
        <v>39.022379999999998</v>
      </c>
      <c r="I92" s="788">
        <v>3.55762</v>
      </c>
      <c r="J92" s="646">
        <v>4.1457100000000002</v>
      </c>
      <c r="K92" s="137">
        <v>3.2585700000000002</v>
      </c>
      <c r="L92" s="646">
        <v>3.7171400000000001</v>
      </c>
      <c r="M92" s="785">
        <v>32.428579999999997</v>
      </c>
      <c r="N92" s="383">
        <v>11611.84</v>
      </c>
      <c r="O92" s="136">
        <v>485.48</v>
      </c>
      <c r="P92" s="1082">
        <v>6686</v>
      </c>
      <c r="Q92" s="141"/>
    </row>
    <row r="93" spans="1:17" s="125" customFormat="1" ht="15" hidden="1" customHeight="1">
      <c r="A93" s="1068">
        <v>9</v>
      </c>
      <c r="B93" s="787">
        <v>50</v>
      </c>
      <c r="C93" s="755">
        <v>57</v>
      </c>
      <c r="D93" s="788">
        <v>32.375</v>
      </c>
      <c r="E93" s="137">
        <v>33.134549999999997</v>
      </c>
      <c r="F93" s="137">
        <v>34.986820000000002</v>
      </c>
      <c r="G93" s="137">
        <v>35.928640000000001</v>
      </c>
      <c r="H93" s="646">
        <v>36.190449999999998</v>
      </c>
      <c r="I93" s="788">
        <v>3.5518200000000002</v>
      </c>
      <c r="J93" s="646">
        <v>4.1159100000000004</v>
      </c>
      <c r="K93" s="137">
        <v>3.2381799999999998</v>
      </c>
      <c r="L93" s="646">
        <v>3.7054499999999999</v>
      </c>
      <c r="M93" s="785">
        <v>30.772729999999999</v>
      </c>
      <c r="N93" s="383">
        <v>13056</v>
      </c>
      <c r="O93" s="136">
        <v>549.17999999999995</v>
      </c>
      <c r="P93" s="1082">
        <v>10859</v>
      </c>
      <c r="Q93" s="141"/>
    </row>
    <row r="94" spans="1:17" s="125" customFormat="1" ht="15" hidden="1" customHeight="1">
      <c r="A94" s="1068">
        <v>10</v>
      </c>
      <c r="B94" s="787">
        <v>43</v>
      </c>
      <c r="C94" s="755">
        <v>48</v>
      </c>
      <c r="D94" s="788">
        <v>28.978259999999999</v>
      </c>
      <c r="E94" s="137">
        <v>29.121300000000002</v>
      </c>
      <c r="F94" s="137">
        <v>29.984349999999999</v>
      </c>
      <c r="G94" s="137">
        <v>32.081299999999999</v>
      </c>
      <c r="H94" s="646">
        <v>30.552610000000001</v>
      </c>
      <c r="I94" s="788">
        <v>3.4982600000000001</v>
      </c>
      <c r="J94" s="646">
        <v>3.96522</v>
      </c>
      <c r="K94" s="137">
        <v>3.1982599999999999</v>
      </c>
      <c r="L94" s="646">
        <v>3.71</v>
      </c>
      <c r="M94" s="785">
        <v>27.36364</v>
      </c>
      <c r="N94" s="383">
        <v>15754</v>
      </c>
      <c r="O94" s="136">
        <v>620.29999999999995</v>
      </c>
      <c r="P94" s="1082">
        <v>17782</v>
      </c>
      <c r="Q94" s="141"/>
    </row>
    <row r="95" spans="1:17" s="125" customFormat="1" ht="15" hidden="1" customHeight="1">
      <c r="A95" s="1068">
        <v>11</v>
      </c>
      <c r="B95" s="787">
        <v>43</v>
      </c>
      <c r="C95" s="755">
        <v>48</v>
      </c>
      <c r="D95" s="788">
        <v>28.267499999999998</v>
      </c>
      <c r="E95" s="137">
        <v>28.36</v>
      </c>
      <c r="F95" s="137">
        <v>27.765000000000001</v>
      </c>
      <c r="G95" s="137">
        <v>29.052499999999998</v>
      </c>
      <c r="H95" s="646">
        <v>28.112500000000001</v>
      </c>
      <c r="I95" s="788">
        <v>3.43</v>
      </c>
      <c r="J95" s="669">
        <v>3.8050000000000002</v>
      </c>
      <c r="K95" s="137">
        <v>3.14</v>
      </c>
      <c r="L95" s="646">
        <v>3.6225000000000001</v>
      </c>
      <c r="M95" s="785">
        <v>26.000589999999999</v>
      </c>
      <c r="N95" s="383">
        <v>14617.53</v>
      </c>
      <c r="O95" s="136">
        <v>579.1</v>
      </c>
      <c r="P95" s="1082">
        <v>8847</v>
      </c>
      <c r="Q95" s="141"/>
    </row>
    <row r="96" spans="1:17" s="125" customFormat="1" ht="15" customHeight="1">
      <c r="A96" s="1068" t="s">
        <v>97</v>
      </c>
      <c r="B96" s="787">
        <v>43</v>
      </c>
      <c r="C96" s="755">
        <v>48</v>
      </c>
      <c r="D96" s="788">
        <v>28.34826</v>
      </c>
      <c r="E96" s="137">
        <v>27.57</v>
      </c>
      <c r="F96" s="137">
        <v>27.616959999999999</v>
      </c>
      <c r="G96" s="137">
        <v>27.903040000000001</v>
      </c>
      <c r="H96" s="646">
        <v>27.974350000000001</v>
      </c>
      <c r="I96" s="788">
        <v>3.4478300000000002</v>
      </c>
      <c r="J96" s="669">
        <v>3.79609</v>
      </c>
      <c r="K96" s="786">
        <v>3.1547800000000001</v>
      </c>
      <c r="L96" s="670">
        <v>3.6569600000000002</v>
      </c>
      <c r="M96" s="785">
        <v>26.00001</v>
      </c>
      <c r="N96" s="383">
        <v>18625</v>
      </c>
      <c r="O96" s="136">
        <v>778.4</v>
      </c>
      <c r="P96" s="1082">
        <v>17113</v>
      </c>
      <c r="Q96" s="141"/>
    </row>
    <row r="97" spans="1:17" s="125" customFormat="1" ht="15" hidden="1" customHeight="1">
      <c r="A97" s="1068" t="s">
        <v>98</v>
      </c>
      <c r="B97" s="787">
        <v>43</v>
      </c>
      <c r="C97" s="754">
        <v>48</v>
      </c>
      <c r="D97" s="788">
        <v>26.526820000000001</v>
      </c>
      <c r="E97" s="137">
        <v>25.85182</v>
      </c>
      <c r="F97" s="137">
        <v>25.56636</v>
      </c>
      <c r="G97" s="137">
        <v>26.283180000000002</v>
      </c>
      <c r="H97" s="670">
        <v>25.724550000000001</v>
      </c>
      <c r="I97" s="788">
        <v>3.34091</v>
      </c>
      <c r="J97" s="669">
        <v>3.84273</v>
      </c>
      <c r="K97" s="786">
        <v>3.04955</v>
      </c>
      <c r="L97" s="670">
        <v>3.4586399999999999</v>
      </c>
      <c r="M97" s="785">
        <v>26.00001</v>
      </c>
      <c r="N97" s="383">
        <v>17259</v>
      </c>
      <c r="O97" s="1083">
        <v>751.7</v>
      </c>
      <c r="P97" s="1082">
        <v>14752</v>
      </c>
      <c r="Q97" s="141"/>
    </row>
    <row r="98" spans="1:17" s="125" customFormat="1" ht="15" hidden="1" customHeight="1">
      <c r="A98" s="1068">
        <v>2</v>
      </c>
      <c r="B98" s="787">
        <v>43</v>
      </c>
      <c r="C98" s="754">
        <v>48</v>
      </c>
      <c r="D98" s="788">
        <v>23.88</v>
      </c>
      <c r="E98" s="137">
        <v>24.44</v>
      </c>
      <c r="F98" s="137">
        <v>24.625</v>
      </c>
      <c r="G98" s="137">
        <v>24.645</v>
      </c>
      <c r="H98" s="670">
        <v>25.225000000000001</v>
      </c>
      <c r="I98" s="788">
        <v>3.1749999999999998</v>
      </c>
      <c r="J98" s="669">
        <v>3.7124999999999999</v>
      </c>
      <c r="K98" s="786">
        <v>2.8424999999999998</v>
      </c>
      <c r="L98" s="670">
        <v>3.4824999999999999</v>
      </c>
      <c r="M98" s="785">
        <v>24.00001</v>
      </c>
      <c r="N98" s="383">
        <v>18889</v>
      </c>
      <c r="O98" s="1083">
        <v>832.5</v>
      </c>
      <c r="P98" s="1082">
        <v>11382</v>
      </c>
      <c r="Q98" s="141"/>
    </row>
    <row r="99" spans="1:17" s="125" customFormat="1" ht="15" hidden="1" customHeight="1">
      <c r="A99" s="1068">
        <v>3</v>
      </c>
      <c r="B99" s="787">
        <v>43</v>
      </c>
      <c r="C99" s="754">
        <v>48</v>
      </c>
      <c r="D99" s="788">
        <v>22.22391</v>
      </c>
      <c r="E99" s="137">
        <v>23.08043</v>
      </c>
      <c r="F99" s="137">
        <v>23.538260000000001</v>
      </c>
      <c r="G99" s="137">
        <v>23.557390000000002</v>
      </c>
      <c r="H99" s="670">
        <v>23.479569999999999</v>
      </c>
      <c r="I99" s="788">
        <v>3.2995700000000001</v>
      </c>
      <c r="J99" s="669">
        <v>3.7669600000000001</v>
      </c>
      <c r="K99" s="786">
        <v>2.9239099999999998</v>
      </c>
      <c r="L99" s="670">
        <v>3.5173899999999998</v>
      </c>
      <c r="M99" s="785">
        <v>23.043479999999999</v>
      </c>
      <c r="N99" s="383">
        <v>20190.830000000002</v>
      </c>
      <c r="O99" s="1083">
        <v>897.37</v>
      </c>
      <c r="P99" s="1082">
        <v>19026.302267136132</v>
      </c>
      <c r="Q99" s="141"/>
    </row>
    <row r="100" spans="1:17" s="125" customFormat="1" ht="15" hidden="1" customHeight="1">
      <c r="A100" s="1068">
        <v>4</v>
      </c>
      <c r="B100" s="787">
        <v>43</v>
      </c>
      <c r="C100" s="754">
        <v>48</v>
      </c>
      <c r="D100" s="788">
        <v>21.30227</v>
      </c>
      <c r="E100" s="137">
        <v>21.70682</v>
      </c>
      <c r="F100" s="137">
        <v>22.29636</v>
      </c>
      <c r="G100" s="137">
        <v>21.955909999999999</v>
      </c>
      <c r="H100" s="670">
        <v>22.137270000000001</v>
      </c>
      <c r="I100" s="788">
        <v>3.3277299999999999</v>
      </c>
      <c r="J100" s="669">
        <v>3.9140899999999998</v>
      </c>
      <c r="K100" s="786">
        <v>2.9886400000000002</v>
      </c>
      <c r="L100" s="670">
        <v>3.5568200000000001</v>
      </c>
      <c r="M100" s="785">
        <v>22</v>
      </c>
      <c r="N100" s="383">
        <v>18022</v>
      </c>
      <c r="O100" s="1083">
        <v>740.49</v>
      </c>
      <c r="P100" s="1082">
        <v>12782</v>
      </c>
      <c r="Q100" s="141"/>
    </row>
    <row r="101" spans="1:17" s="125" customFormat="1" ht="15" hidden="1" customHeight="1">
      <c r="A101" s="1068">
        <v>5</v>
      </c>
      <c r="B101" s="787">
        <v>43</v>
      </c>
      <c r="C101" s="754">
        <v>48</v>
      </c>
      <c r="D101" s="788">
        <v>21.5</v>
      </c>
      <c r="E101" s="137">
        <v>21.83952</v>
      </c>
      <c r="F101" s="137">
        <v>22.01905</v>
      </c>
      <c r="G101" s="137">
        <v>21.64095</v>
      </c>
      <c r="H101" s="670">
        <v>22.594760000000001</v>
      </c>
      <c r="I101" s="788">
        <v>3.9595199999999999</v>
      </c>
      <c r="J101" s="669">
        <v>3.7780999999999998</v>
      </c>
      <c r="K101" s="786">
        <v>3.6628599999999998</v>
      </c>
      <c r="L101" s="670">
        <v>3.4933299999999998</v>
      </c>
      <c r="M101" s="785">
        <v>22</v>
      </c>
      <c r="N101" s="383">
        <v>17081</v>
      </c>
      <c r="O101" s="1083">
        <v>666.7</v>
      </c>
      <c r="P101" s="1082">
        <v>8806.2799841388678</v>
      </c>
      <c r="Q101" s="141"/>
    </row>
    <row r="102" spans="1:17" s="125" customFormat="1" ht="15" hidden="1" customHeight="1">
      <c r="A102" s="1068">
        <v>6</v>
      </c>
      <c r="B102" s="787">
        <v>38</v>
      </c>
      <c r="C102" s="754">
        <v>42</v>
      </c>
      <c r="D102" s="788">
        <v>21.596820000000001</v>
      </c>
      <c r="E102" s="137">
        <v>21.861820000000002</v>
      </c>
      <c r="F102" s="137">
        <v>22.364550000000001</v>
      </c>
      <c r="G102" s="137">
        <v>22.045449999999999</v>
      </c>
      <c r="H102" s="670">
        <v>22.405449999999998</v>
      </c>
      <c r="I102" s="788">
        <v>3.7195499999999999</v>
      </c>
      <c r="J102" s="669">
        <v>3.9404499999999998</v>
      </c>
      <c r="K102" s="786">
        <v>3.3645499999999999</v>
      </c>
      <c r="L102" s="670">
        <v>3.60364</v>
      </c>
      <c r="M102" s="785">
        <v>22</v>
      </c>
      <c r="N102" s="383">
        <v>17967.599999999999</v>
      </c>
      <c r="O102" s="1083">
        <v>706.51</v>
      </c>
      <c r="P102" s="1082">
        <v>7041.1206655681308</v>
      </c>
      <c r="Q102" s="141"/>
    </row>
    <row r="103" spans="1:17" s="125" customFormat="1" ht="15" hidden="1" customHeight="1">
      <c r="A103" s="1068">
        <v>7</v>
      </c>
      <c r="B103" s="787">
        <v>38</v>
      </c>
      <c r="C103" s="754">
        <v>42</v>
      </c>
      <c r="D103" s="788">
        <v>21.684999999999999</v>
      </c>
      <c r="E103" s="137">
        <v>22.25273</v>
      </c>
      <c r="F103" s="137">
        <v>22.519549999999999</v>
      </c>
      <c r="G103" s="137">
        <v>22.06091</v>
      </c>
      <c r="H103" s="670">
        <v>22.688179999999999</v>
      </c>
      <c r="I103" s="788">
        <v>3.7940900000000002</v>
      </c>
      <c r="J103" s="669">
        <v>3.8645499999999999</v>
      </c>
      <c r="K103" s="786">
        <v>3.4913599999999998</v>
      </c>
      <c r="L103" s="670">
        <v>3.6186400000000001</v>
      </c>
      <c r="M103" s="785">
        <v>22</v>
      </c>
      <c r="N103" s="383">
        <v>19380.86</v>
      </c>
      <c r="O103" s="1083">
        <v>771.6</v>
      </c>
      <c r="P103" s="1082">
        <v>8976</v>
      </c>
      <c r="Q103" s="141"/>
    </row>
    <row r="104" spans="1:17" s="125" customFormat="1" ht="15" hidden="1" customHeight="1">
      <c r="A104" s="1068">
        <v>8</v>
      </c>
      <c r="B104" s="787">
        <v>38</v>
      </c>
      <c r="C104" s="754">
        <v>42</v>
      </c>
      <c r="D104" s="788">
        <v>21.08455</v>
      </c>
      <c r="E104" s="137">
        <v>21.865449999999999</v>
      </c>
      <c r="F104" s="137">
        <v>22.306819999999998</v>
      </c>
      <c r="G104" s="137">
        <v>21.783639999999998</v>
      </c>
      <c r="H104" s="670">
        <v>23.00545</v>
      </c>
      <c r="I104" s="788">
        <v>3.4372699999999998</v>
      </c>
      <c r="J104" s="669">
        <v>3.63273</v>
      </c>
      <c r="K104" s="786">
        <v>3.1677300000000002</v>
      </c>
      <c r="L104" s="670">
        <v>3.47864</v>
      </c>
      <c r="M104" s="785">
        <v>22</v>
      </c>
      <c r="N104" s="383">
        <v>20218</v>
      </c>
      <c r="O104" s="1083">
        <v>783.79</v>
      </c>
      <c r="P104" s="1082">
        <v>8474</v>
      </c>
      <c r="Q104" s="141"/>
    </row>
    <row r="105" spans="1:17" s="125" customFormat="1" ht="15" hidden="1" customHeight="1">
      <c r="A105" s="1068">
        <v>9</v>
      </c>
      <c r="B105" s="787">
        <v>38</v>
      </c>
      <c r="C105" s="754">
        <v>42</v>
      </c>
      <c r="D105" s="788">
        <v>20.513179999999998</v>
      </c>
      <c r="E105" s="137">
        <v>21.52364</v>
      </c>
      <c r="F105" s="137">
        <v>21.817270000000001</v>
      </c>
      <c r="G105" s="137">
        <v>20.783639999999998</v>
      </c>
      <c r="H105" s="670">
        <v>21.945</v>
      </c>
      <c r="I105" s="788">
        <v>3.2581799999999999</v>
      </c>
      <c r="J105" s="669">
        <v>3.6377299999999999</v>
      </c>
      <c r="K105" s="786">
        <v>3.0286400000000002</v>
      </c>
      <c r="L105" s="670">
        <v>3.4663599999999999</v>
      </c>
      <c r="M105" s="785">
        <v>20.454550000000001</v>
      </c>
      <c r="N105" s="383">
        <v>21953.52</v>
      </c>
      <c r="O105" s="1083">
        <v>853.77</v>
      </c>
      <c r="P105" s="1082">
        <v>15820.518033113278</v>
      </c>
      <c r="Q105" s="141"/>
    </row>
    <row r="106" spans="1:17" s="125" customFormat="1" ht="15" hidden="1" customHeight="1">
      <c r="A106" s="1068">
        <v>10</v>
      </c>
      <c r="B106" s="787">
        <v>38</v>
      </c>
      <c r="C106" s="754">
        <v>42</v>
      </c>
      <c r="D106" s="788">
        <v>20.178570000000001</v>
      </c>
      <c r="E106" s="137">
        <v>21.58286</v>
      </c>
      <c r="F106" s="137">
        <v>21.534289999999999</v>
      </c>
      <c r="G106" s="137">
        <v>21.41048</v>
      </c>
      <c r="H106" s="670">
        <v>22.180479999999999</v>
      </c>
      <c r="I106" s="788">
        <v>3.2738100000000001</v>
      </c>
      <c r="J106" s="669">
        <v>3.55</v>
      </c>
      <c r="K106" s="786">
        <v>3.03952</v>
      </c>
      <c r="L106" s="670">
        <v>3.4981</v>
      </c>
      <c r="M106" s="785">
        <v>20</v>
      </c>
      <c r="N106" s="383">
        <v>22899.89</v>
      </c>
      <c r="O106" s="1083">
        <v>907.05</v>
      </c>
      <c r="P106" s="1082">
        <v>12315.405655277347</v>
      </c>
      <c r="Q106" s="141"/>
    </row>
    <row r="107" spans="1:17" s="125" customFormat="1" ht="15" hidden="1" customHeight="1">
      <c r="A107" s="1068">
        <v>11</v>
      </c>
      <c r="B107" s="787">
        <v>38</v>
      </c>
      <c r="C107" s="754">
        <v>42</v>
      </c>
      <c r="D107" s="788">
        <v>20.501359999999998</v>
      </c>
      <c r="E107" s="137">
        <v>21.63409</v>
      </c>
      <c r="F107" s="137">
        <v>22.14</v>
      </c>
      <c r="G107" s="137">
        <v>21.033639999999998</v>
      </c>
      <c r="H107" s="670">
        <v>21.560449999999999</v>
      </c>
      <c r="I107" s="788">
        <v>3.1749999999999998</v>
      </c>
      <c r="J107" s="669">
        <v>3.50909</v>
      </c>
      <c r="K107" s="786">
        <v>3.02136</v>
      </c>
      <c r="L107" s="670">
        <v>3.41682</v>
      </c>
      <c r="M107" s="785">
        <v>20</v>
      </c>
      <c r="N107" s="383">
        <v>22486.2</v>
      </c>
      <c r="O107" s="1083">
        <v>918.23</v>
      </c>
      <c r="P107" s="1082">
        <v>12291.850230098185</v>
      </c>
      <c r="Q107" s="141"/>
    </row>
    <row r="108" spans="1:17" s="125" customFormat="1" ht="15" customHeight="1">
      <c r="A108" s="1068" t="s">
        <v>99</v>
      </c>
      <c r="B108" s="787">
        <v>38</v>
      </c>
      <c r="C108" s="754">
        <v>42</v>
      </c>
      <c r="D108" s="788">
        <v>20.079129999999999</v>
      </c>
      <c r="E108" s="137">
        <v>20.74783</v>
      </c>
      <c r="F108" s="137">
        <v>21.118259999999999</v>
      </c>
      <c r="G108" s="137">
        <v>20.680869999999999</v>
      </c>
      <c r="H108" s="670">
        <v>21.148700000000002</v>
      </c>
      <c r="I108" s="788">
        <v>3.1086999999999998</v>
      </c>
      <c r="J108" s="669">
        <v>3.3195700000000001</v>
      </c>
      <c r="K108" s="786">
        <v>3.0360900000000002</v>
      </c>
      <c r="L108" s="670">
        <v>3.4795699999999998</v>
      </c>
      <c r="M108" s="785">
        <v>19.13044</v>
      </c>
      <c r="N108" s="383">
        <v>24971.68</v>
      </c>
      <c r="O108" s="136">
        <v>1075.1199999999999</v>
      </c>
      <c r="P108" s="1082">
        <v>14844.487287864227</v>
      </c>
      <c r="Q108" s="141"/>
    </row>
    <row r="109" spans="1:17" s="125" customFormat="1" ht="15" hidden="1" customHeight="1">
      <c r="A109" s="1068" t="s">
        <v>100</v>
      </c>
      <c r="B109" s="787">
        <v>32</v>
      </c>
      <c r="C109" s="754">
        <v>35</v>
      </c>
      <c r="D109" s="788">
        <v>18.555240000000001</v>
      </c>
      <c r="E109" s="137">
        <v>19.065239999999999</v>
      </c>
      <c r="F109" s="137">
        <v>19.528569999999998</v>
      </c>
      <c r="G109" s="137">
        <v>19.491430000000001</v>
      </c>
      <c r="H109" s="670">
        <v>19.415240000000001</v>
      </c>
      <c r="I109" s="788">
        <v>2.8952399999999998</v>
      </c>
      <c r="J109" s="669">
        <v>3.1118999999999999</v>
      </c>
      <c r="K109" s="786">
        <v>2.9652400000000001</v>
      </c>
      <c r="L109" s="670">
        <v>3.63476</v>
      </c>
      <c r="M109" s="785">
        <v>17.31578</v>
      </c>
      <c r="N109" s="383">
        <v>27330.35</v>
      </c>
      <c r="O109" s="136">
        <v>1197.03</v>
      </c>
      <c r="P109" s="1082">
        <v>17233.083519042313</v>
      </c>
      <c r="Q109" s="141"/>
    </row>
    <row r="110" spans="1:17" s="125" customFormat="1" ht="15" hidden="1" customHeight="1">
      <c r="A110" s="1068">
        <v>2</v>
      </c>
      <c r="B110" s="787">
        <v>32</v>
      </c>
      <c r="C110" s="754">
        <v>35</v>
      </c>
      <c r="D110" s="788">
        <v>17.965</v>
      </c>
      <c r="E110" s="137">
        <v>18.306999999999999</v>
      </c>
      <c r="F110" s="137">
        <v>18.815999999999999</v>
      </c>
      <c r="G110" s="137">
        <v>18.0915</v>
      </c>
      <c r="H110" s="670">
        <v>18.471499999999999</v>
      </c>
      <c r="I110" s="788">
        <v>2.895</v>
      </c>
      <c r="J110" s="669">
        <v>3.0405000000000002</v>
      </c>
      <c r="K110" s="786">
        <v>2.9984999999999999</v>
      </c>
      <c r="L110" s="670">
        <v>3.4</v>
      </c>
      <c r="M110" s="785">
        <v>16.649999999999999</v>
      </c>
      <c r="N110" s="383">
        <v>28396.17</v>
      </c>
      <c r="O110" s="136">
        <v>1293.3599999999999</v>
      </c>
      <c r="P110" s="1082">
        <v>18814.565649151224</v>
      </c>
      <c r="Q110" s="141"/>
    </row>
    <row r="111" spans="1:17" s="125" customFormat="1" ht="15" hidden="1" customHeight="1">
      <c r="A111" s="1068">
        <v>3</v>
      </c>
      <c r="B111" s="787">
        <v>32</v>
      </c>
      <c r="C111" s="754">
        <v>35</v>
      </c>
      <c r="D111" s="788">
        <v>16.740870000000001</v>
      </c>
      <c r="E111" s="137">
        <v>17.190429999999999</v>
      </c>
      <c r="F111" s="137">
        <v>18.01783</v>
      </c>
      <c r="G111" s="137">
        <v>17.191739999999999</v>
      </c>
      <c r="H111" s="670">
        <v>16.76304</v>
      </c>
      <c r="I111" s="788">
        <v>2.8934799999999998</v>
      </c>
      <c r="J111" s="669">
        <v>3.13348</v>
      </c>
      <c r="K111" s="786">
        <v>3.0891299999999999</v>
      </c>
      <c r="L111" s="670">
        <v>3.5517400000000001</v>
      </c>
      <c r="M111" s="785">
        <v>15.760870000000001</v>
      </c>
      <c r="N111" s="383">
        <v>25557.759999999998</v>
      </c>
      <c r="O111" s="136">
        <v>1105.5</v>
      </c>
      <c r="P111" s="1082">
        <v>17989.003940735583</v>
      </c>
      <c r="Q111" s="141"/>
    </row>
    <row r="112" spans="1:17" s="125" customFormat="1" ht="15" hidden="1" customHeight="1">
      <c r="A112" s="1068">
        <v>4</v>
      </c>
      <c r="B112" s="787">
        <v>32</v>
      </c>
      <c r="C112" s="754">
        <v>35</v>
      </c>
      <c r="D112" s="788">
        <v>16.240480000000002</v>
      </c>
      <c r="E112" s="137">
        <v>16.867139999999999</v>
      </c>
      <c r="F112" s="137">
        <v>17.491430000000001</v>
      </c>
      <c r="G112" s="137">
        <v>16.86619</v>
      </c>
      <c r="H112" s="670">
        <v>17.066669999999998</v>
      </c>
      <c r="I112" s="788">
        <v>2.92381</v>
      </c>
      <c r="J112" s="669">
        <v>3.2009500000000002</v>
      </c>
      <c r="K112" s="786">
        <v>3.38619</v>
      </c>
      <c r="L112" s="670">
        <v>3.63</v>
      </c>
      <c r="M112" s="785">
        <v>15.142860000000001</v>
      </c>
      <c r="N112" s="383">
        <v>23591.64</v>
      </c>
      <c r="O112" s="136">
        <v>992.35</v>
      </c>
      <c r="P112" s="1082">
        <v>11244.304718326664</v>
      </c>
      <c r="Q112" s="141"/>
    </row>
    <row r="113" spans="1:17" s="125" customFormat="1" ht="15" hidden="1" customHeight="1">
      <c r="A113" s="1068">
        <v>5</v>
      </c>
      <c r="B113" s="787">
        <v>28</v>
      </c>
      <c r="C113" s="754">
        <v>30</v>
      </c>
      <c r="D113" s="788">
        <v>16.079999999999998</v>
      </c>
      <c r="E113" s="137">
        <v>16.967269999999999</v>
      </c>
      <c r="F113" s="137">
        <v>17.618179999999999</v>
      </c>
      <c r="G113" s="137">
        <v>16.55273</v>
      </c>
      <c r="H113" s="670">
        <v>16.446359999999999</v>
      </c>
      <c r="I113" s="788">
        <v>3.0204499999999999</v>
      </c>
      <c r="J113" s="669">
        <v>3.1368200000000002</v>
      </c>
      <c r="K113" s="786">
        <v>3.5595500000000002</v>
      </c>
      <c r="L113" s="670">
        <v>3.1390899999999999</v>
      </c>
      <c r="M113" s="785">
        <v>14.642860000000001</v>
      </c>
      <c r="N113" s="383">
        <v>25236.48</v>
      </c>
      <c r="O113" s="136">
        <v>1084.51</v>
      </c>
      <c r="P113" s="1082">
        <v>10876.958844486506</v>
      </c>
      <c r="Q113" s="141"/>
    </row>
    <row r="114" spans="1:17" s="125" customFormat="1" ht="15" hidden="1" customHeight="1">
      <c r="A114" s="1068">
        <v>6</v>
      </c>
      <c r="B114" s="787">
        <v>28</v>
      </c>
      <c r="C114" s="754">
        <v>30</v>
      </c>
      <c r="D114" s="788">
        <v>15.90455</v>
      </c>
      <c r="E114" s="137">
        <v>16.902270000000001</v>
      </c>
      <c r="F114" s="137">
        <v>17.586359999999999</v>
      </c>
      <c r="G114" s="137">
        <v>16.757269999999998</v>
      </c>
      <c r="H114" s="670">
        <v>16.69182</v>
      </c>
      <c r="I114" s="788">
        <v>2.9577300000000002</v>
      </c>
      <c r="J114" s="669">
        <v>3.13409</v>
      </c>
      <c r="K114" s="786">
        <v>3.5690900000000001</v>
      </c>
      <c r="L114" s="670">
        <v>3.22682</v>
      </c>
      <c r="M114" s="785">
        <v>14.31818</v>
      </c>
      <c r="N114" s="383">
        <v>26957.32</v>
      </c>
      <c r="O114" s="136">
        <v>1176.98</v>
      </c>
      <c r="P114" s="1082">
        <v>12415.613551793918</v>
      </c>
      <c r="Q114" s="141"/>
    </row>
    <row r="115" spans="1:17" s="125" customFormat="1" ht="15" hidden="1" customHeight="1">
      <c r="A115" s="1068">
        <v>7</v>
      </c>
      <c r="B115" s="787">
        <v>28</v>
      </c>
      <c r="C115" s="754">
        <v>30</v>
      </c>
      <c r="D115" s="788">
        <v>15.79</v>
      </c>
      <c r="E115" s="137">
        <v>16.667619999999999</v>
      </c>
      <c r="F115" s="137">
        <v>17.752379999999999</v>
      </c>
      <c r="G115" s="137">
        <v>16.32762</v>
      </c>
      <c r="H115" s="670">
        <v>16.11476</v>
      </c>
      <c r="I115" s="788">
        <v>2.9847600000000001</v>
      </c>
      <c r="J115" s="669">
        <v>3.0781000000000001</v>
      </c>
      <c r="K115" s="786">
        <v>3.5866699999999998</v>
      </c>
      <c r="L115" s="670">
        <v>3.3357100000000002</v>
      </c>
      <c r="M115" s="785">
        <v>14.25</v>
      </c>
      <c r="N115" s="383">
        <v>29615.29</v>
      </c>
      <c r="O115" s="136">
        <v>1305.27</v>
      </c>
      <c r="P115" s="1082">
        <v>15265.159763699006</v>
      </c>
      <c r="Q115" s="141"/>
    </row>
    <row r="116" spans="1:17" s="125" customFormat="1" ht="15" hidden="1" customHeight="1">
      <c r="A116" s="1068">
        <v>8</v>
      </c>
      <c r="B116" s="787">
        <v>28</v>
      </c>
      <c r="C116" s="754">
        <v>30</v>
      </c>
      <c r="D116" s="788">
        <v>15.701739999999999</v>
      </c>
      <c r="E116" s="137">
        <v>16.816089999999999</v>
      </c>
      <c r="F116" s="137">
        <v>17.099129999999999</v>
      </c>
      <c r="G116" s="137">
        <v>16.253910000000001</v>
      </c>
      <c r="H116" s="670">
        <v>15.88261</v>
      </c>
      <c r="I116" s="788">
        <v>2.8952200000000001</v>
      </c>
      <c r="J116" s="669">
        <v>3.14</v>
      </c>
      <c r="K116" s="786">
        <v>3.7660900000000002</v>
      </c>
      <c r="L116" s="670">
        <v>3.4073899999999999</v>
      </c>
      <c r="M116" s="785">
        <v>14.25</v>
      </c>
      <c r="N116" s="383">
        <v>30908.02</v>
      </c>
      <c r="O116" s="136">
        <v>1335.84</v>
      </c>
      <c r="P116" s="1082">
        <v>14909.831004411975</v>
      </c>
      <c r="Q116" s="141"/>
    </row>
    <row r="117" spans="1:17" s="125" customFormat="1" ht="15" hidden="1" customHeight="1">
      <c r="A117" s="1068">
        <v>9</v>
      </c>
      <c r="B117" s="787">
        <v>28</v>
      </c>
      <c r="C117" s="754">
        <v>30</v>
      </c>
      <c r="D117" s="788">
        <v>15.95955</v>
      </c>
      <c r="E117" s="137">
        <v>16.780909999999999</v>
      </c>
      <c r="F117" s="137">
        <v>17.25545</v>
      </c>
      <c r="G117" s="137">
        <v>15.936820000000001</v>
      </c>
      <c r="H117" s="670">
        <v>16.184090000000001</v>
      </c>
      <c r="I117" s="788">
        <v>2.9777300000000002</v>
      </c>
      <c r="J117" s="669">
        <v>3.1922700000000002</v>
      </c>
      <c r="K117" s="786">
        <v>3.7627299999999999</v>
      </c>
      <c r="L117" s="670">
        <v>3.44909</v>
      </c>
      <c r="M117" s="785">
        <v>14.25</v>
      </c>
      <c r="N117" s="383">
        <v>33333.230000000003</v>
      </c>
      <c r="O117" s="136">
        <v>1446.13</v>
      </c>
      <c r="P117" s="1082">
        <v>21984.479927014469</v>
      </c>
      <c r="Q117" s="141"/>
    </row>
    <row r="118" spans="1:17" s="125" customFormat="1" ht="15" hidden="1" customHeight="1">
      <c r="A118" s="1068">
        <v>10</v>
      </c>
      <c r="B118" s="787">
        <v>28</v>
      </c>
      <c r="C118" s="754">
        <v>30</v>
      </c>
      <c r="D118" s="788">
        <v>15.607139999999999</v>
      </c>
      <c r="E118" s="137">
        <v>16.62762</v>
      </c>
      <c r="F118" s="137">
        <v>17.189050000000002</v>
      </c>
      <c r="G118" s="137">
        <v>15.661899999999999</v>
      </c>
      <c r="H118" s="670">
        <v>15.777620000000001</v>
      </c>
      <c r="I118" s="788">
        <v>2.8752399999999998</v>
      </c>
      <c r="J118" s="669">
        <v>3.0414300000000001</v>
      </c>
      <c r="K118" s="786">
        <v>3.6966700000000001</v>
      </c>
      <c r="L118" s="670">
        <v>3.61714</v>
      </c>
      <c r="M118" s="785">
        <v>14.071429999999999</v>
      </c>
      <c r="N118" s="383">
        <v>31963.99</v>
      </c>
      <c r="O118" s="136">
        <v>1387.24</v>
      </c>
      <c r="P118" s="1082">
        <v>17321.051281844604</v>
      </c>
      <c r="Q118" s="141"/>
    </row>
    <row r="119" spans="1:17" s="125" customFormat="1" ht="15" hidden="1" customHeight="1">
      <c r="A119" s="1068">
        <v>11</v>
      </c>
      <c r="B119" s="787">
        <v>28</v>
      </c>
      <c r="C119" s="754">
        <v>30</v>
      </c>
      <c r="D119" s="788">
        <v>15.35591</v>
      </c>
      <c r="E119" s="137">
        <v>16.344550000000002</v>
      </c>
      <c r="F119" s="137">
        <v>16.653639999999999</v>
      </c>
      <c r="G119" s="137">
        <v>15.62364</v>
      </c>
      <c r="H119" s="670">
        <v>15.51727</v>
      </c>
      <c r="I119" s="788">
        <v>2.9604499999999998</v>
      </c>
      <c r="J119" s="669">
        <v>3.0372699999999999</v>
      </c>
      <c r="K119" s="786">
        <v>3.9295499999999999</v>
      </c>
      <c r="L119" s="670">
        <v>3.4172699999999998</v>
      </c>
      <c r="M119" s="785">
        <v>13.8</v>
      </c>
      <c r="N119" s="383">
        <v>38088.65</v>
      </c>
      <c r="O119" s="136">
        <v>1642.89</v>
      </c>
      <c r="P119" s="1082">
        <v>18495.40309278015</v>
      </c>
      <c r="Q119" s="141"/>
    </row>
    <row r="120" spans="1:17" s="125" customFormat="1" ht="15" customHeight="1">
      <c r="A120" s="1068" t="s">
        <v>101</v>
      </c>
      <c r="B120" s="787">
        <v>23</v>
      </c>
      <c r="C120" s="754">
        <v>25</v>
      </c>
      <c r="D120" s="788">
        <v>15.178179999999999</v>
      </c>
      <c r="E120" s="137">
        <v>16.265450000000001</v>
      </c>
      <c r="F120" s="137">
        <v>16.643180000000001</v>
      </c>
      <c r="G120" s="137">
        <v>16.067270000000001</v>
      </c>
      <c r="H120" s="670">
        <v>15.57455</v>
      </c>
      <c r="I120" s="788">
        <v>2.9654500000000001</v>
      </c>
      <c r="J120" s="669">
        <v>3.2186400000000002</v>
      </c>
      <c r="K120" s="786">
        <v>3.9872700000000001</v>
      </c>
      <c r="L120" s="670">
        <v>3.8390900000000001</v>
      </c>
      <c r="M120" s="785">
        <v>13.56818</v>
      </c>
      <c r="N120" s="383">
        <v>39777.699999999997</v>
      </c>
      <c r="O120" s="136">
        <v>1726.23</v>
      </c>
      <c r="P120" s="1082">
        <v>20524.661026988815</v>
      </c>
      <c r="Q120" s="141"/>
    </row>
    <row r="121" spans="1:17" s="125" customFormat="1" ht="15" hidden="1" customHeight="1">
      <c r="A121" s="1068" t="s">
        <v>139</v>
      </c>
      <c r="B121" s="787">
        <v>23</v>
      </c>
      <c r="C121" s="754">
        <v>25</v>
      </c>
      <c r="D121" s="788">
        <v>14.51294</v>
      </c>
      <c r="E121" s="137">
        <v>15.88588</v>
      </c>
      <c r="F121" s="137">
        <v>16.10059</v>
      </c>
      <c r="G121" s="137">
        <v>15.500590000000001</v>
      </c>
      <c r="H121" s="670">
        <v>15.45824</v>
      </c>
      <c r="I121" s="788">
        <v>2.94882</v>
      </c>
      <c r="J121" s="669">
        <v>3.1941199999999998</v>
      </c>
      <c r="K121" s="786">
        <v>4.3129400000000002</v>
      </c>
      <c r="L121" s="670">
        <v>4.5741199999999997</v>
      </c>
      <c r="M121" s="785">
        <v>13.5</v>
      </c>
      <c r="N121" s="383">
        <v>44590.22</v>
      </c>
      <c r="O121" s="136">
        <v>1967.21</v>
      </c>
      <c r="P121" s="1082">
        <v>20313.60591181432</v>
      </c>
      <c r="Q121" s="141"/>
    </row>
    <row r="122" spans="1:17" s="125" customFormat="1" ht="15" hidden="1" customHeight="1">
      <c r="A122" s="1068">
        <v>2</v>
      </c>
      <c r="B122" s="787">
        <v>23</v>
      </c>
      <c r="C122" s="754">
        <v>25</v>
      </c>
      <c r="D122" s="788">
        <v>14.361499999999999</v>
      </c>
      <c r="E122" s="137">
        <v>15.759</v>
      </c>
      <c r="F122" s="137">
        <v>15.8415</v>
      </c>
      <c r="G122" s="137">
        <v>15.1495</v>
      </c>
      <c r="H122" s="670">
        <v>15.387</v>
      </c>
      <c r="I122" s="788">
        <v>2.9489999999999998</v>
      </c>
      <c r="J122" s="669">
        <v>3.23</v>
      </c>
      <c r="K122" s="786">
        <v>4.5529999999999999</v>
      </c>
      <c r="L122" s="670">
        <v>4.3780000000000001</v>
      </c>
      <c r="M122" s="785">
        <v>13.5</v>
      </c>
      <c r="N122" s="383">
        <v>47015.88</v>
      </c>
      <c r="O122" s="136">
        <v>2096.3200000000002</v>
      </c>
      <c r="P122" s="1082">
        <v>24479.38806395443</v>
      </c>
      <c r="Q122" s="141"/>
    </row>
    <row r="123" spans="1:17" s="125" customFormat="1" ht="15" hidden="1" customHeight="1">
      <c r="A123" s="1068">
        <v>3</v>
      </c>
      <c r="B123" s="787">
        <v>23</v>
      </c>
      <c r="C123" s="754">
        <v>25</v>
      </c>
      <c r="D123" s="788">
        <v>14.297829999999999</v>
      </c>
      <c r="E123" s="137">
        <v>15.30043</v>
      </c>
      <c r="F123" s="137">
        <v>15.080870000000001</v>
      </c>
      <c r="G123" s="137">
        <v>14.595649999999999</v>
      </c>
      <c r="H123" s="670">
        <v>15.09</v>
      </c>
      <c r="I123" s="788">
        <v>2.9756499999999999</v>
      </c>
      <c r="J123" s="669">
        <v>3.2869600000000001</v>
      </c>
      <c r="K123" s="786">
        <v>4.5987</v>
      </c>
      <c r="L123" s="670">
        <v>4.2469599999999996</v>
      </c>
      <c r="M123" s="785">
        <v>13.5</v>
      </c>
      <c r="N123" s="383">
        <v>42911.32</v>
      </c>
      <c r="O123" s="136">
        <v>1862.36</v>
      </c>
      <c r="P123" s="1082">
        <v>27155.930360831451</v>
      </c>
      <c r="Q123" s="141"/>
    </row>
    <row r="124" spans="1:17" s="125" customFormat="1" ht="15" hidden="1" customHeight="1">
      <c r="A124" s="1068">
        <v>4</v>
      </c>
      <c r="B124" s="787">
        <v>23</v>
      </c>
      <c r="C124" s="754">
        <v>25</v>
      </c>
      <c r="D124" s="788">
        <v>13.99</v>
      </c>
      <c r="E124" s="137">
        <v>15.175000000000001</v>
      </c>
      <c r="F124" s="137">
        <v>15.1675</v>
      </c>
      <c r="G124" s="137">
        <v>14.1875</v>
      </c>
      <c r="H124" s="670">
        <v>15.092499999999999</v>
      </c>
      <c r="I124" s="788">
        <v>3.165</v>
      </c>
      <c r="J124" s="669">
        <v>3.53</v>
      </c>
      <c r="K124" s="786">
        <v>4.875</v>
      </c>
      <c r="L124" s="670">
        <v>4.5225</v>
      </c>
      <c r="M124" s="785">
        <v>13.487500000000001</v>
      </c>
      <c r="N124" s="383">
        <v>43880.43</v>
      </c>
      <c r="O124" s="136">
        <v>1942.37</v>
      </c>
      <c r="P124" s="1082">
        <v>20568.160300893818</v>
      </c>
      <c r="Q124" s="141"/>
    </row>
    <row r="125" spans="1:17" s="125" customFormat="1" ht="15" hidden="1" customHeight="1">
      <c r="A125" s="1068">
        <v>5</v>
      </c>
      <c r="B125" s="787">
        <v>23</v>
      </c>
      <c r="C125" s="754">
        <v>25</v>
      </c>
      <c r="D125" s="788">
        <v>13.82957</v>
      </c>
      <c r="E125" s="137">
        <v>14.874779999999999</v>
      </c>
      <c r="F125" s="137">
        <v>14.53304</v>
      </c>
      <c r="G125" s="137">
        <v>13.94783</v>
      </c>
      <c r="H125" s="670">
        <v>14.992610000000001</v>
      </c>
      <c r="I125" s="788">
        <v>3.0673900000000001</v>
      </c>
      <c r="J125" s="669">
        <v>3.2673899999999998</v>
      </c>
      <c r="K125" s="786">
        <v>4.9073900000000004</v>
      </c>
      <c r="L125" s="670">
        <v>4.4743500000000003</v>
      </c>
      <c r="M125" s="785">
        <v>13.25</v>
      </c>
      <c r="N125" s="383">
        <v>38132.21</v>
      </c>
      <c r="O125" s="136">
        <v>1423.41</v>
      </c>
      <c r="P125" s="1082">
        <v>22279.590148937354</v>
      </c>
      <c r="Q125" s="141"/>
    </row>
    <row r="126" spans="1:17" s="125" customFormat="1" ht="15" hidden="1" customHeight="1">
      <c r="A126" s="1068">
        <v>6</v>
      </c>
      <c r="B126" s="787">
        <v>23</v>
      </c>
      <c r="C126" s="754">
        <v>25</v>
      </c>
      <c r="D126" s="788">
        <v>15.33727</v>
      </c>
      <c r="E126" s="137">
        <v>15.72636</v>
      </c>
      <c r="F126" s="137">
        <v>15.80864</v>
      </c>
      <c r="G126" s="137">
        <v>15.211360000000001</v>
      </c>
      <c r="H126" s="670">
        <v>15.798640000000001</v>
      </c>
      <c r="I126" s="788">
        <v>3.2227299999999999</v>
      </c>
      <c r="J126" s="669">
        <v>3.4727299999999999</v>
      </c>
      <c r="K126" s="137">
        <v>5.1172700000000004</v>
      </c>
      <c r="L126" s="646">
        <v>4.6290899999999997</v>
      </c>
      <c r="M126" s="785">
        <v>15.11364</v>
      </c>
      <c r="N126" s="383">
        <v>35453</v>
      </c>
      <c r="O126" s="136">
        <v>1315.75</v>
      </c>
      <c r="P126" s="1082">
        <v>19259.013547430248</v>
      </c>
      <c r="Q126" s="141"/>
    </row>
    <row r="127" spans="1:17" s="125" customFormat="1" ht="15" hidden="1" customHeight="1">
      <c r="A127" s="1068">
        <v>7</v>
      </c>
      <c r="B127" s="787">
        <v>23</v>
      </c>
      <c r="C127" s="755">
        <v>25</v>
      </c>
      <c r="D127" s="788">
        <v>17.382860000000001</v>
      </c>
      <c r="E127" s="137">
        <v>17.978570000000001</v>
      </c>
      <c r="F127" s="137">
        <v>17.907139999999998</v>
      </c>
      <c r="G127" s="137">
        <v>17.260950000000001</v>
      </c>
      <c r="H127" s="646">
        <v>16.721900000000002</v>
      </c>
      <c r="I127" s="788">
        <v>3.1295199999999999</v>
      </c>
      <c r="J127" s="669">
        <v>3.42333</v>
      </c>
      <c r="K127" s="137">
        <v>4.9623799999999996</v>
      </c>
      <c r="L127" s="646">
        <v>4.7295199999999999</v>
      </c>
      <c r="M127" s="785">
        <v>17.33333</v>
      </c>
      <c r="N127" s="383">
        <v>36102</v>
      </c>
      <c r="O127" s="136">
        <v>1418.03</v>
      </c>
      <c r="P127" s="1082">
        <v>13705.553441315467</v>
      </c>
      <c r="Q127" s="141"/>
    </row>
    <row r="128" spans="1:17" s="125" customFormat="1" ht="15" hidden="1" customHeight="1">
      <c r="A128" s="1068">
        <v>8</v>
      </c>
      <c r="B128" s="787">
        <v>23</v>
      </c>
      <c r="C128" s="755">
        <v>25</v>
      </c>
      <c r="D128" s="788">
        <v>17.553909999999998</v>
      </c>
      <c r="E128" s="137">
        <v>18.38391</v>
      </c>
      <c r="F128" s="137">
        <v>18.833480000000002</v>
      </c>
      <c r="G128" s="137">
        <v>18.019130000000001</v>
      </c>
      <c r="H128" s="646">
        <v>17.085650000000001</v>
      </c>
      <c r="I128" s="788">
        <v>3.11435</v>
      </c>
      <c r="J128" s="669">
        <v>3.4969600000000001</v>
      </c>
      <c r="K128" s="137">
        <v>4.9991300000000001</v>
      </c>
      <c r="L128" s="646">
        <v>4.5834799999999998</v>
      </c>
      <c r="M128" s="785">
        <v>17.5</v>
      </c>
      <c r="N128" s="383">
        <v>37285.94</v>
      </c>
      <c r="O128" s="136">
        <v>1499.66</v>
      </c>
      <c r="P128" s="1082">
        <v>14360.298979138919</v>
      </c>
      <c r="Q128" s="141"/>
    </row>
    <row r="129" spans="1:17" s="125" customFormat="1" ht="15" hidden="1" customHeight="1">
      <c r="A129" s="1068">
        <v>9</v>
      </c>
      <c r="B129" s="787">
        <v>23</v>
      </c>
      <c r="C129" s="755">
        <v>25</v>
      </c>
      <c r="D129" s="788">
        <v>17.4819</v>
      </c>
      <c r="E129" s="137">
        <v>18.734290000000001</v>
      </c>
      <c r="F129" s="137">
        <v>18.832380000000001</v>
      </c>
      <c r="G129" s="137">
        <v>18.056190000000001</v>
      </c>
      <c r="H129" s="646">
        <v>17.1081</v>
      </c>
      <c r="I129" s="788">
        <v>3.1238100000000002</v>
      </c>
      <c r="J129" s="669">
        <v>3.5609500000000001</v>
      </c>
      <c r="K129" s="137">
        <v>4.9647600000000001</v>
      </c>
      <c r="L129" s="646">
        <v>4.6981000000000002</v>
      </c>
      <c r="M129" s="785">
        <v>17.5</v>
      </c>
      <c r="N129" s="383">
        <v>36924.86</v>
      </c>
      <c r="O129" s="136">
        <v>1436.2</v>
      </c>
      <c r="P129" s="1082">
        <v>15099.239168435428</v>
      </c>
      <c r="Q129" s="141"/>
    </row>
    <row r="130" spans="1:17" s="125" customFormat="1" ht="15" hidden="1" customHeight="1">
      <c r="A130" s="1068">
        <v>10</v>
      </c>
      <c r="B130" s="787">
        <v>23</v>
      </c>
      <c r="C130" s="755">
        <v>25</v>
      </c>
      <c r="D130" s="788">
        <v>17.69136</v>
      </c>
      <c r="E130" s="137">
        <v>18.73818</v>
      </c>
      <c r="F130" s="137">
        <v>18.839549999999999</v>
      </c>
      <c r="G130" s="137">
        <v>17.749549999999999</v>
      </c>
      <c r="H130" s="646">
        <v>16.75909</v>
      </c>
      <c r="I130" s="788">
        <v>3.0490900000000001</v>
      </c>
      <c r="J130" s="669">
        <v>3.5127299999999999</v>
      </c>
      <c r="K130" s="137">
        <v>5.0822700000000003</v>
      </c>
      <c r="L130" s="646">
        <v>5.01</v>
      </c>
      <c r="M130" s="785">
        <v>17.5</v>
      </c>
      <c r="N130" s="383">
        <v>40582.25</v>
      </c>
      <c r="O130" s="136">
        <v>1625.27</v>
      </c>
      <c r="P130" s="1082">
        <v>15567.926474265991</v>
      </c>
      <c r="Q130" s="141"/>
    </row>
    <row r="131" spans="1:17" s="125" customFormat="1" ht="15" hidden="1" customHeight="1">
      <c r="A131" s="1068">
        <v>11</v>
      </c>
      <c r="B131" s="787">
        <v>23</v>
      </c>
      <c r="C131" s="755">
        <v>25</v>
      </c>
      <c r="D131" s="788">
        <v>17.940000000000001</v>
      </c>
      <c r="E131" s="137">
        <v>18.90727</v>
      </c>
      <c r="F131" s="137">
        <v>19.46</v>
      </c>
      <c r="G131" s="137">
        <v>17.335000000000001</v>
      </c>
      <c r="H131" s="646">
        <v>16.669090000000001</v>
      </c>
      <c r="I131" s="788">
        <v>3.0636399999999999</v>
      </c>
      <c r="J131" s="669">
        <v>3.48136</v>
      </c>
      <c r="K131" s="137">
        <v>5.0995499999999998</v>
      </c>
      <c r="L131" s="646">
        <v>5.0486399999999998</v>
      </c>
      <c r="M131" s="785">
        <v>17.5</v>
      </c>
      <c r="N131" s="383">
        <v>38168.53</v>
      </c>
      <c r="O131" s="136">
        <v>1537.28</v>
      </c>
      <c r="P131" s="1082">
        <v>15333.324181302267</v>
      </c>
      <c r="Q131" s="141"/>
    </row>
    <row r="132" spans="1:17" s="125" customFormat="1" ht="15" customHeight="1">
      <c r="A132" s="1068" t="s">
        <v>430</v>
      </c>
      <c r="B132" s="787">
        <v>27</v>
      </c>
      <c r="C132" s="755">
        <v>29</v>
      </c>
      <c r="D132" s="788">
        <v>18.005240000000001</v>
      </c>
      <c r="E132" s="137">
        <v>19.219049999999999</v>
      </c>
      <c r="F132" s="137">
        <v>18.874289999999998</v>
      </c>
      <c r="G132" s="137">
        <v>18.661429999999999</v>
      </c>
      <c r="H132" s="646">
        <v>16.82048</v>
      </c>
      <c r="I132" s="788">
        <v>3.1271399999999998</v>
      </c>
      <c r="J132" s="669">
        <v>3.5038100000000001</v>
      </c>
      <c r="K132" s="137">
        <v>5.1357100000000004</v>
      </c>
      <c r="L132" s="646">
        <v>4.9528600000000003</v>
      </c>
      <c r="M132" s="785">
        <v>17.5</v>
      </c>
      <c r="N132" s="383">
        <v>39117.46</v>
      </c>
      <c r="O132" s="136">
        <v>1620.59</v>
      </c>
      <c r="P132" s="1082">
        <v>14276.475500464179</v>
      </c>
      <c r="Q132" s="141"/>
    </row>
    <row r="133" spans="1:17" s="125" customFormat="1" ht="15" hidden="1" customHeight="1">
      <c r="A133" s="1068" t="s">
        <v>140</v>
      </c>
      <c r="B133" s="787">
        <v>27</v>
      </c>
      <c r="C133" s="755">
        <v>29</v>
      </c>
      <c r="D133" s="788">
        <v>17.931740000000001</v>
      </c>
      <c r="E133" s="137">
        <v>19.023040000000002</v>
      </c>
      <c r="F133" s="137">
        <v>18.96565</v>
      </c>
      <c r="G133" s="137">
        <v>17.913910000000001</v>
      </c>
      <c r="H133" s="646">
        <v>17.321300000000001</v>
      </c>
      <c r="I133" s="788">
        <v>3.1078299999999999</v>
      </c>
      <c r="J133" s="669">
        <v>3.5004300000000002</v>
      </c>
      <c r="K133" s="137">
        <v>4.9704300000000003</v>
      </c>
      <c r="L133" s="646">
        <v>4.8965199999999998</v>
      </c>
      <c r="M133" s="785">
        <v>17.5</v>
      </c>
      <c r="N133" s="383">
        <v>41182.550000000003</v>
      </c>
      <c r="O133" s="136">
        <v>1696.6</v>
      </c>
      <c r="P133" s="1082">
        <v>18907.265337195193</v>
      </c>
      <c r="Q133" s="141"/>
    </row>
    <row r="134" spans="1:17" s="125" customFormat="1" ht="15" hidden="1" customHeight="1">
      <c r="A134" s="1068">
        <v>2</v>
      </c>
      <c r="B134" s="787">
        <v>27</v>
      </c>
      <c r="C134" s="755">
        <v>29</v>
      </c>
      <c r="D134" s="788">
        <v>17.891999999999999</v>
      </c>
      <c r="E134" s="137">
        <v>18.780999999999999</v>
      </c>
      <c r="F134" s="137">
        <v>18.793500000000002</v>
      </c>
      <c r="G134" s="137">
        <v>17.742000000000001</v>
      </c>
      <c r="H134" s="646">
        <v>16.420000000000002</v>
      </c>
      <c r="I134" s="788">
        <v>3.09</v>
      </c>
      <c r="J134" s="669">
        <v>3.5779999999999998</v>
      </c>
      <c r="K134" s="137">
        <v>4.9524999999999997</v>
      </c>
      <c r="L134" s="646">
        <v>4.9720000000000004</v>
      </c>
      <c r="M134" s="785">
        <v>17.5</v>
      </c>
      <c r="N134" s="383">
        <v>41430.99</v>
      </c>
      <c r="O134" s="136">
        <v>1707.44</v>
      </c>
      <c r="P134" s="1082">
        <v>21531.15996120511</v>
      </c>
      <c r="Q134" s="141"/>
    </row>
    <row r="135" spans="1:17" s="125" customFormat="1" ht="15" hidden="1" customHeight="1">
      <c r="A135" s="1068">
        <v>3</v>
      </c>
      <c r="B135" s="787">
        <v>27</v>
      </c>
      <c r="C135" s="755">
        <v>29</v>
      </c>
      <c r="D135" s="788">
        <v>17.803640000000001</v>
      </c>
      <c r="E135" s="137">
        <v>18.545449999999999</v>
      </c>
      <c r="F135" s="137">
        <v>18.144089999999998</v>
      </c>
      <c r="G135" s="137">
        <v>17.09273</v>
      </c>
      <c r="H135" s="646">
        <v>16.195910000000001</v>
      </c>
      <c r="I135" s="788">
        <v>3.0986400000000001</v>
      </c>
      <c r="J135" s="137">
        <v>3.7149999999999999</v>
      </c>
      <c r="K135" s="788">
        <v>4.915</v>
      </c>
      <c r="L135" s="646">
        <v>4.8563599999999996</v>
      </c>
      <c r="M135" s="785">
        <v>17.5</v>
      </c>
      <c r="N135" s="383">
        <v>43661.120000000003</v>
      </c>
      <c r="O135" s="136">
        <v>1842.28</v>
      </c>
      <c r="P135" s="1082">
        <v>20049.733113877825</v>
      </c>
      <c r="Q135" s="141"/>
    </row>
    <row r="136" spans="1:17" s="125" customFormat="1" ht="15" hidden="1" customHeight="1">
      <c r="A136" s="1068">
        <v>4</v>
      </c>
      <c r="B136" s="787">
        <v>27</v>
      </c>
      <c r="C136" s="755">
        <v>29</v>
      </c>
      <c r="D136" s="788">
        <v>17.778099999999998</v>
      </c>
      <c r="E136" s="137">
        <v>18.478100000000001</v>
      </c>
      <c r="F136" s="137">
        <v>18.764759999999999</v>
      </c>
      <c r="G136" s="137">
        <v>18.37857</v>
      </c>
      <c r="H136" s="646">
        <v>16.446190000000001</v>
      </c>
      <c r="I136" s="788">
        <v>3.0528599999999999</v>
      </c>
      <c r="J136" s="137">
        <v>3.5633300000000001</v>
      </c>
      <c r="K136" s="788">
        <v>4.8323799999999997</v>
      </c>
      <c r="L136" s="646">
        <v>4.7471399999999999</v>
      </c>
      <c r="M136" s="785">
        <v>17.5</v>
      </c>
      <c r="N136" s="383">
        <v>44984.45</v>
      </c>
      <c r="O136" s="136">
        <v>1925.2</v>
      </c>
      <c r="P136" s="1082">
        <v>22646.778652728692</v>
      </c>
      <c r="Q136" s="141"/>
    </row>
    <row r="137" spans="1:17" s="125" customFormat="1" ht="15" hidden="1" customHeight="1">
      <c r="A137" s="1068">
        <v>5</v>
      </c>
      <c r="B137" s="787">
        <v>27</v>
      </c>
      <c r="C137" s="755">
        <v>29</v>
      </c>
      <c r="D137" s="788">
        <v>17.777830000000002</v>
      </c>
      <c r="E137" s="137">
        <v>18.463480000000001</v>
      </c>
      <c r="F137" s="137">
        <v>18.134350000000001</v>
      </c>
      <c r="G137" s="137">
        <v>17.443909999999999</v>
      </c>
      <c r="H137" s="646">
        <v>16.246960000000001</v>
      </c>
      <c r="I137" s="788">
        <v>3.0821700000000001</v>
      </c>
      <c r="J137" s="137">
        <v>3.6130399999999998</v>
      </c>
      <c r="K137" s="788">
        <v>4.8452200000000003</v>
      </c>
      <c r="L137" s="646">
        <v>4.6660899999999996</v>
      </c>
      <c r="M137" s="785">
        <v>17.5</v>
      </c>
      <c r="N137" s="383">
        <v>47081.49</v>
      </c>
      <c r="O137" s="136">
        <v>2082.33</v>
      </c>
      <c r="P137" s="1082">
        <v>22750.845151244936</v>
      </c>
      <c r="Q137" s="141"/>
    </row>
    <row r="138" spans="1:17" s="125" customFormat="1" ht="15" hidden="1" customHeight="1">
      <c r="A138" s="1068">
        <v>6</v>
      </c>
      <c r="B138" s="787">
        <v>27</v>
      </c>
      <c r="C138" s="755">
        <v>29</v>
      </c>
      <c r="D138" s="788">
        <v>17.543810000000001</v>
      </c>
      <c r="E138" s="137">
        <v>18.45476</v>
      </c>
      <c r="F138" s="137">
        <v>18.419049999999999</v>
      </c>
      <c r="G138" s="137">
        <v>17.613810000000001</v>
      </c>
      <c r="H138" s="646">
        <v>17.34524</v>
      </c>
      <c r="I138" s="788">
        <v>3.1214300000000001</v>
      </c>
      <c r="J138" s="137">
        <v>3.4081000000000001</v>
      </c>
      <c r="K138" s="788">
        <v>4.8347600000000002</v>
      </c>
      <c r="L138" s="646">
        <v>4.6804800000000002</v>
      </c>
      <c r="M138" s="785">
        <v>17.5</v>
      </c>
      <c r="N138" s="383">
        <v>47093.67</v>
      </c>
      <c r="O138" s="136">
        <v>2102.04</v>
      </c>
      <c r="P138" s="1082">
        <v>15971.169522748245</v>
      </c>
      <c r="Q138" s="141"/>
    </row>
    <row r="139" spans="1:17" s="125" customFormat="1" ht="15" hidden="1" customHeight="1">
      <c r="A139" s="1068">
        <v>7</v>
      </c>
      <c r="B139" s="787">
        <v>27</v>
      </c>
      <c r="C139" s="755">
        <v>29</v>
      </c>
      <c r="D139" s="788">
        <v>17.513639999999999</v>
      </c>
      <c r="E139" s="137">
        <v>18.430910000000001</v>
      </c>
      <c r="F139" s="137">
        <v>18.539090000000002</v>
      </c>
      <c r="G139" s="137">
        <v>18.127269999999999</v>
      </c>
      <c r="H139" s="646">
        <v>17.576360000000001</v>
      </c>
      <c r="I139" s="788">
        <v>3.1513599999999999</v>
      </c>
      <c r="J139" s="137">
        <v>3.5809099999999998</v>
      </c>
      <c r="K139" s="788">
        <v>4.8213600000000003</v>
      </c>
      <c r="L139" s="646">
        <v>4.6349999999999998</v>
      </c>
      <c r="M139" s="785">
        <v>17.5</v>
      </c>
      <c r="N139" s="383">
        <v>52824.89</v>
      </c>
      <c r="O139" s="136">
        <v>2413.39</v>
      </c>
      <c r="P139" s="1082">
        <v>34501.952274681535</v>
      </c>
      <c r="Q139" s="141"/>
    </row>
    <row r="140" spans="1:17" s="125" customFormat="1" ht="15" hidden="1" customHeight="1">
      <c r="A140" s="1068">
        <v>8</v>
      </c>
      <c r="B140" s="787">
        <v>27</v>
      </c>
      <c r="C140" s="755">
        <v>29</v>
      </c>
      <c r="D140" s="788">
        <v>17.452169999999999</v>
      </c>
      <c r="E140" s="137">
        <v>18.211739999999999</v>
      </c>
      <c r="F140" s="137">
        <v>18.25826</v>
      </c>
      <c r="G140" s="137">
        <v>17.228259999999999</v>
      </c>
      <c r="H140" s="646">
        <v>17.0487</v>
      </c>
      <c r="I140" s="788">
        <v>3.3052199999999998</v>
      </c>
      <c r="J140" s="137">
        <v>3.66174</v>
      </c>
      <c r="K140" s="788">
        <v>4.91</v>
      </c>
      <c r="L140" s="646">
        <v>4.6295700000000002</v>
      </c>
      <c r="M140" s="785">
        <v>17.5</v>
      </c>
      <c r="N140" s="383">
        <v>50200.7</v>
      </c>
      <c r="O140" s="136">
        <v>2263.5500000000002</v>
      </c>
      <c r="P140" s="1082">
        <v>26731.713643801279</v>
      </c>
      <c r="Q140" s="141"/>
    </row>
    <row r="141" spans="1:17" s="125" customFormat="1" ht="15" hidden="1" customHeight="1">
      <c r="A141" s="1068">
        <v>9</v>
      </c>
      <c r="B141" s="787">
        <v>27</v>
      </c>
      <c r="C141" s="755">
        <v>29</v>
      </c>
      <c r="D141" s="788">
        <v>17.335000000000001</v>
      </c>
      <c r="E141" s="137">
        <v>18.2075</v>
      </c>
      <c r="F141" s="137">
        <v>18.1525</v>
      </c>
      <c r="G141" s="137">
        <v>17.760000000000002</v>
      </c>
      <c r="H141" s="646">
        <v>17.065000000000001</v>
      </c>
      <c r="I141" s="788">
        <v>3.39</v>
      </c>
      <c r="J141" s="137">
        <v>3.5550000000000002</v>
      </c>
      <c r="K141" s="788">
        <v>4.91</v>
      </c>
      <c r="L141" s="646">
        <v>4.62</v>
      </c>
      <c r="M141" s="785">
        <v>17.362500000000001</v>
      </c>
      <c r="N141" s="383">
        <v>54044.22</v>
      </c>
      <c r="O141" s="136">
        <v>2612.0300000000002</v>
      </c>
      <c r="P141" s="1082">
        <v>26245.791872533933</v>
      </c>
      <c r="Q141" s="141"/>
    </row>
    <row r="142" spans="1:17" s="125" customFormat="1" ht="15" hidden="1" customHeight="1">
      <c r="A142" s="1068">
        <v>10</v>
      </c>
      <c r="B142" s="787">
        <v>27</v>
      </c>
      <c r="C142" s="755">
        <v>29</v>
      </c>
      <c r="D142" s="788">
        <v>16.883479999999999</v>
      </c>
      <c r="E142" s="137">
        <v>17.773479999999999</v>
      </c>
      <c r="F142" s="137">
        <v>17.57826</v>
      </c>
      <c r="G142" s="137">
        <v>16.679569999999998</v>
      </c>
      <c r="H142" s="646">
        <v>16.23</v>
      </c>
      <c r="I142" s="788">
        <v>3.42957</v>
      </c>
      <c r="J142" s="137">
        <v>3.7926099999999998</v>
      </c>
      <c r="K142" s="788">
        <v>4.73522</v>
      </c>
      <c r="L142" s="646">
        <v>4.6926100000000002</v>
      </c>
      <c r="M142" s="785">
        <v>17.01191</v>
      </c>
      <c r="N142" s="383">
        <v>57615.72</v>
      </c>
      <c r="O142" s="136">
        <v>2863.61</v>
      </c>
      <c r="P142" s="1082">
        <v>34933.683942734358</v>
      </c>
      <c r="Q142" s="141"/>
    </row>
    <row r="143" spans="1:17" s="125" customFormat="1" ht="15" hidden="1" customHeight="1">
      <c r="A143" s="1068">
        <v>11</v>
      </c>
      <c r="B143" s="787">
        <v>27</v>
      </c>
      <c r="C143" s="755">
        <v>29</v>
      </c>
      <c r="D143" s="788">
        <v>16.40136</v>
      </c>
      <c r="E143" s="137">
        <v>17.336819999999999</v>
      </c>
      <c r="F143" s="137">
        <v>17.034089999999999</v>
      </c>
      <c r="G143" s="137">
        <v>16.385000000000002</v>
      </c>
      <c r="H143" s="646">
        <v>16.00273</v>
      </c>
      <c r="I143" s="788">
        <v>3.50318</v>
      </c>
      <c r="J143" s="137">
        <v>3.6690900000000002</v>
      </c>
      <c r="K143" s="788">
        <v>4.6336399999999998</v>
      </c>
      <c r="L143" s="646">
        <v>4.71455</v>
      </c>
      <c r="M143" s="785">
        <v>16.477270000000001</v>
      </c>
      <c r="N143" s="383">
        <v>54214</v>
      </c>
      <c r="O143" s="136">
        <v>2694.76</v>
      </c>
      <c r="P143" s="1082">
        <v>29613.611679169655</v>
      </c>
      <c r="Q143" s="141"/>
    </row>
    <row r="144" spans="1:17" s="125" customFormat="1" ht="15" customHeight="1">
      <c r="A144" s="1068" t="s">
        <v>446</v>
      </c>
      <c r="B144" s="787">
        <v>25</v>
      </c>
      <c r="C144" s="755">
        <v>27</v>
      </c>
      <c r="D144" s="788">
        <v>16.34571</v>
      </c>
      <c r="E144" s="137">
        <v>17.43571</v>
      </c>
      <c r="F144" s="137">
        <v>17.61571</v>
      </c>
      <c r="G144" s="137">
        <v>16.543810000000001</v>
      </c>
      <c r="H144" s="646">
        <v>16.15476</v>
      </c>
      <c r="I144" s="788">
        <v>3.7576200000000002</v>
      </c>
      <c r="J144" s="137">
        <v>3.9218999999999999</v>
      </c>
      <c r="K144" s="788">
        <v>4.86381</v>
      </c>
      <c r="L144" s="646">
        <v>4.6771399999999996</v>
      </c>
      <c r="M144" s="785">
        <v>15.986840000000001</v>
      </c>
      <c r="N144" s="383">
        <v>55781.57</v>
      </c>
      <c r="O144" s="136">
        <v>2789.66</v>
      </c>
      <c r="P144" s="1082">
        <v>17525.712637019205</v>
      </c>
      <c r="Q144" s="141"/>
    </row>
    <row r="145" spans="1:257" s="125" customFormat="1" ht="15" hidden="1" customHeight="1">
      <c r="A145" s="1068" t="s">
        <v>105</v>
      </c>
      <c r="B145" s="787">
        <v>25</v>
      </c>
      <c r="C145" s="755">
        <v>27</v>
      </c>
      <c r="D145" s="788">
        <v>16.03</v>
      </c>
      <c r="E145" s="137">
        <v>17.06174</v>
      </c>
      <c r="F145" s="137">
        <v>16.830870000000001</v>
      </c>
      <c r="G145" s="137">
        <v>16.33174</v>
      </c>
      <c r="H145" s="646">
        <v>15.855650000000001</v>
      </c>
      <c r="I145" s="788">
        <v>3.6130399999999998</v>
      </c>
      <c r="J145" s="137">
        <v>3.8478300000000001</v>
      </c>
      <c r="K145" s="788">
        <v>4.3712999999999997</v>
      </c>
      <c r="L145" s="646">
        <v>4.6273900000000001</v>
      </c>
      <c r="M145" s="785">
        <v>15.63636</v>
      </c>
      <c r="N145" s="383">
        <v>42697.56</v>
      </c>
      <c r="O145" s="136">
        <v>2128.6999999999998</v>
      </c>
      <c r="P145" s="1082">
        <v>28315.704295459873</v>
      </c>
      <c r="Q145" s="141"/>
      <c r="R145" s="133"/>
      <c r="S145" s="133"/>
      <c r="T145" s="133"/>
      <c r="U145" s="133"/>
      <c r="V145" s="132"/>
      <c r="W145" s="132"/>
      <c r="X145" s="132"/>
      <c r="Y145" s="132"/>
      <c r="Z145" s="132"/>
      <c r="AA145" s="135"/>
      <c r="AB145" s="135"/>
      <c r="AC145" s="135"/>
      <c r="AD145" s="135"/>
      <c r="AE145" s="131"/>
      <c r="AF145" s="129"/>
      <c r="AG145" s="130"/>
      <c r="AH145" s="129"/>
      <c r="AI145" s="127"/>
      <c r="AJ145" s="133"/>
      <c r="AK145" s="133"/>
      <c r="AL145" s="132"/>
      <c r="AM145" s="132"/>
      <c r="AN145" s="132"/>
      <c r="AO145" s="132"/>
      <c r="AP145" s="132"/>
      <c r="AQ145" s="135"/>
      <c r="AR145" s="135"/>
      <c r="AS145" s="135"/>
      <c r="AT145" s="135"/>
      <c r="AU145" s="131"/>
      <c r="AV145" s="129"/>
      <c r="AW145" s="130"/>
      <c r="AX145" s="129"/>
      <c r="AY145" s="127"/>
      <c r="AZ145" s="133"/>
      <c r="BA145" s="133"/>
      <c r="BB145" s="132"/>
      <c r="BC145" s="132"/>
      <c r="BD145" s="132"/>
      <c r="BE145" s="132"/>
      <c r="BF145" s="132"/>
      <c r="BG145" s="135"/>
      <c r="BH145" s="135"/>
      <c r="BI145" s="135"/>
      <c r="BJ145" s="135"/>
      <c r="BK145" s="131"/>
      <c r="BL145" s="129"/>
      <c r="BM145" s="130"/>
      <c r="BN145" s="129"/>
      <c r="BO145" s="127"/>
      <c r="BP145" s="133"/>
      <c r="BQ145" s="133"/>
      <c r="BR145" s="132"/>
      <c r="BS145" s="132"/>
      <c r="BT145" s="132"/>
      <c r="BU145" s="132"/>
      <c r="BV145" s="132"/>
      <c r="BW145" s="135"/>
      <c r="BX145" s="135"/>
      <c r="BY145" s="135"/>
      <c r="BZ145" s="135"/>
      <c r="CA145" s="131"/>
      <c r="CB145" s="129"/>
      <c r="CC145" s="130"/>
      <c r="CD145" s="129"/>
      <c r="CE145" s="127"/>
      <c r="CF145" s="133"/>
      <c r="CG145" s="133"/>
      <c r="CH145" s="132"/>
      <c r="CI145" s="132"/>
      <c r="CJ145" s="132"/>
      <c r="CK145" s="132"/>
      <c r="CL145" s="132"/>
      <c r="CM145" s="135"/>
      <c r="CN145" s="135"/>
      <c r="CO145" s="135"/>
      <c r="CP145" s="135"/>
      <c r="CQ145" s="131"/>
      <c r="CR145" s="129"/>
      <c r="CS145" s="130"/>
      <c r="CT145" s="129"/>
      <c r="CU145" s="127"/>
      <c r="CV145" s="133"/>
      <c r="CW145" s="133"/>
      <c r="CX145" s="132"/>
      <c r="CY145" s="132"/>
      <c r="CZ145" s="132"/>
      <c r="DA145" s="132"/>
      <c r="DB145" s="132"/>
      <c r="DC145" s="135"/>
      <c r="DD145" s="135"/>
      <c r="DE145" s="135"/>
      <c r="DF145" s="135"/>
      <c r="DG145" s="131"/>
      <c r="DH145" s="129"/>
      <c r="DI145" s="130"/>
      <c r="DJ145" s="129"/>
      <c r="DK145" s="127"/>
      <c r="DL145" s="133"/>
      <c r="DM145" s="133"/>
      <c r="DN145" s="132"/>
      <c r="DO145" s="132"/>
      <c r="DP145" s="132"/>
      <c r="DQ145" s="132"/>
      <c r="DR145" s="132"/>
      <c r="DS145" s="135"/>
      <c r="DT145" s="135"/>
      <c r="DU145" s="135"/>
      <c r="DV145" s="135"/>
      <c r="DW145" s="131"/>
      <c r="DX145" s="129"/>
      <c r="DY145" s="130"/>
      <c r="DZ145" s="129"/>
      <c r="EA145" s="127"/>
      <c r="EB145" s="133"/>
      <c r="EC145" s="133"/>
      <c r="ED145" s="132"/>
      <c r="EE145" s="132"/>
      <c r="EF145" s="132"/>
      <c r="EG145" s="132"/>
      <c r="EH145" s="132"/>
      <c r="EI145" s="135"/>
      <c r="EJ145" s="135"/>
      <c r="EK145" s="135"/>
      <c r="EL145" s="135"/>
      <c r="EM145" s="131"/>
      <c r="EN145" s="129"/>
      <c r="EO145" s="130"/>
      <c r="EP145" s="129"/>
      <c r="EQ145" s="127"/>
      <c r="ER145" s="133"/>
      <c r="ES145" s="133"/>
      <c r="ET145" s="132"/>
      <c r="EU145" s="132"/>
      <c r="EV145" s="132"/>
      <c r="EW145" s="132"/>
      <c r="EX145" s="132"/>
      <c r="EY145" s="135"/>
      <c r="EZ145" s="135"/>
      <c r="FA145" s="135"/>
      <c r="FB145" s="135"/>
      <c r="FC145" s="131"/>
      <c r="FD145" s="129"/>
      <c r="FE145" s="130"/>
      <c r="FF145" s="129"/>
      <c r="FG145" s="127"/>
      <c r="FH145" s="133"/>
      <c r="FI145" s="133"/>
      <c r="FJ145" s="132"/>
      <c r="FK145" s="132"/>
      <c r="FL145" s="132"/>
      <c r="FM145" s="132"/>
      <c r="FN145" s="132"/>
      <c r="FO145" s="135"/>
      <c r="FP145" s="135"/>
      <c r="FQ145" s="135"/>
      <c r="FR145" s="135"/>
      <c r="FS145" s="131"/>
      <c r="FT145" s="129"/>
      <c r="FU145" s="130"/>
      <c r="FV145" s="129"/>
      <c r="FW145" s="127"/>
      <c r="FX145" s="133"/>
      <c r="FY145" s="133"/>
      <c r="FZ145" s="132"/>
      <c r="GA145" s="132"/>
      <c r="GB145" s="132"/>
      <c r="GC145" s="132"/>
      <c r="GD145" s="132"/>
      <c r="GE145" s="135"/>
      <c r="GF145" s="135"/>
      <c r="GG145" s="135"/>
      <c r="GH145" s="135"/>
      <c r="GI145" s="131"/>
      <c r="GJ145" s="129"/>
      <c r="GK145" s="130"/>
      <c r="GL145" s="129"/>
      <c r="GM145" s="127"/>
      <c r="GN145" s="133"/>
      <c r="GO145" s="133"/>
      <c r="GP145" s="132"/>
      <c r="GQ145" s="132"/>
      <c r="GR145" s="132"/>
      <c r="GS145" s="132"/>
      <c r="GT145" s="132"/>
      <c r="GU145" s="135"/>
      <c r="GV145" s="135"/>
      <c r="GW145" s="135"/>
      <c r="GX145" s="135"/>
      <c r="GY145" s="131"/>
      <c r="GZ145" s="129"/>
      <c r="HA145" s="130"/>
      <c r="HB145" s="129"/>
      <c r="HC145" s="127"/>
      <c r="HD145" s="133"/>
      <c r="HE145" s="133"/>
      <c r="HF145" s="132"/>
      <c r="HG145" s="132"/>
      <c r="HH145" s="132"/>
      <c r="HI145" s="132"/>
      <c r="HJ145" s="132"/>
      <c r="HK145" s="135"/>
      <c r="HL145" s="135"/>
      <c r="HM145" s="135"/>
      <c r="HN145" s="135"/>
      <c r="HO145" s="131"/>
      <c r="HP145" s="129"/>
      <c r="HQ145" s="130"/>
      <c r="HR145" s="129"/>
      <c r="HS145" s="127"/>
      <c r="HT145" s="133"/>
      <c r="HU145" s="133"/>
      <c r="HV145" s="132"/>
      <c r="HW145" s="132"/>
      <c r="HX145" s="132"/>
      <c r="HY145" s="132"/>
      <c r="HZ145" s="132"/>
      <c r="IA145" s="135"/>
      <c r="IB145" s="135"/>
      <c r="IC145" s="135"/>
      <c r="ID145" s="135"/>
      <c r="IE145" s="131"/>
      <c r="IF145" s="129"/>
      <c r="IG145" s="130"/>
      <c r="IH145" s="129"/>
      <c r="II145" s="127"/>
      <c r="IJ145" s="133"/>
      <c r="IK145" s="133"/>
      <c r="IL145" s="132"/>
      <c r="IM145" s="132"/>
      <c r="IN145" s="132"/>
      <c r="IO145" s="132"/>
      <c r="IP145" s="132"/>
      <c r="IQ145" s="135"/>
      <c r="IR145" s="135"/>
      <c r="IS145" s="135"/>
      <c r="IT145" s="135"/>
      <c r="IU145" s="131"/>
      <c r="IV145" s="129"/>
      <c r="IW145" s="130"/>
    </row>
    <row r="146" spans="1:257" s="125" customFormat="1" ht="15" hidden="1" customHeight="1">
      <c r="A146" s="1068">
        <v>2</v>
      </c>
      <c r="B146" s="787">
        <v>25</v>
      </c>
      <c r="C146" s="755">
        <v>27</v>
      </c>
      <c r="D146" s="788">
        <v>15.72381</v>
      </c>
      <c r="E146" s="137">
        <v>16.803809999999999</v>
      </c>
      <c r="F146" s="137">
        <v>16.600480000000001</v>
      </c>
      <c r="G146" s="137">
        <v>16.054760000000002</v>
      </c>
      <c r="H146" s="646">
        <v>15.417619999999999</v>
      </c>
      <c r="I146" s="788">
        <v>3.6185700000000001</v>
      </c>
      <c r="J146" s="137">
        <v>3.6518999999999999</v>
      </c>
      <c r="K146" s="788">
        <v>3.6985700000000001</v>
      </c>
      <c r="L146" s="646">
        <v>4.5523800000000003</v>
      </c>
      <c r="M146" s="785">
        <v>15.36905</v>
      </c>
      <c r="N146" s="383">
        <v>44776.88</v>
      </c>
      <c r="O146" s="136">
        <v>2175.7399999999998</v>
      </c>
      <c r="P146" s="1082">
        <v>26296.969397688987</v>
      </c>
      <c r="Q146" s="141"/>
      <c r="R146" s="133"/>
      <c r="S146" s="133"/>
      <c r="T146" s="133"/>
      <c r="U146" s="133"/>
      <c r="V146" s="132"/>
      <c r="W146" s="132"/>
      <c r="X146" s="132"/>
      <c r="Y146" s="132"/>
      <c r="Z146" s="132"/>
      <c r="AA146" s="135"/>
      <c r="AB146" s="135"/>
      <c r="AC146" s="135"/>
      <c r="AD146" s="135"/>
      <c r="AE146" s="131"/>
      <c r="AF146" s="129"/>
      <c r="AG146" s="130"/>
      <c r="AH146" s="129"/>
      <c r="AI146" s="127"/>
      <c r="AJ146" s="133"/>
      <c r="AK146" s="133"/>
      <c r="AL146" s="132"/>
      <c r="AM146" s="132"/>
      <c r="AN146" s="132"/>
      <c r="AO146" s="132"/>
      <c r="AP146" s="132"/>
      <c r="AQ146" s="135"/>
      <c r="AR146" s="135"/>
      <c r="AS146" s="135"/>
      <c r="AT146" s="135"/>
      <c r="AU146" s="131"/>
      <c r="AV146" s="129"/>
      <c r="AW146" s="130"/>
      <c r="AX146" s="129"/>
      <c r="AY146" s="127"/>
      <c r="AZ146" s="133"/>
      <c r="BA146" s="133"/>
      <c r="BB146" s="132"/>
      <c r="BC146" s="132"/>
      <c r="BD146" s="132"/>
      <c r="BE146" s="132"/>
      <c r="BF146" s="132"/>
      <c r="BG146" s="135"/>
      <c r="BH146" s="135"/>
      <c r="BI146" s="135"/>
      <c r="BJ146" s="135"/>
      <c r="BK146" s="131"/>
      <c r="BL146" s="129"/>
      <c r="BM146" s="130"/>
      <c r="BN146" s="129"/>
      <c r="BO146" s="127"/>
      <c r="BP146" s="133"/>
      <c r="BQ146" s="133"/>
      <c r="BR146" s="132"/>
      <c r="BS146" s="132"/>
      <c r="BT146" s="132"/>
      <c r="BU146" s="132"/>
      <c r="BV146" s="132"/>
      <c r="BW146" s="135"/>
      <c r="BX146" s="135"/>
      <c r="BY146" s="135"/>
      <c r="BZ146" s="135"/>
      <c r="CA146" s="131"/>
      <c r="CB146" s="129"/>
      <c r="CC146" s="130"/>
      <c r="CD146" s="129"/>
      <c r="CE146" s="127"/>
      <c r="CF146" s="133"/>
      <c r="CG146" s="133"/>
      <c r="CH146" s="132"/>
      <c r="CI146" s="132"/>
      <c r="CJ146" s="132"/>
      <c r="CK146" s="132"/>
      <c r="CL146" s="132"/>
      <c r="CM146" s="135"/>
      <c r="CN146" s="135"/>
      <c r="CO146" s="135"/>
      <c r="CP146" s="135"/>
      <c r="CQ146" s="131"/>
      <c r="CR146" s="129"/>
      <c r="CS146" s="130"/>
      <c r="CT146" s="129"/>
      <c r="CU146" s="127"/>
      <c r="CV146" s="133"/>
      <c r="CW146" s="133"/>
      <c r="CX146" s="132"/>
      <c r="CY146" s="132"/>
      <c r="CZ146" s="132"/>
      <c r="DA146" s="132"/>
      <c r="DB146" s="132"/>
      <c r="DC146" s="135"/>
      <c r="DD146" s="135"/>
      <c r="DE146" s="135"/>
      <c r="DF146" s="135"/>
      <c r="DG146" s="131"/>
      <c r="DH146" s="129"/>
      <c r="DI146" s="130"/>
      <c r="DJ146" s="129"/>
      <c r="DK146" s="127"/>
      <c r="DL146" s="133"/>
      <c r="DM146" s="133"/>
      <c r="DN146" s="132"/>
      <c r="DO146" s="132"/>
      <c r="DP146" s="132"/>
      <c r="DQ146" s="132"/>
      <c r="DR146" s="132"/>
      <c r="DS146" s="135"/>
      <c r="DT146" s="135"/>
      <c r="DU146" s="135"/>
      <c r="DV146" s="135"/>
      <c r="DW146" s="131"/>
      <c r="DX146" s="129"/>
      <c r="DY146" s="130"/>
      <c r="DZ146" s="129"/>
      <c r="EA146" s="127"/>
      <c r="EB146" s="133"/>
      <c r="EC146" s="133"/>
      <c r="ED146" s="132"/>
      <c r="EE146" s="132"/>
      <c r="EF146" s="132"/>
      <c r="EG146" s="132"/>
      <c r="EH146" s="132"/>
      <c r="EI146" s="135"/>
      <c r="EJ146" s="135"/>
      <c r="EK146" s="135"/>
      <c r="EL146" s="135"/>
      <c r="EM146" s="131"/>
      <c r="EN146" s="129"/>
      <c r="EO146" s="130"/>
      <c r="EP146" s="129"/>
      <c r="EQ146" s="127"/>
      <c r="ER146" s="133"/>
      <c r="ES146" s="133"/>
      <c r="ET146" s="132"/>
      <c r="EU146" s="132"/>
      <c r="EV146" s="132"/>
      <c r="EW146" s="132"/>
      <c r="EX146" s="132"/>
      <c r="EY146" s="135"/>
      <c r="EZ146" s="135"/>
      <c r="FA146" s="135"/>
      <c r="FB146" s="135"/>
      <c r="FC146" s="131"/>
      <c r="FD146" s="129"/>
      <c r="FE146" s="130"/>
      <c r="FF146" s="129"/>
      <c r="FG146" s="127"/>
      <c r="FH146" s="133"/>
      <c r="FI146" s="133"/>
      <c r="FJ146" s="132"/>
      <c r="FK146" s="132"/>
      <c r="FL146" s="132"/>
      <c r="FM146" s="132"/>
      <c r="FN146" s="132"/>
      <c r="FO146" s="135"/>
      <c r="FP146" s="135"/>
      <c r="FQ146" s="135"/>
      <c r="FR146" s="135"/>
      <c r="FS146" s="131"/>
      <c r="FT146" s="129"/>
      <c r="FU146" s="130"/>
      <c r="FV146" s="129"/>
      <c r="FW146" s="127"/>
      <c r="FX146" s="133"/>
      <c r="FY146" s="133"/>
      <c r="FZ146" s="132"/>
      <c r="GA146" s="132"/>
      <c r="GB146" s="132"/>
      <c r="GC146" s="132"/>
      <c r="GD146" s="132"/>
      <c r="GE146" s="135"/>
      <c r="GF146" s="135"/>
      <c r="GG146" s="135"/>
      <c r="GH146" s="135"/>
      <c r="GI146" s="131"/>
      <c r="GJ146" s="129"/>
      <c r="GK146" s="130"/>
      <c r="GL146" s="129"/>
      <c r="GM146" s="127"/>
      <c r="GN146" s="133"/>
      <c r="GO146" s="133"/>
      <c r="GP146" s="132"/>
      <c r="GQ146" s="132"/>
      <c r="GR146" s="132"/>
      <c r="GS146" s="132"/>
      <c r="GT146" s="132"/>
      <c r="GU146" s="135"/>
      <c r="GV146" s="135"/>
      <c r="GW146" s="135"/>
      <c r="GX146" s="135"/>
      <c r="GY146" s="131"/>
      <c r="GZ146" s="129"/>
      <c r="HA146" s="130"/>
      <c r="HB146" s="129"/>
      <c r="HC146" s="127"/>
      <c r="HD146" s="133"/>
      <c r="HE146" s="133"/>
      <c r="HF146" s="132"/>
      <c r="HG146" s="132"/>
      <c r="HH146" s="132"/>
      <c r="HI146" s="132"/>
      <c r="HJ146" s="132"/>
      <c r="HK146" s="135"/>
      <c r="HL146" s="135"/>
      <c r="HM146" s="135"/>
      <c r="HN146" s="135"/>
      <c r="HO146" s="131"/>
      <c r="HP146" s="129"/>
      <c r="HQ146" s="130"/>
      <c r="HR146" s="129"/>
      <c r="HS146" s="127"/>
      <c r="HT146" s="133"/>
      <c r="HU146" s="133"/>
      <c r="HV146" s="132"/>
      <c r="HW146" s="132"/>
      <c r="HX146" s="132"/>
      <c r="HY146" s="132"/>
      <c r="HZ146" s="132"/>
      <c r="IA146" s="135"/>
      <c r="IB146" s="135"/>
      <c r="IC146" s="135"/>
      <c r="ID146" s="135"/>
      <c r="IE146" s="131"/>
      <c r="IF146" s="129"/>
      <c r="IG146" s="130"/>
      <c r="IH146" s="129"/>
      <c r="II146" s="127"/>
      <c r="IJ146" s="133"/>
      <c r="IK146" s="133"/>
      <c r="IL146" s="132"/>
      <c r="IM146" s="132"/>
      <c r="IN146" s="132"/>
      <c r="IO146" s="132"/>
      <c r="IP146" s="132"/>
      <c r="IQ146" s="135"/>
      <c r="IR146" s="135"/>
      <c r="IS146" s="135"/>
      <c r="IT146" s="135"/>
      <c r="IU146" s="131"/>
      <c r="IV146" s="129"/>
      <c r="IW146" s="130"/>
    </row>
    <row r="147" spans="1:257" s="125" customFormat="1" ht="15" hidden="1" customHeight="1">
      <c r="A147" s="1068">
        <v>3</v>
      </c>
      <c r="B147" s="787">
        <v>25</v>
      </c>
      <c r="C147" s="755">
        <v>27</v>
      </c>
      <c r="D147" s="788">
        <v>15.786670000000001</v>
      </c>
      <c r="E147" s="137">
        <v>16.863330000000001</v>
      </c>
      <c r="F147" s="137">
        <v>16.533329999999999</v>
      </c>
      <c r="G147" s="137">
        <v>16.490480000000002</v>
      </c>
      <c r="H147" s="646">
        <v>15.44524</v>
      </c>
      <c r="I147" s="788">
        <v>3.84429</v>
      </c>
      <c r="J147" s="137">
        <v>3.9523799999999998</v>
      </c>
      <c r="K147" s="788">
        <v>3.69476</v>
      </c>
      <c r="L147" s="646">
        <v>4.5023799999999996</v>
      </c>
      <c r="M147" s="785">
        <v>15.25</v>
      </c>
      <c r="N147" s="383">
        <v>39015.440000000002</v>
      </c>
      <c r="O147" s="136">
        <v>1725.7</v>
      </c>
      <c r="P147" s="1082">
        <v>23045.834536613394</v>
      </c>
      <c r="Q147" s="141"/>
      <c r="R147" s="133"/>
      <c r="S147" s="133"/>
      <c r="T147" s="133"/>
      <c r="U147" s="133"/>
      <c r="V147" s="132"/>
      <c r="W147" s="132"/>
      <c r="X147" s="132"/>
      <c r="Y147" s="132"/>
      <c r="Z147" s="132"/>
      <c r="AA147" s="135"/>
      <c r="AB147" s="135"/>
      <c r="AC147" s="135"/>
      <c r="AD147" s="135"/>
      <c r="AE147" s="131"/>
      <c r="AF147" s="129"/>
      <c r="AG147" s="130"/>
      <c r="AH147" s="129"/>
      <c r="AI147" s="127"/>
      <c r="AJ147" s="133"/>
      <c r="AK147" s="133"/>
      <c r="AL147" s="132"/>
      <c r="AM147" s="132"/>
      <c r="AN147" s="132"/>
      <c r="AO147" s="132"/>
      <c r="AP147" s="132"/>
      <c r="AQ147" s="135"/>
      <c r="AR147" s="135"/>
      <c r="AS147" s="135"/>
      <c r="AT147" s="135"/>
      <c r="AU147" s="131"/>
      <c r="AV147" s="129"/>
      <c r="AW147" s="130"/>
      <c r="AX147" s="129"/>
      <c r="AY147" s="127"/>
      <c r="AZ147" s="133"/>
      <c r="BA147" s="133"/>
      <c r="BB147" s="132"/>
      <c r="BC147" s="132"/>
      <c r="BD147" s="132"/>
      <c r="BE147" s="132"/>
      <c r="BF147" s="132"/>
      <c r="BG147" s="135"/>
      <c r="BH147" s="135"/>
      <c r="BI147" s="135"/>
      <c r="BJ147" s="135"/>
      <c r="BK147" s="131"/>
      <c r="BL147" s="129"/>
      <c r="BM147" s="130"/>
      <c r="BN147" s="129"/>
      <c r="BO147" s="127"/>
      <c r="BP147" s="133"/>
      <c r="BQ147" s="133"/>
      <c r="BR147" s="132"/>
      <c r="BS147" s="132"/>
      <c r="BT147" s="132"/>
      <c r="BU147" s="132"/>
      <c r="BV147" s="132"/>
      <c r="BW147" s="135"/>
      <c r="BX147" s="135"/>
      <c r="BY147" s="135"/>
      <c r="BZ147" s="135"/>
      <c r="CA147" s="131"/>
      <c r="CB147" s="129"/>
      <c r="CC147" s="130"/>
      <c r="CD147" s="129"/>
      <c r="CE147" s="127"/>
      <c r="CF147" s="133"/>
      <c r="CG147" s="133"/>
      <c r="CH147" s="132"/>
      <c r="CI147" s="132"/>
      <c r="CJ147" s="132"/>
      <c r="CK147" s="132"/>
      <c r="CL147" s="132"/>
      <c r="CM147" s="135"/>
      <c r="CN147" s="135"/>
      <c r="CO147" s="135"/>
      <c r="CP147" s="135"/>
      <c r="CQ147" s="131"/>
      <c r="CR147" s="129"/>
      <c r="CS147" s="130"/>
      <c r="CT147" s="129"/>
      <c r="CU147" s="127"/>
      <c r="CV147" s="133"/>
      <c r="CW147" s="133"/>
      <c r="CX147" s="132"/>
      <c r="CY147" s="132"/>
      <c r="CZ147" s="132"/>
      <c r="DA147" s="132"/>
      <c r="DB147" s="132"/>
      <c r="DC147" s="135"/>
      <c r="DD147" s="135"/>
      <c r="DE147" s="135"/>
      <c r="DF147" s="135"/>
      <c r="DG147" s="131"/>
      <c r="DH147" s="129"/>
      <c r="DI147" s="130"/>
      <c r="DJ147" s="129"/>
      <c r="DK147" s="127"/>
      <c r="DL147" s="133"/>
      <c r="DM147" s="133"/>
      <c r="DN147" s="132"/>
      <c r="DO147" s="132"/>
      <c r="DP147" s="132"/>
      <c r="DQ147" s="132"/>
      <c r="DR147" s="132"/>
      <c r="DS147" s="135"/>
      <c r="DT147" s="135"/>
      <c r="DU147" s="135"/>
      <c r="DV147" s="135"/>
      <c r="DW147" s="131"/>
      <c r="DX147" s="129"/>
      <c r="DY147" s="130"/>
      <c r="DZ147" s="129"/>
      <c r="EA147" s="127"/>
      <c r="EB147" s="133"/>
      <c r="EC147" s="133"/>
      <c r="ED147" s="132"/>
      <c r="EE147" s="132"/>
      <c r="EF147" s="132"/>
      <c r="EG147" s="132"/>
      <c r="EH147" s="132"/>
      <c r="EI147" s="135"/>
      <c r="EJ147" s="135"/>
      <c r="EK147" s="135"/>
      <c r="EL147" s="135"/>
      <c r="EM147" s="131"/>
      <c r="EN147" s="129"/>
      <c r="EO147" s="130"/>
      <c r="EP147" s="129"/>
      <c r="EQ147" s="127"/>
      <c r="ER147" s="133"/>
      <c r="ES147" s="133"/>
      <c r="ET147" s="132"/>
      <c r="EU147" s="132"/>
      <c r="EV147" s="132"/>
      <c r="EW147" s="132"/>
      <c r="EX147" s="132"/>
      <c r="EY147" s="135"/>
      <c r="EZ147" s="135"/>
      <c r="FA147" s="135"/>
      <c r="FB147" s="135"/>
      <c r="FC147" s="131"/>
      <c r="FD147" s="129"/>
      <c r="FE147" s="130"/>
      <c r="FF147" s="129"/>
      <c r="FG147" s="127"/>
      <c r="FH147" s="133"/>
      <c r="FI147" s="133"/>
      <c r="FJ147" s="132"/>
      <c r="FK147" s="132"/>
      <c r="FL147" s="132"/>
      <c r="FM147" s="132"/>
      <c r="FN147" s="132"/>
      <c r="FO147" s="135"/>
      <c r="FP147" s="135"/>
      <c r="FQ147" s="135"/>
      <c r="FR147" s="135"/>
      <c r="FS147" s="131"/>
      <c r="FT147" s="129"/>
      <c r="FU147" s="130"/>
      <c r="FV147" s="129"/>
      <c r="FW147" s="127"/>
      <c r="FX147" s="133"/>
      <c r="FY147" s="133"/>
      <c r="FZ147" s="132"/>
      <c r="GA147" s="132"/>
      <c r="GB147" s="132"/>
      <c r="GC147" s="132"/>
      <c r="GD147" s="132"/>
      <c r="GE147" s="135"/>
      <c r="GF147" s="135"/>
      <c r="GG147" s="135"/>
      <c r="GH147" s="135"/>
      <c r="GI147" s="131"/>
      <c r="GJ147" s="129"/>
      <c r="GK147" s="130"/>
      <c r="GL147" s="129"/>
      <c r="GM147" s="127"/>
      <c r="GN147" s="133"/>
      <c r="GO147" s="133"/>
      <c r="GP147" s="132"/>
      <c r="GQ147" s="132"/>
      <c r="GR147" s="132"/>
      <c r="GS147" s="132"/>
      <c r="GT147" s="132"/>
      <c r="GU147" s="135"/>
      <c r="GV147" s="135"/>
      <c r="GW147" s="135"/>
      <c r="GX147" s="135"/>
      <c r="GY147" s="131"/>
      <c r="GZ147" s="129"/>
      <c r="HA147" s="130"/>
      <c r="HB147" s="129"/>
      <c r="HC147" s="127"/>
      <c r="HD147" s="133"/>
      <c r="HE147" s="133"/>
      <c r="HF147" s="132"/>
      <c r="HG147" s="132"/>
      <c r="HH147" s="132"/>
      <c r="HI147" s="132"/>
      <c r="HJ147" s="132"/>
      <c r="HK147" s="135"/>
      <c r="HL147" s="135"/>
      <c r="HM147" s="135"/>
      <c r="HN147" s="135"/>
      <c r="HO147" s="131"/>
      <c r="HP147" s="129"/>
      <c r="HQ147" s="130"/>
      <c r="HR147" s="129"/>
      <c r="HS147" s="127"/>
      <c r="HT147" s="133"/>
      <c r="HU147" s="133"/>
      <c r="HV147" s="132"/>
      <c r="HW147" s="132"/>
      <c r="HX147" s="132"/>
      <c r="HY147" s="132"/>
      <c r="HZ147" s="132"/>
      <c r="IA147" s="135"/>
      <c r="IB147" s="135"/>
      <c r="IC147" s="135"/>
      <c r="ID147" s="135"/>
      <c r="IE147" s="131"/>
      <c r="IF147" s="129"/>
      <c r="IG147" s="130"/>
      <c r="IH147" s="129"/>
      <c r="II147" s="127"/>
      <c r="IJ147" s="133"/>
      <c r="IK147" s="133"/>
      <c r="IL147" s="132"/>
      <c r="IM147" s="132"/>
      <c r="IN147" s="132"/>
      <c r="IO147" s="132"/>
      <c r="IP147" s="132"/>
      <c r="IQ147" s="135"/>
      <c r="IR147" s="135"/>
      <c r="IS147" s="135"/>
      <c r="IT147" s="135"/>
      <c r="IU147" s="131"/>
      <c r="IV147" s="129"/>
      <c r="IW147" s="130"/>
    </row>
    <row r="148" spans="1:257" s="125" customFormat="1" ht="15" hidden="1" customHeight="1">
      <c r="A148" s="1068">
        <v>4</v>
      </c>
      <c r="B148" s="787">
        <v>25</v>
      </c>
      <c r="C148" s="755">
        <v>27</v>
      </c>
      <c r="D148" s="788">
        <v>15.798640000000001</v>
      </c>
      <c r="E148" s="137">
        <v>16.978639999999999</v>
      </c>
      <c r="F148" s="137">
        <v>16.66818</v>
      </c>
      <c r="G148" s="137">
        <v>16.164090000000002</v>
      </c>
      <c r="H148" s="646">
        <v>15.70636</v>
      </c>
      <c r="I148" s="788">
        <v>3.97</v>
      </c>
      <c r="J148" s="137">
        <v>3.8263600000000002</v>
      </c>
      <c r="K148" s="788">
        <v>3.65727</v>
      </c>
      <c r="L148" s="646">
        <v>4.4836400000000003</v>
      </c>
      <c r="M148" s="785">
        <v>15.25</v>
      </c>
      <c r="N148" s="383">
        <v>43468.12</v>
      </c>
      <c r="O148" s="136">
        <v>1970</v>
      </c>
      <c r="P148" s="1082">
        <v>22567</v>
      </c>
      <c r="Q148" s="141"/>
      <c r="R148" s="133"/>
      <c r="S148" s="133"/>
      <c r="T148" s="133"/>
      <c r="U148" s="133"/>
      <c r="V148" s="132"/>
      <c r="W148" s="132"/>
      <c r="X148" s="132"/>
      <c r="Y148" s="132"/>
      <c r="Z148" s="132"/>
      <c r="AA148" s="135"/>
      <c r="AB148" s="135"/>
      <c r="AC148" s="135"/>
      <c r="AD148" s="135"/>
      <c r="AE148" s="131"/>
      <c r="AF148" s="129"/>
      <c r="AG148" s="130"/>
      <c r="AH148" s="129"/>
      <c r="AI148" s="127"/>
      <c r="AJ148" s="133"/>
      <c r="AK148" s="133"/>
      <c r="AL148" s="132"/>
      <c r="AM148" s="132"/>
      <c r="AN148" s="132"/>
      <c r="AO148" s="132"/>
      <c r="AP148" s="132"/>
      <c r="AQ148" s="135"/>
      <c r="AR148" s="135"/>
      <c r="AS148" s="135"/>
      <c r="AT148" s="135"/>
      <c r="AU148" s="131"/>
      <c r="AV148" s="129"/>
      <c r="AW148" s="130"/>
      <c r="AX148" s="129"/>
      <c r="AY148" s="127"/>
      <c r="AZ148" s="133"/>
      <c r="BA148" s="133"/>
      <c r="BB148" s="132"/>
      <c r="BC148" s="132"/>
      <c r="BD148" s="132"/>
      <c r="BE148" s="132"/>
      <c r="BF148" s="132"/>
      <c r="BG148" s="135"/>
      <c r="BH148" s="135"/>
      <c r="BI148" s="135"/>
      <c r="BJ148" s="135"/>
      <c r="BK148" s="131"/>
      <c r="BL148" s="129"/>
      <c r="BM148" s="130"/>
      <c r="BN148" s="129"/>
      <c r="BO148" s="127"/>
      <c r="BP148" s="133"/>
      <c r="BQ148" s="133"/>
      <c r="BR148" s="132"/>
      <c r="BS148" s="132"/>
      <c r="BT148" s="132"/>
      <c r="BU148" s="132"/>
      <c r="BV148" s="132"/>
      <c r="BW148" s="135"/>
      <c r="BX148" s="135"/>
      <c r="BY148" s="135"/>
      <c r="BZ148" s="135"/>
      <c r="CA148" s="131"/>
      <c r="CB148" s="129"/>
      <c r="CC148" s="130"/>
      <c r="CD148" s="129"/>
      <c r="CE148" s="127"/>
      <c r="CF148" s="133"/>
      <c r="CG148" s="133"/>
      <c r="CH148" s="132"/>
      <c r="CI148" s="132"/>
      <c r="CJ148" s="132"/>
      <c r="CK148" s="132"/>
      <c r="CL148" s="132"/>
      <c r="CM148" s="135"/>
      <c r="CN148" s="135"/>
      <c r="CO148" s="135"/>
      <c r="CP148" s="135"/>
      <c r="CQ148" s="131"/>
      <c r="CR148" s="129"/>
      <c r="CS148" s="130"/>
      <c r="CT148" s="129"/>
      <c r="CU148" s="127"/>
      <c r="CV148" s="133"/>
      <c r="CW148" s="133"/>
      <c r="CX148" s="132"/>
      <c r="CY148" s="132"/>
      <c r="CZ148" s="132"/>
      <c r="DA148" s="132"/>
      <c r="DB148" s="132"/>
      <c r="DC148" s="135"/>
      <c r="DD148" s="135"/>
      <c r="DE148" s="135"/>
      <c r="DF148" s="135"/>
      <c r="DG148" s="131"/>
      <c r="DH148" s="129"/>
      <c r="DI148" s="130"/>
      <c r="DJ148" s="129"/>
      <c r="DK148" s="127"/>
      <c r="DL148" s="133"/>
      <c r="DM148" s="133"/>
      <c r="DN148" s="132"/>
      <c r="DO148" s="132"/>
      <c r="DP148" s="132"/>
      <c r="DQ148" s="132"/>
      <c r="DR148" s="132"/>
      <c r="DS148" s="135"/>
      <c r="DT148" s="135"/>
      <c r="DU148" s="135"/>
      <c r="DV148" s="135"/>
      <c r="DW148" s="131"/>
      <c r="DX148" s="129"/>
      <c r="DY148" s="130"/>
      <c r="DZ148" s="129"/>
      <c r="EA148" s="127"/>
      <c r="EB148" s="133"/>
      <c r="EC148" s="133"/>
      <c r="ED148" s="132"/>
      <c r="EE148" s="132"/>
      <c r="EF148" s="132"/>
      <c r="EG148" s="132"/>
      <c r="EH148" s="132"/>
      <c r="EI148" s="135"/>
      <c r="EJ148" s="135"/>
      <c r="EK148" s="135"/>
      <c r="EL148" s="135"/>
      <c r="EM148" s="131"/>
      <c r="EN148" s="129"/>
      <c r="EO148" s="130"/>
      <c r="EP148" s="129"/>
      <c r="EQ148" s="127"/>
      <c r="ER148" s="133"/>
      <c r="ES148" s="133"/>
      <c r="ET148" s="132"/>
      <c r="EU148" s="132"/>
      <c r="EV148" s="132"/>
      <c r="EW148" s="132"/>
      <c r="EX148" s="132"/>
      <c r="EY148" s="135"/>
      <c r="EZ148" s="135"/>
      <c r="FA148" s="135"/>
      <c r="FB148" s="135"/>
      <c r="FC148" s="131"/>
      <c r="FD148" s="129"/>
      <c r="FE148" s="130"/>
      <c r="FF148" s="129"/>
      <c r="FG148" s="127"/>
      <c r="FH148" s="133"/>
      <c r="FI148" s="133"/>
      <c r="FJ148" s="132"/>
      <c r="FK148" s="132"/>
      <c r="FL148" s="132"/>
      <c r="FM148" s="132"/>
      <c r="FN148" s="132"/>
      <c r="FO148" s="135"/>
      <c r="FP148" s="135"/>
      <c r="FQ148" s="135"/>
      <c r="FR148" s="135"/>
      <c r="FS148" s="131"/>
      <c r="FT148" s="129"/>
      <c r="FU148" s="130"/>
      <c r="FV148" s="129"/>
      <c r="FW148" s="127"/>
      <c r="FX148" s="133"/>
      <c r="FY148" s="133"/>
      <c r="FZ148" s="132"/>
      <c r="GA148" s="132"/>
      <c r="GB148" s="132"/>
      <c r="GC148" s="132"/>
      <c r="GD148" s="132"/>
      <c r="GE148" s="135"/>
      <c r="GF148" s="135"/>
      <c r="GG148" s="135"/>
      <c r="GH148" s="135"/>
      <c r="GI148" s="131"/>
      <c r="GJ148" s="129"/>
      <c r="GK148" s="130"/>
      <c r="GL148" s="129"/>
      <c r="GM148" s="127"/>
      <c r="GN148" s="133"/>
      <c r="GO148" s="133"/>
      <c r="GP148" s="132"/>
      <c r="GQ148" s="132"/>
      <c r="GR148" s="132"/>
      <c r="GS148" s="132"/>
      <c r="GT148" s="132"/>
      <c r="GU148" s="135"/>
      <c r="GV148" s="135"/>
      <c r="GW148" s="135"/>
      <c r="GX148" s="135"/>
      <c r="GY148" s="131"/>
      <c r="GZ148" s="129"/>
      <c r="HA148" s="130"/>
      <c r="HB148" s="129"/>
      <c r="HC148" s="127"/>
      <c r="HD148" s="133"/>
      <c r="HE148" s="133"/>
      <c r="HF148" s="132"/>
      <c r="HG148" s="132"/>
      <c r="HH148" s="132"/>
      <c r="HI148" s="132"/>
      <c r="HJ148" s="132"/>
      <c r="HK148" s="135"/>
      <c r="HL148" s="135"/>
      <c r="HM148" s="135"/>
      <c r="HN148" s="135"/>
      <c r="HO148" s="131"/>
      <c r="HP148" s="129"/>
      <c r="HQ148" s="130"/>
      <c r="HR148" s="129"/>
      <c r="HS148" s="127"/>
      <c r="HT148" s="133"/>
      <c r="HU148" s="133"/>
      <c r="HV148" s="132"/>
      <c r="HW148" s="132"/>
      <c r="HX148" s="132"/>
      <c r="HY148" s="132"/>
      <c r="HZ148" s="132"/>
      <c r="IA148" s="135"/>
      <c r="IB148" s="135"/>
      <c r="IC148" s="135"/>
      <c r="ID148" s="135"/>
      <c r="IE148" s="131"/>
      <c r="IF148" s="129"/>
      <c r="IG148" s="130"/>
      <c r="IH148" s="129"/>
      <c r="II148" s="127"/>
      <c r="IJ148" s="133"/>
      <c r="IK148" s="133"/>
      <c r="IL148" s="132"/>
      <c r="IM148" s="132"/>
      <c r="IN148" s="132"/>
      <c r="IO148" s="132"/>
      <c r="IP148" s="132"/>
      <c r="IQ148" s="135"/>
      <c r="IR148" s="135"/>
      <c r="IS148" s="135"/>
      <c r="IT148" s="135"/>
      <c r="IU148" s="131"/>
      <c r="IV148" s="129"/>
      <c r="IW148" s="130"/>
    </row>
    <row r="149" spans="1:257" s="125" customFormat="1" ht="15" hidden="1" customHeight="1">
      <c r="A149" s="1068">
        <v>5</v>
      </c>
      <c r="B149" s="787">
        <v>25</v>
      </c>
      <c r="C149" s="755">
        <v>27</v>
      </c>
      <c r="D149" s="788">
        <v>16.061820000000001</v>
      </c>
      <c r="E149" s="137">
        <v>17.545000000000002</v>
      </c>
      <c r="F149" s="137">
        <v>17.109089999999998</v>
      </c>
      <c r="G149" s="137">
        <v>17.035910000000001</v>
      </c>
      <c r="H149" s="646">
        <v>15.45955</v>
      </c>
      <c r="I149" s="788">
        <v>4.2809100000000004</v>
      </c>
      <c r="J149" s="137">
        <v>4.2872700000000004</v>
      </c>
      <c r="K149" s="788">
        <v>3.8909099999999999</v>
      </c>
      <c r="L149" s="646">
        <v>4.5118200000000002</v>
      </c>
      <c r="M149" s="785">
        <v>15.48809</v>
      </c>
      <c r="N149" s="383">
        <v>39970</v>
      </c>
      <c r="O149" s="136">
        <v>1928.7</v>
      </c>
      <c r="P149" s="1082">
        <v>20590</v>
      </c>
      <c r="Q149" s="140"/>
      <c r="R149" s="133"/>
      <c r="S149" s="133"/>
      <c r="T149" s="133"/>
      <c r="U149" s="133"/>
      <c r="V149" s="132"/>
      <c r="W149" s="132"/>
      <c r="X149" s="132"/>
      <c r="Y149" s="132"/>
      <c r="Z149" s="132"/>
      <c r="AA149" s="135"/>
      <c r="AB149" s="135"/>
      <c r="AC149" s="135"/>
      <c r="AD149" s="135"/>
      <c r="AE149" s="131"/>
      <c r="AF149" s="129"/>
      <c r="AG149" s="130"/>
      <c r="AH149" s="129"/>
      <c r="AI149" s="127"/>
      <c r="AJ149" s="133"/>
      <c r="AK149" s="133"/>
      <c r="AL149" s="132"/>
      <c r="AM149" s="132"/>
      <c r="AN149" s="132"/>
      <c r="AO149" s="132"/>
      <c r="AP149" s="132"/>
      <c r="AQ149" s="135"/>
      <c r="AR149" s="135"/>
      <c r="AS149" s="135"/>
      <c r="AT149" s="135"/>
      <c r="AU149" s="131"/>
      <c r="AV149" s="129"/>
      <c r="AW149" s="130"/>
      <c r="AX149" s="129"/>
      <c r="AY149" s="127"/>
      <c r="AZ149" s="133"/>
      <c r="BA149" s="133"/>
      <c r="BB149" s="132"/>
      <c r="BC149" s="132"/>
      <c r="BD149" s="132"/>
      <c r="BE149" s="132"/>
      <c r="BF149" s="132"/>
      <c r="BG149" s="135"/>
      <c r="BH149" s="135"/>
      <c r="BI149" s="135"/>
      <c r="BJ149" s="135"/>
      <c r="BK149" s="131"/>
      <c r="BL149" s="129"/>
      <c r="BM149" s="130"/>
      <c r="BN149" s="129"/>
      <c r="BO149" s="127"/>
      <c r="BP149" s="133"/>
      <c r="BQ149" s="133"/>
      <c r="BR149" s="132"/>
      <c r="BS149" s="132"/>
      <c r="BT149" s="132"/>
      <c r="BU149" s="132"/>
      <c r="BV149" s="132"/>
      <c r="BW149" s="135"/>
      <c r="BX149" s="135"/>
      <c r="BY149" s="135"/>
      <c r="BZ149" s="135"/>
      <c r="CA149" s="131"/>
      <c r="CB149" s="129"/>
      <c r="CC149" s="130"/>
      <c r="CD149" s="129"/>
      <c r="CE149" s="127"/>
      <c r="CF149" s="133"/>
      <c r="CG149" s="133"/>
      <c r="CH149" s="132"/>
      <c r="CI149" s="132"/>
      <c r="CJ149" s="132"/>
      <c r="CK149" s="132"/>
      <c r="CL149" s="132"/>
      <c r="CM149" s="135"/>
      <c r="CN149" s="135"/>
      <c r="CO149" s="135"/>
      <c r="CP149" s="135"/>
      <c r="CQ149" s="131"/>
      <c r="CR149" s="129"/>
      <c r="CS149" s="130"/>
      <c r="CT149" s="129"/>
      <c r="CU149" s="127"/>
      <c r="CV149" s="133"/>
      <c r="CW149" s="133"/>
      <c r="CX149" s="132"/>
      <c r="CY149" s="132"/>
      <c r="CZ149" s="132"/>
      <c r="DA149" s="132"/>
      <c r="DB149" s="132"/>
      <c r="DC149" s="135"/>
      <c r="DD149" s="135"/>
      <c r="DE149" s="135"/>
      <c r="DF149" s="135"/>
      <c r="DG149" s="131"/>
      <c r="DH149" s="129"/>
      <c r="DI149" s="130"/>
      <c r="DJ149" s="129"/>
      <c r="DK149" s="127"/>
      <c r="DL149" s="133"/>
      <c r="DM149" s="133"/>
      <c r="DN149" s="132"/>
      <c r="DO149" s="132"/>
      <c r="DP149" s="132"/>
      <c r="DQ149" s="132"/>
      <c r="DR149" s="132"/>
      <c r="DS149" s="135"/>
      <c r="DT149" s="135"/>
      <c r="DU149" s="135"/>
      <c r="DV149" s="135"/>
      <c r="DW149" s="131"/>
      <c r="DX149" s="129"/>
      <c r="DY149" s="130"/>
      <c r="DZ149" s="129"/>
      <c r="EA149" s="127"/>
      <c r="EB149" s="133"/>
      <c r="EC149" s="133"/>
      <c r="ED149" s="132"/>
      <c r="EE149" s="132"/>
      <c r="EF149" s="132"/>
      <c r="EG149" s="132"/>
      <c r="EH149" s="132"/>
      <c r="EI149" s="135"/>
      <c r="EJ149" s="135"/>
      <c r="EK149" s="135"/>
      <c r="EL149" s="135"/>
      <c r="EM149" s="131"/>
      <c r="EN149" s="129"/>
      <c r="EO149" s="130"/>
      <c r="EP149" s="129"/>
      <c r="EQ149" s="127"/>
      <c r="ER149" s="133"/>
      <c r="ES149" s="133"/>
      <c r="ET149" s="132"/>
      <c r="EU149" s="132"/>
      <c r="EV149" s="132"/>
      <c r="EW149" s="132"/>
      <c r="EX149" s="132"/>
      <c r="EY149" s="135"/>
      <c r="EZ149" s="135"/>
      <c r="FA149" s="135"/>
      <c r="FB149" s="135"/>
      <c r="FC149" s="131"/>
      <c r="FD149" s="129"/>
      <c r="FE149" s="130"/>
      <c r="FF149" s="129"/>
      <c r="FG149" s="127"/>
      <c r="FH149" s="133"/>
      <c r="FI149" s="133"/>
      <c r="FJ149" s="132"/>
      <c r="FK149" s="132"/>
      <c r="FL149" s="132"/>
      <c r="FM149" s="132"/>
      <c r="FN149" s="132"/>
      <c r="FO149" s="135"/>
      <c r="FP149" s="135"/>
      <c r="FQ149" s="135"/>
      <c r="FR149" s="135"/>
      <c r="FS149" s="131"/>
      <c r="FT149" s="129"/>
      <c r="FU149" s="130"/>
      <c r="FV149" s="129"/>
      <c r="FW149" s="127"/>
      <c r="FX149" s="133"/>
      <c r="FY149" s="133"/>
      <c r="FZ149" s="132"/>
      <c r="GA149" s="132"/>
      <c r="GB149" s="132"/>
      <c r="GC149" s="132"/>
      <c r="GD149" s="132"/>
      <c r="GE149" s="135"/>
      <c r="GF149" s="135"/>
      <c r="GG149" s="135"/>
      <c r="GH149" s="135"/>
      <c r="GI149" s="131"/>
      <c r="GJ149" s="129"/>
      <c r="GK149" s="130"/>
      <c r="GL149" s="129"/>
      <c r="GM149" s="127"/>
      <c r="GN149" s="133"/>
      <c r="GO149" s="133"/>
      <c r="GP149" s="132"/>
      <c r="GQ149" s="132"/>
      <c r="GR149" s="132"/>
      <c r="GS149" s="132"/>
      <c r="GT149" s="132"/>
      <c r="GU149" s="135"/>
      <c r="GV149" s="135"/>
      <c r="GW149" s="135"/>
      <c r="GX149" s="135"/>
      <c r="GY149" s="131"/>
      <c r="GZ149" s="129"/>
      <c r="HA149" s="130"/>
      <c r="HB149" s="129"/>
      <c r="HC149" s="127"/>
      <c r="HD149" s="133"/>
      <c r="HE149" s="133"/>
      <c r="HF149" s="132"/>
      <c r="HG149" s="132"/>
      <c r="HH149" s="132"/>
      <c r="HI149" s="132"/>
      <c r="HJ149" s="132"/>
      <c r="HK149" s="135"/>
      <c r="HL149" s="135"/>
      <c r="HM149" s="135"/>
      <c r="HN149" s="135"/>
      <c r="HO149" s="131"/>
      <c r="HP149" s="129"/>
      <c r="HQ149" s="130"/>
      <c r="HR149" s="129"/>
      <c r="HS149" s="127"/>
      <c r="HT149" s="133"/>
      <c r="HU149" s="133"/>
      <c r="HV149" s="132"/>
      <c r="HW149" s="132"/>
      <c r="HX149" s="132"/>
      <c r="HY149" s="132"/>
      <c r="HZ149" s="132"/>
      <c r="IA149" s="135"/>
      <c r="IB149" s="135"/>
      <c r="IC149" s="135"/>
      <c r="ID149" s="135"/>
      <c r="IE149" s="131"/>
      <c r="IF149" s="129"/>
      <c r="IG149" s="130"/>
      <c r="IH149" s="129"/>
      <c r="II149" s="127"/>
      <c r="IJ149" s="133"/>
      <c r="IK149" s="133"/>
      <c r="IL149" s="132"/>
      <c r="IM149" s="132"/>
      <c r="IN149" s="132"/>
      <c r="IO149" s="132"/>
      <c r="IP149" s="132"/>
      <c r="IQ149" s="135"/>
      <c r="IR149" s="135"/>
      <c r="IS149" s="135"/>
      <c r="IT149" s="135"/>
      <c r="IU149" s="131"/>
      <c r="IV149" s="129"/>
      <c r="IW149" s="130"/>
    </row>
    <row r="150" spans="1:257" s="125" customFormat="1" ht="15" hidden="1" customHeight="1">
      <c r="A150" s="1068">
        <v>6</v>
      </c>
      <c r="B150" s="787">
        <v>25</v>
      </c>
      <c r="C150" s="755">
        <v>27</v>
      </c>
      <c r="D150" s="788">
        <v>16.783329999999999</v>
      </c>
      <c r="E150" s="137">
        <v>18.227139999999999</v>
      </c>
      <c r="F150" s="137">
        <v>17.656669999999998</v>
      </c>
      <c r="G150" s="137">
        <v>17.3019</v>
      </c>
      <c r="H150" s="646">
        <v>15.982860000000001</v>
      </c>
      <c r="I150" s="788">
        <v>4.1666699999999999</v>
      </c>
      <c r="J150" s="137">
        <v>4.4995200000000004</v>
      </c>
      <c r="K150" s="788">
        <v>3.9666700000000001</v>
      </c>
      <c r="L150" s="646">
        <v>4.5033300000000001</v>
      </c>
      <c r="M150" s="785">
        <v>15.99047</v>
      </c>
      <c r="N150" s="383">
        <v>35089.53</v>
      </c>
      <c r="O150" s="136">
        <v>1676.85</v>
      </c>
      <c r="P150" s="1082">
        <v>17810.603440680923</v>
      </c>
      <c r="Q150" s="633"/>
      <c r="R150" s="133"/>
      <c r="S150" s="133"/>
      <c r="T150" s="133"/>
      <c r="U150" s="133"/>
      <c r="V150" s="132"/>
      <c r="W150" s="132"/>
      <c r="X150" s="132"/>
      <c r="Y150" s="132"/>
      <c r="Z150" s="132"/>
      <c r="AA150" s="135"/>
      <c r="AB150" s="135"/>
      <c r="AC150" s="135"/>
      <c r="AD150" s="135"/>
      <c r="AE150" s="131"/>
      <c r="AF150" s="129"/>
      <c r="AG150" s="130"/>
      <c r="AH150" s="129"/>
      <c r="AI150" s="127"/>
      <c r="AJ150" s="133"/>
      <c r="AK150" s="133"/>
      <c r="AL150" s="132"/>
      <c r="AM150" s="132"/>
      <c r="AN150" s="132"/>
      <c r="AO150" s="132"/>
      <c r="AP150" s="132"/>
      <c r="AQ150" s="135"/>
      <c r="AR150" s="135"/>
      <c r="AS150" s="135"/>
      <c r="AT150" s="135"/>
      <c r="AU150" s="131"/>
      <c r="AV150" s="129"/>
      <c r="AW150" s="130"/>
      <c r="AX150" s="129"/>
      <c r="AY150" s="127"/>
      <c r="AZ150" s="133"/>
      <c r="BA150" s="133"/>
      <c r="BB150" s="132"/>
      <c r="BC150" s="132"/>
      <c r="BD150" s="132"/>
      <c r="BE150" s="132"/>
      <c r="BF150" s="132"/>
      <c r="BG150" s="135"/>
      <c r="BH150" s="135"/>
      <c r="BI150" s="135"/>
      <c r="BJ150" s="135"/>
      <c r="BK150" s="131"/>
      <c r="BL150" s="129"/>
      <c r="BM150" s="130"/>
      <c r="BN150" s="129"/>
      <c r="BO150" s="127"/>
      <c r="BP150" s="133"/>
      <c r="BQ150" s="133"/>
      <c r="BR150" s="132"/>
      <c r="BS150" s="132"/>
      <c r="BT150" s="132"/>
      <c r="BU150" s="132"/>
      <c r="BV150" s="132"/>
      <c r="BW150" s="135"/>
      <c r="BX150" s="135"/>
      <c r="BY150" s="135"/>
      <c r="BZ150" s="135"/>
      <c r="CA150" s="131"/>
      <c r="CB150" s="129"/>
      <c r="CC150" s="130"/>
      <c r="CD150" s="129"/>
      <c r="CE150" s="127"/>
      <c r="CF150" s="133"/>
      <c r="CG150" s="133"/>
      <c r="CH150" s="132"/>
      <c r="CI150" s="132"/>
      <c r="CJ150" s="132"/>
      <c r="CK150" s="132"/>
      <c r="CL150" s="132"/>
      <c r="CM150" s="135"/>
      <c r="CN150" s="135"/>
      <c r="CO150" s="135"/>
      <c r="CP150" s="135"/>
      <c r="CQ150" s="131"/>
      <c r="CR150" s="129"/>
      <c r="CS150" s="130"/>
      <c r="CT150" s="129"/>
      <c r="CU150" s="127"/>
      <c r="CV150" s="133"/>
      <c r="CW150" s="133"/>
      <c r="CX150" s="132"/>
      <c r="CY150" s="132"/>
      <c r="CZ150" s="132"/>
      <c r="DA150" s="132"/>
      <c r="DB150" s="132"/>
      <c r="DC150" s="135"/>
      <c r="DD150" s="135"/>
      <c r="DE150" s="135"/>
      <c r="DF150" s="135"/>
      <c r="DG150" s="131"/>
      <c r="DH150" s="129"/>
      <c r="DI150" s="130"/>
      <c r="DJ150" s="129"/>
      <c r="DK150" s="127"/>
      <c r="DL150" s="133"/>
      <c r="DM150" s="133"/>
      <c r="DN150" s="132"/>
      <c r="DO150" s="132"/>
      <c r="DP150" s="132"/>
      <c r="DQ150" s="132"/>
      <c r="DR150" s="132"/>
      <c r="DS150" s="135"/>
      <c r="DT150" s="135"/>
      <c r="DU150" s="135"/>
      <c r="DV150" s="135"/>
      <c r="DW150" s="131"/>
      <c r="DX150" s="129"/>
      <c r="DY150" s="130"/>
      <c r="DZ150" s="129"/>
      <c r="EA150" s="127"/>
      <c r="EB150" s="133"/>
      <c r="EC150" s="133"/>
      <c r="ED150" s="132"/>
      <c r="EE150" s="132"/>
      <c r="EF150" s="132"/>
      <c r="EG150" s="132"/>
      <c r="EH150" s="132"/>
      <c r="EI150" s="135"/>
      <c r="EJ150" s="135"/>
      <c r="EK150" s="135"/>
      <c r="EL150" s="135"/>
      <c r="EM150" s="131"/>
      <c r="EN150" s="129"/>
      <c r="EO150" s="130"/>
      <c r="EP150" s="129"/>
      <c r="EQ150" s="127"/>
      <c r="ER150" s="133"/>
      <c r="ES150" s="133"/>
      <c r="ET150" s="132"/>
      <c r="EU150" s="132"/>
      <c r="EV150" s="132"/>
      <c r="EW150" s="132"/>
      <c r="EX150" s="132"/>
      <c r="EY150" s="135"/>
      <c r="EZ150" s="135"/>
      <c r="FA150" s="135"/>
      <c r="FB150" s="135"/>
      <c r="FC150" s="131"/>
      <c r="FD150" s="129"/>
      <c r="FE150" s="130"/>
      <c r="FF150" s="129"/>
      <c r="FG150" s="127"/>
      <c r="FH150" s="133"/>
      <c r="FI150" s="133"/>
      <c r="FJ150" s="132"/>
      <c r="FK150" s="132"/>
      <c r="FL150" s="132"/>
      <c r="FM150" s="132"/>
      <c r="FN150" s="132"/>
      <c r="FO150" s="135"/>
      <c r="FP150" s="135"/>
      <c r="FQ150" s="135"/>
      <c r="FR150" s="135"/>
      <c r="FS150" s="131"/>
      <c r="FT150" s="129"/>
      <c r="FU150" s="130"/>
      <c r="FV150" s="129"/>
      <c r="FW150" s="127"/>
      <c r="FX150" s="133"/>
      <c r="FY150" s="133"/>
      <c r="FZ150" s="132"/>
      <c r="GA150" s="132"/>
      <c r="GB150" s="132"/>
      <c r="GC150" s="132"/>
      <c r="GD150" s="132"/>
      <c r="GE150" s="135"/>
      <c r="GF150" s="135"/>
      <c r="GG150" s="135"/>
      <c r="GH150" s="135"/>
      <c r="GI150" s="131"/>
      <c r="GJ150" s="129"/>
      <c r="GK150" s="130"/>
      <c r="GL150" s="129"/>
      <c r="GM150" s="127"/>
      <c r="GN150" s="133"/>
      <c r="GO150" s="133"/>
      <c r="GP150" s="132"/>
      <c r="GQ150" s="132"/>
      <c r="GR150" s="132"/>
      <c r="GS150" s="132"/>
      <c r="GT150" s="132"/>
      <c r="GU150" s="135"/>
      <c r="GV150" s="135"/>
      <c r="GW150" s="135"/>
      <c r="GX150" s="135"/>
      <c r="GY150" s="131"/>
      <c r="GZ150" s="129"/>
      <c r="HA150" s="130"/>
      <c r="HB150" s="129"/>
      <c r="HC150" s="127"/>
      <c r="HD150" s="133"/>
      <c r="HE150" s="133"/>
      <c r="HF150" s="132"/>
      <c r="HG150" s="132"/>
      <c r="HH150" s="132"/>
      <c r="HI150" s="132"/>
      <c r="HJ150" s="132"/>
      <c r="HK150" s="135"/>
      <c r="HL150" s="135"/>
      <c r="HM150" s="135"/>
      <c r="HN150" s="135"/>
      <c r="HO150" s="131"/>
      <c r="HP150" s="129"/>
      <c r="HQ150" s="130"/>
      <c r="HR150" s="129"/>
      <c r="HS150" s="127"/>
      <c r="HT150" s="133"/>
      <c r="HU150" s="133"/>
      <c r="HV150" s="132"/>
      <c r="HW150" s="132"/>
      <c r="HX150" s="132"/>
      <c r="HY150" s="132"/>
      <c r="HZ150" s="132"/>
      <c r="IA150" s="135"/>
      <c r="IB150" s="135"/>
      <c r="IC150" s="135"/>
      <c r="ID150" s="135"/>
      <c r="IE150" s="131"/>
      <c r="IF150" s="129"/>
      <c r="IG150" s="130"/>
      <c r="IH150" s="129"/>
      <c r="II150" s="127"/>
      <c r="IJ150" s="133"/>
      <c r="IK150" s="133"/>
      <c r="IL150" s="132"/>
      <c r="IM150" s="132"/>
      <c r="IN150" s="132"/>
      <c r="IO150" s="132"/>
      <c r="IP150" s="132"/>
      <c r="IQ150" s="135"/>
      <c r="IR150" s="135"/>
      <c r="IS150" s="135"/>
      <c r="IT150" s="135"/>
      <c r="IU150" s="131"/>
      <c r="IV150" s="129"/>
      <c r="IW150" s="130"/>
    </row>
    <row r="151" spans="1:257" s="125" customFormat="1" ht="15" hidden="1" customHeight="1">
      <c r="A151" s="1068">
        <v>7</v>
      </c>
      <c r="B151" s="787">
        <v>25</v>
      </c>
      <c r="C151" s="755">
        <v>27</v>
      </c>
      <c r="D151" s="788">
        <v>17.159569999999999</v>
      </c>
      <c r="E151" s="137">
        <v>18.69783</v>
      </c>
      <c r="F151" s="137">
        <v>18.525649999999999</v>
      </c>
      <c r="G151" s="137">
        <v>19.337389999999999</v>
      </c>
      <c r="H151" s="646">
        <v>17.056090000000001</v>
      </c>
      <c r="I151" s="788">
        <v>4.5108699999999997</v>
      </c>
      <c r="J151" s="137">
        <v>4.66913</v>
      </c>
      <c r="K151" s="788">
        <v>4.1486999999999998</v>
      </c>
      <c r="L151" s="646">
        <v>4.2591299999999999</v>
      </c>
      <c r="M151" s="785">
        <v>16.467400000000001</v>
      </c>
      <c r="N151" s="383">
        <v>42200.75</v>
      </c>
      <c r="O151" s="136">
        <v>2125.0500000000002</v>
      </c>
      <c r="P151" s="1082">
        <v>25242.341101673577</v>
      </c>
      <c r="Q151" s="633"/>
      <c r="R151" s="133"/>
      <c r="S151" s="133"/>
      <c r="T151" s="133"/>
      <c r="U151" s="133"/>
      <c r="V151" s="132"/>
      <c r="W151" s="132"/>
      <c r="X151" s="132"/>
      <c r="Y151" s="132"/>
      <c r="Z151" s="132"/>
      <c r="AA151" s="135"/>
      <c r="AB151" s="135"/>
      <c r="AC151" s="135"/>
      <c r="AD151" s="135"/>
      <c r="AE151" s="131"/>
      <c r="AF151" s="129"/>
      <c r="AG151" s="130"/>
      <c r="AH151" s="129"/>
      <c r="AI151" s="127"/>
      <c r="AJ151" s="133"/>
      <c r="AK151" s="133"/>
      <c r="AL151" s="132"/>
      <c r="AM151" s="132"/>
      <c r="AN151" s="132"/>
      <c r="AO151" s="132"/>
      <c r="AP151" s="132"/>
      <c r="AQ151" s="135"/>
      <c r="AR151" s="135"/>
      <c r="AS151" s="135"/>
      <c r="AT151" s="135"/>
      <c r="AU151" s="131"/>
      <c r="AV151" s="129"/>
      <c r="AW151" s="130"/>
      <c r="AX151" s="129"/>
      <c r="AY151" s="127"/>
      <c r="AZ151" s="133"/>
      <c r="BA151" s="133"/>
      <c r="BB151" s="132"/>
      <c r="BC151" s="132"/>
      <c r="BD151" s="132"/>
      <c r="BE151" s="132"/>
      <c r="BF151" s="132"/>
      <c r="BG151" s="135"/>
      <c r="BH151" s="135"/>
      <c r="BI151" s="135"/>
      <c r="BJ151" s="135"/>
      <c r="BK151" s="131"/>
      <c r="BL151" s="129"/>
      <c r="BM151" s="130"/>
      <c r="BN151" s="129"/>
      <c r="BO151" s="127"/>
      <c r="BP151" s="133"/>
      <c r="BQ151" s="133"/>
      <c r="BR151" s="132"/>
      <c r="BS151" s="132"/>
      <c r="BT151" s="132"/>
      <c r="BU151" s="132"/>
      <c r="BV151" s="132"/>
      <c r="BW151" s="135"/>
      <c r="BX151" s="135"/>
      <c r="BY151" s="135"/>
      <c r="BZ151" s="135"/>
      <c r="CA151" s="131"/>
      <c r="CB151" s="129"/>
      <c r="CC151" s="130"/>
      <c r="CD151" s="129"/>
      <c r="CE151" s="127"/>
      <c r="CF151" s="133"/>
      <c r="CG151" s="133"/>
      <c r="CH151" s="132"/>
      <c r="CI151" s="132"/>
      <c r="CJ151" s="132"/>
      <c r="CK151" s="132"/>
      <c r="CL151" s="132"/>
      <c r="CM151" s="135"/>
      <c r="CN151" s="135"/>
      <c r="CO151" s="135"/>
      <c r="CP151" s="135"/>
      <c r="CQ151" s="131"/>
      <c r="CR151" s="129"/>
      <c r="CS151" s="130"/>
      <c r="CT151" s="129"/>
      <c r="CU151" s="127"/>
      <c r="CV151" s="133"/>
      <c r="CW151" s="133"/>
      <c r="CX151" s="132"/>
      <c r="CY151" s="132"/>
      <c r="CZ151" s="132"/>
      <c r="DA151" s="132"/>
      <c r="DB151" s="132"/>
      <c r="DC151" s="135"/>
      <c r="DD151" s="135"/>
      <c r="DE151" s="135"/>
      <c r="DF151" s="135"/>
      <c r="DG151" s="131"/>
      <c r="DH151" s="129"/>
      <c r="DI151" s="130"/>
      <c r="DJ151" s="129"/>
      <c r="DK151" s="127"/>
      <c r="DL151" s="133"/>
      <c r="DM151" s="133"/>
      <c r="DN151" s="132"/>
      <c r="DO151" s="132"/>
      <c r="DP151" s="132"/>
      <c r="DQ151" s="132"/>
      <c r="DR151" s="132"/>
      <c r="DS151" s="135"/>
      <c r="DT151" s="135"/>
      <c r="DU151" s="135"/>
      <c r="DV151" s="135"/>
      <c r="DW151" s="131"/>
      <c r="DX151" s="129"/>
      <c r="DY151" s="130"/>
      <c r="DZ151" s="129"/>
      <c r="EA151" s="127"/>
      <c r="EB151" s="133"/>
      <c r="EC151" s="133"/>
      <c r="ED151" s="132"/>
      <c r="EE151" s="132"/>
      <c r="EF151" s="132"/>
      <c r="EG151" s="132"/>
      <c r="EH151" s="132"/>
      <c r="EI151" s="135"/>
      <c r="EJ151" s="135"/>
      <c r="EK151" s="135"/>
      <c r="EL151" s="135"/>
      <c r="EM151" s="131"/>
      <c r="EN151" s="129"/>
      <c r="EO151" s="130"/>
      <c r="EP151" s="129"/>
      <c r="EQ151" s="127"/>
      <c r="ER151" s="133"/>
      <c r="ES151" s="133"/>
      <c r="ET151" s="132"/>
      <c r="EU151" s="132"/>
      <c r="EV151" s="132"/>
      <c r="EW151" s="132"/>
      <c r="EX151" s="132"/>
      <c r="EY151" s="135"/>
      <c r="EZ151" s="135"/>
      <c r="FA151" s="135"/>
      <c r="FB151" s="135"/>
      <c r="FC151" s="131"/>
      <c r="FD151" s="129"/>
      <c r="FE151" s="130"/>
      <c r="FF151" s="129"/>
      <c r="FG151" s="127"/>
      <c r="FH151" s="133"/>
      <c r="FI151" s="133"/>
      <c r="FJ151" s="132"/>
      <c r="FK151" s="132"/>
      <c r="FL151" s="132"/>
      <c r="FM151" s="132"/>
      <c r="FN151" s="132"/>
      <c r="FO151" s="135"/>
      <c r="FP151" s="135"/>
      <c r="FQ151" s="135"/>
      <c r="FR151" s="135"/>
      <c r="FS151" s="131"/>
      <c r="FT151" s="129"/>
      <c r="FU151" s="130"/>
      <c r="FV151" s="129"/>
      <c r="FW151" s="127"/>
      <c r="FX151" s="133"/>
      <c r="FY151" s="133"/>
      <c r="FZ151" s="132"/>
      <c r="GA151" s="132"/>
      <c r="GB151" s="132"/>
      <c r="GC151" s="132"/>
      <c r="GD151" s="132"/>
      <c r="GE151" s="135"/>
      <c r="GF151" s="135"/>
      <c r="GG151" s="135"/>
      <c r="GH151" s="135"/>
      <c r="GI151" s="131"/>
      <c r="GJ151" s="129"/>
      <c r="GK151" s="130"/>
      <c r="GL151" s="129"/>
      <c r="GM151" s="127"/>
      <c r="GN151" s="133"/>
      <c r="GO151" s="133"/>
      <c r="GP151" s="132"/>
      <c r="GQ151" s="132"/>
      <c r="GR151" s="132"/>
      <c r="GS151" s="132"/>
      <c r="GT151" s="132"/>
      <c r="GU151" s="135"/>
      <c r="GV151" s="135"/>
      <c r="GW151" s="135"/>
      <c r="GX151" s="135"/>
      <c r="GY151" s="131"/>
      <c r="GZ151" s="129"/>
      <c r="HA151" s="130"/>
      <c r="HB151" s="129"/>
      <c r="HC151" s="127"/>
      <c r="HD151" s="133"/>
      <c r="HE151" s="133"/>
      <c r="HF151" s="132"/>
      <c r="HG151" s="132"/>
      <c r="HH151" s="132"/>
      <c r="HI151" s="132"/>
      <c r="HJ151" s="132"/>
      <c r="HK151" s="135"/>
      <c r="HL151" s="135"/>
      <c r="HM151" s="135"/>
      <c r="HN151" s="135"/>
      <c r="HO151" s="131"/>
      <c r="HP151" s="129"/>
      <c r="HQ151" s="130"/>
      <c r="HR151" s="129"/>
      <c r="HS151" s="127"/>
      <c r="HT151" s="133"/>
      <c r="HU151" s="133"/>
      <c r="HV151" s="132"/>
      <c r="HW151" s="132"/>
      <c r="HX151" s="132"/>
      <c r="HY151" s="132"/>
      <c r="HZ151" s="132"/>
      <c r="IA151" s="135"/>
      <c r="IB151" s="135"/>
      <c r="IC151" s="135"/>
      <c r="ID151" s="135"/>
      <c r="IE151" s="131"/>
      <c r="IF151" s="129"/>
      <c r="IG151" s="130"/>
      <c r="IH151" s="129"/>
      <c r="II151" s="127"/>
      <c r="IJ151" s="133"/>
      <c r="IK151" s="133"/>
      <c r="IL151" s="132"/>
      <c r="IM151" s="132"/>
      <c r="IN151" s="132"/>
      <c r="IO151" s="132"/>
      <c r="IP151" s="132"/>
      <c r="IQ151" s="135"/>
      <c r="IR151" s="135"/>
      <c r="IS151" s="135"/>
      <c r="IT151" s="135"/>
      <c r="IU151" s="131"/>
      <c r="IV151" s="129"/>
      <c r="IW151" s="130"/>
    </row>
    <row r="152" spans="1:257" s="125" customFormat="1" ht="15" hidden="1" customHeight="1">
      <c r="A152" s="1068">
        <v>8</v>
      </c>
      <c r="B152" s="787">
        <v>25</v>
      </c>
      <c r="C152" s="755">
        <v>27</v>
      </c>
      <c r="D152" s="788">
        <v>16.91095</v>
      </c>
      <c r="E152" s="137">
        <v>18.701429999999998</v>
      </c>
      <c r="F152" s="137">
        <v>18.427140000000001</v>
      </c>
      <c r="G152" s="137">
        <v>18.100000000000001</v>
      </c>
      <c r="H152" s="646">
        <v>16.86524</v>
      </c>
      <c r="I152" s="788">
        <v>4.57857</v>
      </c>
      <c r="J152" s="137">
        <v>4.3914299999999997</v>
      </c>
      <c r="K152" s="788">
        <v>4.1204799999999997</v>
      </c>
      <c r="L152" s="646">
        <v>4.03667</v>
      </c>
      <c r="M152" s="785">
        <v>16.75</v>
      </c>
      <c r="N152" s="383">
        <v>39844.480000000003</v>
      </c>
      <c r="O152" s="136">
        <v>1975.29</v>
      </c>
      <c r="P152" s="1082">
        <v>19519.13353261568</v>
      </c>
      <c r="R152" s="133"/>
      <c r="S152" s="133"/>
      <c r="T152" s="133"/>
      <c r="U152" s="133"/>
      <c r="V152" s="132"/>
      <c r="W152" s="132"/>
      <c r="X152" s="132"/>
      <c r="Y152" s="132"/>
      <c r="Z152" s="132"/>
      <c r="AA152" s="135"/>
      <c r="AB152" s="135"/>
      <c r="AC152" s="135"/>
      <c r="AD152" s="135"/>
      <c r="AE152" s="131"/>
      <c r="AF152" s="129"/>
      <c r="AG152" s="130"/>
      <c r="AH152" s="129"/>
      <c r="AI152" s="127"/>
      <c r="AJ152" s="133"/>
      <c r="AK152" s="133"/>
      <c r="AL152" s="132"/>
      <c r="AM152" s="132"/>
      <c r="AN152" s="132"/>
      <c r="AO152" s="132"/>
      <c r="AP152" s="132"/>
      <c r="AQ152" s="135"/>
      <c r="AR152" s="135"/>
      <c r="AS152" s="135"/>
      <c r="AT152" s="135"/>
      <c r="AU152" s="131"/>
      <c r="AV152" s="129"/>
      <c r="AW152" s="130"/>
      <c r="AX152" s="129"/>
      <c r="AY152" s="127"/>
      <c r="AZ152" s="133"/>
      <c r="BA152" s="133"/>
      <c r="BB152" s="132"/>
      <c r="BC152" s="132"/>
      <c r="BD152" s="132"/>
      <c r="BE152" s="132"/>
      <c r="BF152" s="132"/>
      <c r="BG152" s="135"/>
      <c r="BH152" s="135"/>
      <c r="BI152" s="135"/>
      <c r="BJ152" s="135"/>
      <c r="BK152" s="131"/>
      <c r="BL152" s="129"/>
      <c r="BM152" s="130"/>
      <c r="BN152" s="129"/>
      <c r="BO152" s="127"/>
      <c r="BP152" s="133"/>
      <c r="BQ152" s="133"/>
      <c r="BR152" s="132"/>
      <c r="BS152" s="132"/>
      <c r="BT152" s="132"/>
      <c r="BU152" s="132"/>
      <c r="BV152" s="132"/>
      <c r="BW152" s="135"/>
      <c r="BX152" s="135"/>
      <c r="BY152" s="135"/>
      <c r="BZ152" s="135"/>
      <c r="CA152" s="131"/>
      <c r="CB152" s="129"/>
      <c r="CC152" s="130"/>
      <c r="CD152" s="129"/>
      <c r="CE152" s="127"/>
      <c r="CF152" s="133"/>
      <c r="CG152" s="133"/>
      <c r="CH152" s="132"/>
      <c r="CI152" s="132"/>
      <c r="CJ152" s="132"/>
      <c r="CK152" s="132"/>
      <c r="CL152" s="132"/>
      <c r="CM152" s="135"/>
      <c r="CN152" s="135"/>
      <c r="CO152" s="135"/>
      <c r="CP152" s="135"/>
      <c r="CQ152" s="131"/>
      <c r="CR152" s="129"/>
      <c r="CS152" s="130"/>
      <c r="CT152" s="129"/>
      <c r="CU152" s="127"/>
      <c r="CV152" s="133"/>
      <c r="CW152" s="133"/>
      <c r="CX152" s="132"/>
      <c r="CY152" s="132"/>
      <c r="CZ152" s="132"/>
      <c r="DA152" s="132"/>
      <c r="DB152" s="132"/>
      <c r="DC152" s="135"/>
      <c r="DD152" s="135"/>
      <c r="DE152" s="135"/>
      <c r="DF152" s="135"/>
      <c r="DG152" s="131"/>
      <c r="DH152" s="129"/>
      <c r="DI152" s="130"/>
      <c r="DJ152" s="129"/>
      <c r="DK152" s="127"/>
      <c r="DL152" s="133"/>
      <c r="DM152" s="133"/>
      <c r="DN152" s="132"/>
      <c r="DO152" s="132"/>
      <c r="DP152" s="132"/>
      <c r="DQ152" s="132"/>
      <c r="DR152" s="132"/>
      <c r="DS152" s="135"/>
      <c r="DT152" s="135"/>
      <c r="DU152" s="135"/>
      <c r="DV152" s="135"/>
      <c r="DW152" s="131"/>
      <c r="DX152" s="129"/>
      <c r="DY152" s="130"/>
      <c r="DZ152" s="129"/>
      <c r="EA152" s="127"/>
      <c r="EB152" s="133"/>
      <c r="EC152" s="133"/>
      <c r="ED152" s="132"/>
      <c r="EE152" s="132"/>
      <c r="EF152" s="132"/>
      <c r="EG152" s="132"/>
      <c r="EH152" s="132"/>
      <c r="EI152" s="135"/>
      <c r="EJ152" s="135"/>
      <c r="EK152" s="135"/>
      <c r="EL152" s="135"/>
      <c r="EM152" s="131"/>
      <c r="EN152" s="129"/>
      <c r="EO152" s="130"/>
      <c r="EP152" s="129"/>
      <c r="EQ152" s="127"/>
      <c r="ER152" s="133"/>
      <c r="ES152" s="133"/>
      <c r="ET152" s="132"/>
      <c r="EU152" s="132"/>
      <c r="EV152" s="132"/>
      <c r="EW152" s="132"/>
      <c r="EX152" s="132"/>
      <c r="EY152" s="135"/>
      <c r="EZ152" s="135"/>
      <c r="FA152" s="135"/>
      <c r="FB152" s="135"/>
      <c r="FC152" s="131"/>
      <c r="FD152" s="129"/>
      <c r="FE152" s="130"/>
      <c r="FF152" s="129"/>
      <c r="FG152" s="127"/>
      <c r="FH152" s="133"/>
      <c r="FI152" s="133"/>
      <c r="FJ152" s="132"/>
      <c r="FK152" s="132"/>
      <c r="FL152" s="132"/>
      <c r="FM152" s="132"/>
      <c r="FN152" s="132"/>
      <c r="FO152" s="135"/>
      <c r="FP152" s="135"/>
      <c r="FQ152" s="135"/>
      <c r="FR152" s="135"/>
      <c r="FS152" s="131"/>
      <c r="FT152" s="129"/>
      <c r="FU152" s="130"/>
      <c r="FV152" s="129"/>
      <c r="FW152" s="127"/>
      <c r="FX152" s="133"/>
      <c r="FY152" s="133"/>
      <c r="FZ152" s="132"/>
      <c r="GA152" s="132"/>
      <c r="GB152" s="132"/>
      <c r="GC152" s="132"/>
      <c r="GD152" s="132"/>
      <c r="GE152" s="135"/>
      <c r="GF152" s="135"/>
      <c r="GG152" s="135"/>
      <c r="GH152" s="135"/>
      <c r="GI152" s="131"/>
      <c r="GJ152" s="129"/>
      <c r="GK152" s="130"/>
      <c r="GL152" s="129"/>
      <c r="GM152" s="127"/>
      <c r="GN152" s="133"/>
      <c r="GO152" s="133"/>
      <c r="GP152" s="132"/>
      <c r="GQ152" s="132"/>
      <c r="GR152" s="132"/>
      <c r="GS152" s="132"/>
      <c r="GT152" s="132"/>
      <c r="GU152" s="135"/>
      <c r="GV152" s="135"/>
      <c r="GW152" s="135"/>
      <c r="GX152" s="135"/>
      <c r="GY152" s="131"/>
      <c r="GZ152" s="129"/>
      <c r="HA152" s="130"/>
      <c r="HB152" s="129"/>
      <c r="HC152" s="127"/>
      <c r="HD152" s="133"/>
      <c r="HE152" s="133"/>
      <c r="HF152" s="132"/>
      <c r="HG152" s="132"/>
      <c r="HH152" s="132"/>
      <c r="HI152" s="132"/>
      <c r="HJ152" s="132"/>
      <c r="HK152" s="135"/>
      <c r="HL152" s="135"/>
      <c r="HM152" s="135"/>
      <c r="HN152" s="135"/>
      <c r="HO152" s="131"/>
      <c r="HP152" s="129"/>
      <c r="HQ152" s="130"/>
      <c r="HR152" s="129"/>
      <c r="HS152" s="127"/>
      <c r="HT152" s="133"/>
      <c r="HU152" s="133"/>
      <c r="HV152" s="132"/>
      <c r="HW152" s="132"/>
      <c r="HX152" s="132"/>
      <c r="HY152" s="132"/>
      <c r="HZ152" s="132"/>
      <c r="IA152" s="135"/>
      <c r="IB152" s="135"/>
      <c r="IC152" s="135"/>
      <c r="ID152" s="135"/>
      <c r="IE152" s="131"/>
      <c r="IF152" s="129"/>
      <c r="IG152" s="130"/>
      <c r="IH152" s="129"/>
      <c r="II152" s="127"/>
      <c r="IJ152" s="133"/>
      <c r="IK152" s="133"/>
      <c r="IL152" s="132"/>
      <c r="IM152" s="132"/>
      <c r="IN152" s="132"/>
      <c r="IO152" s="132"/>
      <c r="IP152" s="132"/>
      <c r="IQ152" s="135"/>
      <c r="IR152" s="135"/>
      <c r="IS152" s="135"/>
      <c r="IT152" s="135"/>
      <c r="IU152" s="131"/>
      <c r="IV152" s="129"/>
      <c r="IW152" s="130"/>
    </row>
    <row r="153" spans="1:257" s="125" customFormat="1" ht="15" hidden="1" customHeight="1">
      <c r="A153" s="1068">
        <v>9</v>
      </c>
      <c r="B153" s="787">
        <v>25</v>
      </c>
      <c r="C153" s="755">
        <v>27</v>
      </c>
      <c r="D153" s="788">
        <v>17.086819999999999</v>
      </c>
      <c r="E153" s="137">
        <v>18.788640000000001</v>
      </c>
      <c r="F153" s="137">
        <v>18.07227</v>
      </c>
      <c r="G153" s="137">
        <v>17.317270000000001</v>
      </c>
      <c r="H153" s="646">
        <v>16.723179999999999</v>
      </c>
      <c r="I153" s="788">
        <v>4.5595499999999998</v>
      </c>
      <c r="J153" s="137">
        <v>4.6981799999999998</v>
      </c>
      <c r="K153" s="788">
        <v>4.2490899999999998</v>
      </c>
      <c r="L153" s="646">
        <v>4.08</v>
      </c>
      <c r="M153" s="785">
        <v>16.75</v>
      </c>
      <c r="N153" s="383">
        <v>36051.300000000003</v>
      </c>
      <c r="O153" s="136">
        <v>1704.61</v>
      </c>
      <c r="P153" s="1082">
        <v>22205.736574423638</v>
      </c>
      <c r="R153" s="133"/>
      <c r="S153" s="133"/>
      <c r="T153" s="133"/>
      <c r="U153" s="133"/>
      <c r="V153" s="132"/>
      <c r="W153" s="132"/>
      <c r="X153" s="132"/>
      <c r="Y153" s="139"/>
      <c r="Z153" s="132"/>
      <c r="AA153" s="135"/>
      <c r="AB153" s="135"/>
      <c r="AC153" s="135"/>
      <c r="AD153" s="135"/>
      <c r="AE153" s="131"/>
      <c r="AF153" s="129"/>
      <c r="AG153" s="130"/>
      <c r="AH153" s="129"/>
      <c r="AI153" s="127"/>
      <c r="AJ153" s="133"/>
      <c r="AK153" s="133"/>
      <c r="AL153" s="132"/>
      <c r="AM153" s="132"/>
      <c r="AN153" s="132"/>
      <c r="AO153" s="132"/>
      <c r="AP153" s="132"/>
      <c r="AQ153" s="135"/>
      <c r="AR153" s="135"/>
      <c r="AS153" s="135"/>
      <c r="AT153" s="135"/>
      <c r="AU153" s="131"/>
      <c r="AV153" s="129"/>
      <c r="AW153" s="130"/>
      <c r="AX153" s="129"/>
      <c r="AY153" s="127"/>
      <c r="AZ153" s="133"/>
      <c r="BA153" s="133"/>
      <c r="BB153" s="132"/>
      <c r="BC153" s="132"/>
      <c r="BD153" s="132"/>
      <c r="BE153" s="132"/>
      <c r="BF153" s="132"/>
      <c r="BG153" s="135"/>
      <c r="BH153" s="135"/>
      <c r="BI153" s="135"/>
      <c r="BJ153" s="135"/>
      <c r="BK153" s="131"/>
      <c r="BL153" s="129"/>
      <c r="BM153" s="130"/>
      <c r="BN153" s="129"/>
      <c r="BO153" s="127"/>
      <c r="BP153" s="133"/>
      <c r="BQ153" s="133"/>
      <c r="BR153" s="132"/>
      <c r="BS153" s="132"/>
      <c r="BT153" s="132"/>
      <c r="BU153" s="132"/>
      <c r="BV153" s="132"/>
      <c r="BW153" s="135"/>
      <c r="BX153" s="135"/>
      <c r="BY153" s="135"/>
      <c r="BZ153" s="135"/>
      <c r="CA153" s="131"/>
      <c r="CB153" s="129"/>
      <c r="CC153" s="130"/>
      <c r="CD153" s="129"/>
      <c r="CE153" s="127"/>
      <c r="CF153" s="133"/>
      <c r="CG153" s="133"/>
      <c r="CH153" s="132"/>
      <c r="CI153" s="132"/>
      <c r="CJ153" s="132"/>
      <c r="CK153" s="132"/>
      <c r="CL153" s="132"/>
      <c r="CM153" s="135"/>
      <c r="CN153" s="135"/>
      <c r="CO153" s="135"/>
      <c r="CP153" s="135"/>
      <c r="CQ153" s="131"/>
      <c r="CR153" s="129"/>
      <c r="CS153" s="130"/>
      <c r="CT153" s="129"/>
      <c r="CU153" s="127"/>
      <c r="CV153" s="133"/>
      <c r="CW153" s="133"/>
      <c r="CX153" s="132"/>
      <c r="CY153" s="132"/>
      <c r="CZ153" s="132"/>
      <c r="DA153" s="132"/>
      <c r="DB153" s="132"/>
      <c r="DC153" s="135"/>
      <c r="DD153" s="135"/>
      <c r="DE153" s="135"/>
      <c r="DF153" s="135"/>
      <c r="DG153" s="131"/>
      <c r="DH153" s="129"/>
      <c r="DI153" s="130"/>
      <c r="DJ153" s="129"/>
      <c r="DK153" s="127"/>
      <c r="DL153" s="133"/>
      <c r="DM153" s="133"/>
      <c r="DN153" s="132"/>
      <c r="DO153" s="132"/>
      <c r="DP153" s="132"/>
      <c r="DQ153" s="132"/>
      <c r="DR153" s="132"/>
      <c r="DS153" s="135"/>
      <c r="DT153" s="135"/>
      <c r="DU153" s="135"/>
      <c r="DV153" s="135"/>
      <c r="DW153" s="131"/>
      <c r="DX153" s="129"/>
      <c r="DY153" s="130"/>
      <c r="DZ153" s="129"/>
      <c r="EA153" s="127"/>
      <c r="EB153" s="133"/>
      <c r="EC153" s="133"/>
      <c r="ED153" s="132"/>
      <c r="EE153" s="132"/>
      <c r="EF153" s="132"/>
      <c r="EG153" s="132"/>
      <c r="EH153" s="132"/>
      <c r="EI153" s="135"/>
      <c r="EJ153" s="135"/>
      <c r="EK153" s="135"/>
      <c r="EL153" s="135"/>
      <c r="EM153" s="131"/>
      <c r="EN153" s="129"/>
      <c r="EO153" s="130"/>
      <c r="EP153" s="129"/>
      <c r="EQ153" s="127"/>
      <c r="ER153" s="133"/>
      <c r="ES153" s="133"/>
      <c r="ET153" s="132"/>
      <c r="EU153" s="132"/>
      <c r="EV153" s="132"/>
      <c r="EW153" s="132"/>
      <c r="EX153" s="132"/>
      <c r="EY153" s="135"/>
      <c r="EZ153" s="135"/>
      <c r="FA153" s="135"/>
      <c r="FB153" s="135"/>
      <c r="FC153" s="131"/>
      <c r="FD153" s="129"/>
      <c r="FE153" s="130"/>
      <c r="FF153" s="129"/>
      <c r="FG153" s="127"/>
      <c r="FH153" s="133"/>
      <c r="FI153" s="133"/>
      <c r="FJ153" s="132"/>
      <c r="FK153" s="132"/>
      <c r="FL153" s="132"/>
      <c r="FM153" s="132"/>
      <c r="FN153" s="132"/>
      <c r="FO153" s="135"/>
      <c r="FP153" s="135"/>
      <c r="FQ153" s="135"/>
      <c r="FR153" s="135"/>
      <c r="FS153" s="131"/>
      <c r="FT153" s="129"/>
      <c r="FU153" s="130"/>
      <c r="FV153" s="129"/>
      <c r="FW153" s="127"/>
      <c r="FX153" s="133"/>
      <c r="FY153" s="133"/>
      <c r="FZ153" s="132"/>
      <c r="GA153" s="132"/>
      <c r="GB153" s="132"/>
      <c r="GC153" s="132"/>
      <c r="GD153" s="132"/>
      <c r="GE153" s="135"/>
      <c r="GF153" s="135"/>
      <c r="GG153" s="135"/>
      <c r="GH153" s="135"/>
      <c r="GI153" s="131"/>
      <c r="GJ153" s="129"/>
      <c r="GK153" s="130"/>
      <c r="GL153" s="129"/>
      <c r="GM153" s="127"/>
      <c r="GN153" s="133"/>
      <c r="GO153" s="133"/>
      <c r="GP153" s="132"/>
      <c r="GQ153" s="132"/>
      <c r="GR153" s="132"/>
      <c r="GS153" s="132"/>
      <c r="GT153" s="132"/>
      <c r="GU153" s="135"/>
      <c r="GV153" s="135"/>
      <c r="GW153" s="135"/>
      <c r="GX153" s="135"/>
      <c r="GY153" s="131"/>
      <c r="GZ153" s="129"/>
      <c r="HA153" s="130"/>
      <c r="HB153" s="129"/>
      <c r="HC153" s="127"/>
      <c r="HD153" s="133"/>
      <c r="HE153" s="133"/>
      <c r="HF153" s="132"/>
      <c r="HG153" s="132"/>
      <c r="HH153" s="132"/>
      <c r="HI153" s="132"/>
      <c r="HJ153" s="132"/>
      <c r="HK153" s="135"/>
      <c r="HL153" s="135"/>
      <c r="HM153" s="135"/>
      <c r="HN153" s="135"/>
      <c r="HO153" s="131"/>
      <c r="HP153" s="129"/>
      <c r="HQ153" s="130"/>
      <c r="HR153" s="129"/>
      <c r="HS153" s="127"/>
      <c r="HT153" s="133"/>
      <c r="HU153" s="133"/>
      <c r="HV153" s="132"/>
      <c r="HW153" s="132"/>
      <c r="HX153" s="132"/>
      <c r="HY153" s="132"/>
      <c r="HZ153" s="132"/>
      <c r="IA153" s="135"/>
      <c r="IB153" s="135"/>
      <c r="IC153" s="135"/>
      <c r="ID153" s="135"/>
      <c r="IE153" s="131"/>
      <c r="IF153" s="129"/>
      <c r="IG153" s="130"/>
      <c r="IH153" s="129"/>
      <c r="II153" s="127"/>
      <c r="IJ153" s="133"/>
      <c r="IK153" s="133"/>
      <c r="IL153" s="132"/>
      <c r="IM153" s="132"/>
      <c r="IN153" s="132"/>
      <c r="IO153" s="132"/>
      <c r="IP153" s="132"/>
      <c r="IQ153" s="135"/>
      <c r="IR153" s="135"/>
      <c r="IS153" s="135"/>
      <c r="IT153" s="135"/>
      <c r="IU153" s="131"/>
      <c r="IV153" s="129"/>
      <c r="IW153" s="130"/>
    </row>
    <row r="154" spans="1:257" s="125" customFormat="1" ht="15" hidden="1" customHeight="1">
      <c r="A154" s="1068">
        <v>10</v>
      </c>
      <c r="B154" s="787">
        <v>25</v>
      </c>
      <c r="C154" s="755">
        <v>27</v>
      </c>
      <c r="D154" s="788">
        <v>17.566960000000002</v>
      </c>
      <c r="E154" s="137">
        <v>19.082609999999999</v>
      </c>
      <c r="F154" s="137">
        <v>17.74174</v>
      </c>
      <c r="G154" s="137">
        <v>17.820430000000002</v>
      </c>
      <c r="H154" s="646">
        <v>16.377829999999999</v>
      </c>
      <c r="I154" s="788">
        <v>4.9039099999999998</v>
      </c>
      <c r="J154" s="137">
        <v>4.7169600000000003</v>
      </c>
      <c r="K154" s="788">
        <v>5.1139099999999997</v>
      </c>
      <c r="L154" s="646">
        <v>4.20174</v>
      </c>
      <c r="M154" s="785">
        <v>16.75</v>
      </c>
      <c r="N154" s="383">
        <v>27832.93</v>
      </c>
      <c r="O154" s="136">
        <v>1038.75</v>
      </c>
      <c r="P154" s="1082">
        <v>19597.006946207079</v>
      </c>
      <c r="R154" s="133"/>
      <c r="S154" s="133"/>
      <c r="T154" s="133"/>
      <c r="U154" s="133"/>
      <c r="V154" s="132"/>
      <c r="W154" s="132"/>
      <c r="X154" s="134"/>
      <c r="Y154" s="132"/>
      <c r="Z154" s="132"/>
      <c r="AA154" s="135"/>
      <c r="AB154" s="135"/>
      <c r="AC154" s="135"/>
      <c r="AD154" s="135"/>
      <c r="AE154" s="131"/>
      <c r="AF154" s="129"/>
      <c r="AG154" s="130"/>
      <c r="AH154" s="129"/>
      <c r="AI154" s="127"/>
      <c r="AJ154" s="133"/>
      <c r="AK154" s="133"/>
      <c r="AL154" s="132"/>
      <c r="AM154" s="132"/>
      <c r="AN154" s="132"/>
      <c r="AO154" s="132"/>
      <c r="AP154" s="132"/>
      <c r="AQ154" s="135"/>
      <c r="AR154" s="135"/>
      <c r="AS154" s="135"/>
      <c r="AT154" s="135"/>
      <c r="AU154" s="131"/>
      <c r="AV154" s="129"/>
      <c r="AW154" s="130"/>
      <c r="AX154" s="129"/>
      <c r="AY154" s="127"/>
      <c r="AZ154" s="133"/>
      <c r="BA154" s="133"/>
      <c r="BB154" s="132"/>
      <c r="BC154" s="132"/>
      <c r="BD154" s="132"/>
      <c r="BE154" s="132"/>
      <c r="BF154" s="132"/>
      <c r="BG154" s="135"/>
      <c r="BH154" s="135"/>
      <c r="BI154" s="135"/>
      <c r="BJ154" s="135"/>
      <c r="BK154" s="131"/>
      <c r="BL154" s="129"/>
      <c r="BM154" s="130"/>
      <c r="BN154" s="129"/>
      <c r="BO154" s="127"/>
      <c r="BP154" s="133"/>
      <c r="BQ154" s="133"/>
      <c r="BR154" s="132"/>
      <c r="BS154" s="132"/>
      <c r="BT154" s="132"/>
      <c r="BU154" s="132"/>
      <c r="BV154" s="132"/>
      <c r="BW154" s="135"/>
      <c r="BX154" s="135"/>
      <c r="BY154" s="135"/>
      <c r="BZ154" s="135"/>
      <c r="CA154" s="131"/>
      <c r="CB154" s="129"/>
      <c r="CC154" s="130"/>
      <c r="CD154" s="129"/>
      <c r="CE154" s="127"/>
      <c r="CF154" s="133"/>
      <c r="CG154" s="133"/>
      <c r="CH154" s="132"/>
      <c r="CI154" s="132"/>
      <c r="CJ154" s="132"/>
      <c r="CK154" s="132"/>
      <c r="CL154" s="132"/>
      <c r="CM154" s="135"/>
      <c r="CN154" s="135"/>
      <c r="CO154" s="135"/>
      <c r="CP154" s="135"/>
      <c r="CQ154" s="131"/>
      <c r="CR154" s="129"/>
      <c r="CS154" s="130"/>
      <c r="CT154" s="129"/>
      <c r="CU154" s="127"/>
      <c r="CV154" s="133"/>
      <c r="CW154" s="133"/>
      <c r="CX154" s="132"/>
      <c r="CY154" s="132"/>
      <c r="CZ154" s="132"/>
      <c r="DA154" s="132"/>
      <c r="DB154" s="132"/>
      <c r="DC154" s="135"/>
      <c r="DD154" s="135"/>
      <c r="DE154" s="135"/>
      <c r="DF154" s="135"/>
      <c r="DG154" s="131"/>
      <c r="DH154" s="129"/>
      <c r="DI154" s="130"/>
      <c r="DJ154" s="129"/>
      <c r="DK154" s="127"/>
      <c r="DL154" s="133"/>
      <c r="DM154" s="133"/>
      <c r="DN154" s="132"/>
      <c r="DO154" s="132"/>
      <c r="DP154" s="132"/>
      <c r="DQ154" s="132"/>
      <c r="DR154" s="132"/>
      <c r="DS154" s="135"/>
      <c r="DT154" s="135"/>
      <c r="DU154" s="135"/>
      <c r="DV154" s="135"/>
      <c r="DW154" s="131"/>
      <c r="DX154" s="129"/>
      <c r="DY154" s="130"/>
      <c r="DZ154" s="129"/>
      <c r="EA154" s="127"/>
      <c r="EB154" s="133"/>
      <c r="EC154" s="133"/>
      <c r="ED154" s="132"/>
      <c r="EE154" s="132"/>
      <c r="EF154" s="132"/>
      <c r="EG154" s="132"/>
      <c r="EH154" s="132"/>
      <c r="EI154" s="135"/>
      <c r="EJ154" s="135"/>
      <c r="EK154" s="135"/>
      <c r="EL154" s="135"/>
      <c r="EM154" s="131"/>
      <c r="EN154" s="129"/>
      <c r="EO154" s="130"/>
      <c r="EP154" s="129"/>
      <c r="EQ154" s="127"/>
      <c r="ER154" s="133"/>
      <c r="ES154" s="133"/>
      <c r="ET154" s="132"/>
      <c r="EU154" s="132"/>
      <c r="EV154" s="132"/>
      <c r="EW154" s="132"/>
      <c r="EX154" s="132"/>
      <c r="EY154" s="135"/>
      <c r="EZ154" s="135"/>
      <c r="FA154" s="135"/>
      <c r="FB154" s="135"/>
      <c r="FC154" s="131"/>
      <c r="FD154" s="129"/>
      <c r="FE154" s="130"/>
      <c r="FF154" s="129"/>
      <c r="FG154" s="127"/>
      <c r="FH154" s="133"/>
      <c r="FI154" s="133"/>
      <c r="FJ154" s="132"/>
      <c r="FK154" s="132"/>
      <c r="FL154" s="132"/>
      <c r="FM154" s="132"/>
      <c r="FN154" s="132"/>
      <c r="FO154" s="135"/>
      <c r="FP154" s="135"/>
      <c r="FQ154" s="135"/>
      <c r="FR154" s="135"/>
      <c r="FS154" s="131"/>
      <c r="FT154" s="129"/>
      <c r="FU154" s="130"/>
      <c r="FV154" s="129"/>
      <c r="FW154" s="127"/>
      <c r="FX154" s="133"/>
      <c r="FY154" s="133"/>
      <c r="FZ154" s="132"/>
      <c r="GA154" s="132"/>
      <c r="GB154" s="132"/>
      <c r="GC154" s="132"/>
      <c r="GD154" s="132"/>
      <c r="GE154" s="135"/>
      <c r="GF154" s="135"/>
      <c r="GG154" s="135"/>
      <c r="GH154" s="135"/>
      <c r="GI154" s="131"/>
      <c r="GJ154" s="129"/>
      <c r="GK154" s="130"/>
      <c r="GL154" s="129"/>
      <c r="GM154" s="127"/>
      <c r="GN154" s="133"/>
      <c r="GO154" s="133"/>
      <c r="GP154" s="132"/>
      <c r="GQ154" s="132"/>
      <c r="GR154" s="132"/>
      <c r="GS154" s="132"/>
      <c r="GT154" s="132"/>
      <c r="GU154" s="135"/>
      <c r="GV154" s="135"/>
      <c r="GW154" s="135"/>
      <c r="GX154" s="135"/>
      <c r="GY154" s="131"/>
      <c r="GZ154" s="129"/>
      <c r="HA154" s="130"/>
      <c r="HB154" s="129"/>
      <c r="HC154" s="127"/>
      <c r="HD154" s="133"/>
      <c r="HE154" s="133"/>
      <c r="HF154" s="132"/>
      <c r="HG154" s="132"/>
      <c r="HH154" s="132"/>
      <c r="HI154" s="132"/>
      <c r="HJ154" s="132"/>
      <c r="HK154" s="135"/>
      <c r="HL154" s="135"/>
      <c r="HM154" s="135"/>
      <c r="HN154" s="135"/>
      <c r="HO154" s="131"/>
      <c r="HP154" s="129"/>
      <c r="HQ154" s="130"/>
      <c r="HR154" s="129"/>
      <c r="HS154" s="127"/>
      <c r="HT154" s="133"/>
      <c r="HU154" s="133"/>
      <c r="HV154" s="132"/>
      <c r="HW154" s="132"/>
      <c r="HX154" s="132"/>
      <c r="HY154" s="132"/>
      <c r="HZ154" s="132"/>
      <c r="IA154" s="135"/>
      <c r="IB154" s="135"/>
      <c r="IC154" s="135"/>
      <c r="ID154" s="135"/>
      <c r="IE154" s="131"/>
      <c r="IF154" s="129"/>
      <c r="IG154" s="130"/>
      <c r="IH154" s="129"/>
      <c r="II154" s="127"/>
      <c r="IJ154" s="133"/>
      <c r="IK154" s="133"/>
      <c r="IL154" s="132"/>
      <c r="IM154" s="132"/>
      <c r="IN154" s="132"/>
      <c r="IO154" s="132"/>
      <c r="IP154" s="132"/>
      <c r="IQ154" s="135"/>
      <c r="IR154" s="135"/>
      <c r="IS154" s="135"/>
      <c r="IT154" s="135"/>
      <c r="IU154" s="131"/>
      <c r="IV154" s="129"/>
      <c r="IW154" s="130"/>
    </row>
    <row r="155" spans="1:257" s="125" customFormat="1" ht="15" hidden="1" customHeight="1">
      <c r="A155" s="1068">
        <v>11</v>
      </c>
      <c r="B155" s="787">
        <v>25</v>
      </c>
      <c r="C155" s="755">
        <v>27</v>
      </c>
      <c r="D155" s="788">
        <v>17.97</v>
      </c>
      <c r="E155" s="137">
        <v>20.805</v>
      </c>
      <c r="F155" s="137">
        <v>19.850000000000001</v>
      </c>
      <c r="G155" s="137">
        <v>19.477499999999999</v>
      </c>
      <c r="H155" s="646">
        <v>18.585000000000001</v>
      </c>
      <c r="I155" s="788">
        <v>5.3324999999999996</v>
      </c>
      <c r="J155" s="137">
        <v>4.5274999999999999</v>
      </c>
      <c r="K155" s="788">
        <v>5.9225000000000003</v>
      </c>
      <c r="L155" s="646">
        <v>4.3099999999999996</v>
      </c>
      <c r="M155" s="785">
        <v>16.574999999999999</v>
      </c>
      <c r="N155" s="383">
        <v>25714.98</v>
      </c>
      <c r="O155" s="136">
        <v>958.42</v>
      </c>
      <c r="P155" s="1082">
        <v>15678.564160764085</v>
      </c>
      <c r="R155" s="133"/>
      <c r="S155" s="133"/>
      <c r="T155" s="133"/>
      <c r="U155" s="133"/>
      <c r="V155" s="132"/>
      <c r="W155" s="132"/>
      <c r="X155" s="134"/>
      <c r="Y155" s="132"/>
      <c r="Z155" s="132"/>
      <c r="AA155" s="135"/>
      <c r="AB155" s="135"/>
      <c r="AC155" s="135"/>
      <c r="AD155" s="135"/>
      <c r="AE155" s="131"/>
      <c r="AF155" s="129"/>
      <c r="AG155" s="130"/>
      <c r="AH155" s="129"/>
      <c r="AI155" s="127"/>
      <c r="AJ155" s="133"/>
      <c r="AK155" s="133"/>
      <c r="AL155" s="132"/>
      <c r="AM155" s="132"/>
      <c r="AN155" s="132"/>
      <c r="AO155" s="132"/>
      <c r="AP155" s="132"/>
      <c r="AQ155" s="135"/>
      <c r="AR155" s="135"/>
      <c r="AS155" s="135"/>
      <c r="AT155" s="135"/>
      <c r="AU155" s="131"/>
      <c r="AV155" s="129"/>
      <c r="AW155" s="130"/>
      <c r="AX155" s="129"/>
      <c r="AY155" s="127"/>
      <c r="AZ155" s="133"/>
      <c r="BA155" s="133"/>
      <c r="BB155" s="132"/>
      <c r="BC155" s="132"/>
      <c r="BD155" s="132"/>
      <c r="BE155" s="132"/>
      <c r="BF155" s="132"/>
      <c r="BG155" s="135"/>
      <c r="BH155" s="135"/>
      <c r="BI155" s="135"/>
      <c r="BJ155" s="135"/>
      <c r="BK155" s="131"/>
      <c r="BL155" s="129"/>
      <c r="BM155" s="130"/>
      <c r="BN155" s="129"/>
      <c r="BO155" s="127"/>
      <c r="BP155" s="133"/>
      <c r="BQ155" s="133"/>
      <c r="BR155" s="132"/>
      <c r="BS155" s="132"/>
      <c r="BT155" s="132"/>
      <c r="BU155" s="132"/>
      <c r="BV155" s="132"/>
      <c r="BW155" s="135"/>
      <c r="BX155" s="135"/>
      <c r="BY155" s="135"/>
      <c r="BZ155" s="135"/>
      <c r="CA155" s="131"/>
      <c r="CB155" s="129"/>
      <c r="CC155" s="130"/>
      <c r="CD155" s="129"/>
      <c r="CE155" s="127"/>
      <c r="CF155" s="133"/>
      <c r="CG155" s="133"/>
      <c r="CH155" s="132"/>
      <c r="CI155" s="132"/>
      <c r="CJ155" s="132"/>
      <c r="CK155" s="132"/>
      <c r="CL155" s="132"/>
      <c r="CM155" s="135"/>
      <c r="CN155" s="135"/>
      <c r="CO155" s="135"/>
      <c r="CP155" s="135"/>
      <c r="CQ155" s="131"/>
      <c r="CR155" s="129"/>
      <c r="CS155" s="130"/>
      <c r="CT155" s="129"/>
      <c r="CU155" s="127"/>
      <c r="CV155" s="133"/>
      <c r="CW155" s="133"/>
      <c r="CX155" s="132"/>
      <c r="CY155" s="132"/>
      <c r="CZ155" s="132"/>
      <c r="DA155" s="132"/>
      <c r="DB155" s="132"/>
      <c r="DC155" s="135"/>
      <c r="DD155" s="135"/>
      <c r="DE155" s="135"/>
      <c r="DF155" s="135"/>
      <c r="DG155" s="131"/>
      <c r="DH155" s="129"/>
      <c r="DI155" s="130"/>
      <c r="DJ155" s="129"/>
      <c r="DK155" s="127"/>
      <c r="DL155" s="133"/>
      <c r="DM155" s="133"/>
      <c r="DN155" s="132"/>
      <c r="DO155" s="132"/>
      <c r="DP155" s="132"/>
      <c r="DQ155" s="132"/>
      <c r="DR155" s="132"/>
      <c r="DS155" s="135"/>
      <c r="DT155" s="135"/>
      <c r="DU155" s="135"/>
      <c r="DV155" s="135"/>
      <c r="DW155" s="131"/>
      <c r="DX155" s="129"/>
      <c r="DY155" s="130"/>
      <c r="DZ155" s="129"/>
      <c r="EA155" s="127"/>
      <c r="EB155" s="133"/>
      <c r="EC155" s="133"/>
      <c r="ED155" s="132"/>
      <c r="EE155" s="132"/>
      <c r="EF155" s="132"/>
      <c r="EG155" s="132"/>
      <c r="EH155" s="132"/>
      <c r="EI155" s="135"/>
      <c r="EJ155" s="135"/>
      <c r="EK155" s="135"/>
      <c r="EL155" s="135"/>
      <c r="EM155" s="131"/>
      <c r="EN155" s="129"/>
      <c r="EO155" s="130"/>
      <c r="EP155" s="129"/>
      <c r="EQ155" s="127"/>
      <c r="ER155" s="133"/>
      <c r="ES155" s="133"/>
      <c r="ET155" s="132"/>
      <c r="EU155" s="132"/>
      <c r="EV155" s="132"/>
      <c r="EW155" s="132"/>
      <c r="EX155" s="132"/>
      <c r="EY155" s="135"/>
      <c r="EZ155" s="135"/>
      <c r="FA155" s="135"/>
      <c r="FB155" s="135"/>
      <c r="FC155" s="131"/>
      <c r="FD155" s="129"/>
      <c r="FE155" s="130"/>
      <c r="FF155" s="129"/>
      <c r="FG155" s="127"/>
      <c r="FH155" s="133"/>
      <c r="FI155" s="133"/>
      <c r="FJ155" s="132"/>
      <c r="FK155" s="132"/>
      <c r="FL155" s="132"/>
      <c r="FM155" s="132"/>
      <c r="FN155" s="132"/>
      <c r="FO155" s="135"/>
      <c r="FP155" s="135"/>
      <c r="FQ155" s="135"/>
      <c r="FR155" s="135"/>
      <c r="FS155" s="131"/>
      <c r="FT155" s="129"/>
      <c r="FU155" s="130"/>
      <c r="FV155" s="129"/>
      <c r="FW155" s="127"/>
      <c r="FX155" s="133"/>
      <c r="FY155" s="133"/>
      <c r="FZ155" s="132"/>
      <c r="GA155" s="132"/>
      <c r="GB155" s="132"/>
      <c r="GC155" s="132"/>
      <c r="GD155" s="132"/>
      <c r="GE155" s="135"/>
      <c r="GF155" s="135"/>
      <c r="GG155" s="135"/>
      <c r="GH155" s="135"/>
      <c r="GI155" s="131"/>
      <c r="GJ155" s="129"/>
      <c r="GK155" s="130"/>
      <c r="GL155" s="129"/>
      <c r="GM155" s="127"/>
      <c r="GN155" s="133"/>
      <c r="GO155" s="133"/>
      <c r="GP155" s="132"/>
      <c r="GQ155" s="132"/>
      <c r="GR155" s="132"/>
      <c r="GS155" s="132"/>
      <c r="GT155" s="132"/>
      <c r="GU155" s="135"/>
      <c r="GV155" s="135"/>
      <c r="GW155" s="135"/>
      <c r="GX155" s="135"/>
      <c r="GY155" s="131"/>
      <c r="GZ155" s="129"/>
      <c r="HA155" s="130"/>
      <c r="HB155" s="129"/>
      <c r="HC155" s="127"/>
      <c r="HD155" s="133"/>
      <c r="HE155" s="133"/>
      <c r="HF155" s="132"/>
      <c r="HG155" s="132"/>
      <c r="HH155" s="132"/>
      <c r="HI155" s="132"/>
      <c r="HJ155" s="132"/>
      <c r="HK155" s="135"/>
      <c r="HL155" s="135"/>
      <c r="HM155" s="135"/>
      <c r="HN155" s="135"/>
      <c r="HO155" s="131"/>
      <c r="HP155" s="129"/>
      <c r="HQ155" s="130"/>
      <c r="HR155" s="129"/>
      <c r="HS155" s="127"/>
      <c r="HT155" s="133"/>
      <c r="HU155" s="133"/>
      <c r="HV155" s="132"/>
      <c r="HW155" s="132"/>
      <c r="HX155" s="132"/>
      <c r="HY155" s="132"/>
      <c r="HZ155" s="132"/>
      <c r="IA155" s="135"/>
      <c r="IB155" s="135"/>
      <c r="IC155" s="135"/>
      <c r="ID155" s="135"/>
      <c r="IE155" s="131"/>
      <c r="IF155" s="129"/>
      <c r="IG155" s="130"/>
      <c r="IH155" s="129"/>
      <c r="II155" s="127"/>
      <c r="IJ155" s="133"/>
      <c r="IK155" s="133"/>
      <c r="IL155" s="132"/>
      <c r="IM155" s="132"/>
      <c r="IN155" s="132"/>
      <c r="IO155" s="132"/>
      <c r="IP155" s="132"/>
      <c r="IQ155" s="135"/>
      <c r="IR155" s="135"/>
      <c r="IS155" s="135"/>
      <c r="IT155" s="135"/>
      <c r="IU155" s="131"/>
      <c r="IV155" s="129"/>
      <c r="IW155" s="130"/>
    </row>
    <row r="156" spans="1:257" s="125" customFormat="1" ht="15" customHeight="1">
      <c r="A156" s="1068" t="s">
        <v>447</v>
      </c>
      <c r="B156" s="787">
        <v>25</v>
      </c>
      <c r="C156" s="755">
        <v>27</v>
      </c>
      <c r="D156" s="788">
        <v>17.533480000000001</v>
      </c>
      <c r="E156" s="137">
        <v>19.954350000000002</v>
      </c>
      <c r="F156" s="137">
        <v>18.851739999999999</v>
      </c>
      <c r="G156" s="137">
        <v>19.180869999999999</v>
      </c>
      <c r="H156" s="646">
        <v>18.634779999999999</v>
      </c>
      <c r="I156" s="788">
        <v>5.0643500000000001</v>
      </c>
      <c r="J156" s="137">
        <v>4.7243500000000003</v>
      </c>
      <c r="K156" s="788">
        <v>5.3695700000000004</v>
      </c>
      <c r="L156" s="646">
        <v>4.2743500000000001</v>
      </c>
      <c r="M156" s="785">
        <v>15.6579</v>
      </c>
      <c r="N156" s="383">
        <v>26864.07</v>
      </c>
      <c r="O156" s="136">
        <v>1027.98</v>
      </c>
      <c r="P156" s="1082">
        <v>10997.298968832885</v>
      </c>
      <c r="R156" s="133"/>
      <c r="S156" s="133"/>
      <c r="T156" s="133"/>
      <c r="U156" s="133"/>
      <c r="V156" s="132"/>
      <c r="W156" s="132"/>
      <c r="X156" s="134"/>
      <c r="Y156" s="132"/>
      <c r="Z156" s="132"/>
      <c r="AA156" s="135"/>
      <c r="AB156" s="135"/>
      <c r="AC156" s="135"/>
      <c r="AD156" s="135"/>
      <c r="AE156" s="131"/>
      <c r="AF156" s="129"/>
      <c r="AG156" s="130"/>
      <c r="AH156" s="129"/>
      <c r="AI156" s="127"/>
      <c r="AJ156" s="133"/>
      <c r="AK156" s="133"/>
      <c r="AL156" s="132"/>
      <c r="AM156" s="132"/>
      <c r="AN156" s="132"/>
      <c r="AO156" s="132"/>
      <c r="AP156" s="132"/>
      <c r="AQ156" s="135"/>
      <c r="AR156" s="135"/>
      <c r="AS156" s="135"/>
      <c r="AT156" s="135"/>
      <c r="AU156" s="131"/>
      <c r="AV156" s="129"/>
      <c r="AW156" s="130"/>
      <c r="AX156" s="129"/>
      <c r="AY156" s="127"/>
      <c r="AZ156" s="133"/>
      <c r="BA156" s="133"/>
      <c r="BB156" s="132"/>
      <c r="BC156" s="132"/>
      <c r="BD156" s="132"/>
      <c r="BE156" s="132"/>
      <c r="BF156" s="132"/>
      <c r="BG156" s="135"/>
      <c r="BH156" s="135"/>
      <c r="BI156" s="135"/>
      <c r="BJ156" s="135"/>
      <c r="BK156" s="131"/>
      <c r="BL156" s="129"/>
      <c r="BM156" s="130"/>
      <c r="BN156" s="129"/>
      <c r="BO156" s="127"/>
      <c r="BP156" s="133"/>
      <c r="BQ156" s="133"/>
      <c r="BR156" s="132"/>
      <c r="BS156" s="132"/>
      <c r="BT156" s="132"/>
      <c r="BU156" s="132"/>
      <c r="BV156" s="132"/>
      <c r="BW156" s="135"/>
      <c r="BX156" s="135"/>
      <c r="BY156" s="135"/>
      <c r="BZ156" s="135"/>
      <c r="CA156" s="131"/>
      <c r="CB156" s="129"/>
      <c r="CC156" s="130"/>
      <c r="CD156" s="129"/>
      <c r="CE156" s="127"/>
      <c r="CF156" s="133"/>
      <c r="CG156" s="133"/>
      <c r="CH156" s="132"/>
      <c r="CI156" s="132"/>
      <c r="CJ156" s="132"/>
      <c r="CK156" s="132"/>
      <c r="CL156" s="132"/>
      <c r="CM156" s="135"/>
      <c r="CN156" s="135"/>
      <c r="CO156" s="135"/>
      <c r="CP156" s="135"/>
      <c r="CQ156" s="131"/>
      <c r="CR156" s="129"/>
      <c r="CS156" s="130"/>
      <c r="CT156" s="129"/>
      <c r="CU156" s="127"/>
      <c r="CV156" s="133"/>
      <c r="CW156" s="133"/>
      <c r="CX156" s="132"/>
      <c r="CY156" s="132"/>
      <c r="CZ156" s="132"/>
      <c r="DA156" s="132"/>
      <c r="DB156" s="132"/>
      <c r="DC156" s="135"/>
      <c r="DD156" s="135"/>
      <c r="DE156" s="135"/>
      <c r="DF156" s="135"/>
      <c r="DG156" s="131"/>
      <c r="DH156" s="129"/>
      <c r="DI156" s="130"/>
      <c r="DJ156" s="129"/>
      <c r="DK156" s="127"/>
      <c r="DL156" s="133"/>
      <c r="DM156" s="133"/>
      <c r="DN156" s="132"/>
      <c r="DO156" s="132"/>
      <c r="DP156" s="132"/>
      <c r="DQ156" s="132"/>
      <c r="DR156" s="132"/>
      <c r="DS156" s="135"/>
      <c r="DT156" s="135"/>
      <c r="DU156" s="135"/>
      <c r="DV156" s="135"/>
      <c r="DW156" s="131"/>
      <c r="DX156" s="129"/>
      <c r="DY156" s="130"/>
      <c r="DZ156" s="129"/>
      <c r="EA156" s="127"/>
      <c r="EB156" s="133"/>
      <c r="EC156" s="133"/>
      <c r="ED156" s="132"/>
      <c r="EE156" s="132"/>
      <c r="EF156" s="132"/>
      <c r="EG156" s="132"/>
      <c r="EH156" s="132"/>
      <c r="EI156" s="135"/>
      <c r="EJ156" s="135"/>
      <c r="EK156" s="135"/>
      <c r="EL156" s="135"/>
      <c r="EM156" s="131"/>
      <c r="EN156" s="129"/>
      <c r="EO156" s="130"/>
      <c r="EP156" s="129"/>
      <c r="EQ156" s="127"/>
      <c r="ER156" s="133"/>
      <c r="ES156" s="133"/>
      <c r="ET156" s="132"/>
      <c r="EU156" s="132"/>
      <c r="EV156" s="132"/>
      <c r="EW156" s="132"/>
      <c r="EX156" s="132"/>
      <c r="EY156" s="135"/>
      <c r="EZ156" s="135"/>
      <c r="FA156" s="135"/>
      <c r="FB156" s="135"/>
      <c r="FC156" s="131"/>
      <c r="FD156" s="129"/>
      <c r="FE156" s="130"/>
      <c r="FF156" s="129"/>
      <c r="FG156" s="127"/>
      <c r="FH156" s="133"/>
      <c r="FI156" s="133"/>
      <c r="FJ156" s="132"/>
      <c r="FK156" s="132"/>
      <c r="FL156" s="132"/>
      <c r="FM156" s="132"/>
      <c r="FN156" s="132"/>
      <c r="FO156" s="135"/>
      <c r="FP156" s="135"/>
      <c r="FQ156" s="135"/>
      <c r="FR156" s="135"/>
      <c r="FS156" s="131"/>
      <c r="FT156" s="129"/>
      <c r="FU156" s="130"/>
      <c r="FV156" s="129"/>
      <c r="FW156" s="127"/>
      <c r="FX156" s="133"/>
      <c r="FY156" s="133"/>
      <c r="FZ156" s="132"/>
      <c r="GA156" s="132"/>
      <c r="GB156" s="132"/>
      <c r="GC156" s="132"/>
      <c r="GD156" s="132"/>
      <c r="GE156" s="135"/>
      <c r="GF156" s="135"/>
      <c r="GG156" s="135"/>
      <c r="GH156" s="135"/>
      <c r="GI156" s="131"/>
      <c r="GJ156" s="129"/>
      <c r="GK156" s="130"/>
      <c r="GL156" s="129"/>
      <c r="GM156" s="127"/>
      <c r="GN156" s="133"/>
      <c r="GO156" s="133"/>
      <c r="GP156" s="132"/>
      <c r="GQ156" s="132"/>
      <c r="GR156" s="132"/>
      <c r="GS156" s="132"/>
      <c r="GT156" s="132"/>
      <c r="GU156" s="135"/>
      <c r="GV156" s="135"/>
      <c r="GW156" s="135"/>
      <c r="GX156" s="135"/>
      <c r="GY156" s="131"/>
      <c r="GZ156" s="129"/>
      <c r="HA156" s="130"/>
      <c r="HB156" s="129"/>
      <c r="HC156" s="127"/>
      <c r="HD156" s="133"/>
      <c r="HE156" s="133"/>
      <c r="HF156" s="132"/>
      <c r="HG156" s="132"/>
      <c r="HH156" s="132"/>
      <c r="HI156" s="132"/>
      <c r="HJ156" s="132"/>
      <c r="HK156" s="135"/>
      <c r="HL156" s="135"/>
      <c r="HM156" s="135"/>
      <c r="HN156" s="135"/>
      <c r="HO156" s="131"/>
      <c r="HP156" s="129"/>
      <c r="HQ156" s="130"/>
      <c r="HR156" s="129"/>
      <c r="HS156" s="127"/>
      <c r="HT156" s="133"/>
      <c r="HU156" s="133"/>
      <c r="HV156" s="132"/>
      <c r="HW156" s="132"/>
      <c r="HX156" s="132"/>
      <c r="HY156" s="132"/>
      <c r="HZ156" s="132"/>
      <c r="IA156" s="135"/>
      <c r="IB156" s="135"/>
      <c r="IC156" s="135"/>
      <c r="ID156" s="135"/>
      <c r="IE156" s="131"/>
      <c r="IF156" s="129"/>
      <c r="IG156" s="130"/>
      <c r="IH156" s="129"/>
      <c r="II156" s="127"/>
      <c r="IJ156" s="133"/>
      <c r="IK156" s="133"/>
      <c r="IL156" s="132"/>
      <c r="IM156" s="132"/>
      <c r="IN156" s="132"/>
      <c r="IO156" s="132"/>
      <c r="IP156" s="132"/>
      <c r="IQ156" s="135"/>
      <c r="IR156" s="135"/>
      <c r="IS156" s="135"/>
      <c r="IT156" s="135"/>
      <c r="IU156" s="131"/>
      <c r="IV156" s="129"/>
      <c r="IW156" s="130"/>
    </row>
    <row r="157" spans="1:257" s="125" customFormat="1" ht="15" hidden="1" customHeight="1">
      <c r="A157" s="1068" t="s">
        <v>106</v>
      </c>
      <c r="B157" s="787">
        <v>25</v>
      </c>
      <c r="C157" s="755">
        <v>27</v>
      </c>
      <c r="D157" s="788">
        <v>14.701359999999999</v>
      </c>
      <c r="E157" s="137">
        <v>16.05</v>
      </c>
      <c r="F157" s="137">
        <v>15.55045</v>
      </c>
      <c r="G157" s="137">
        <v>16.379090000000001</v>
      </c>
      <c r="H157" s="646">
        <v>15.336360000000001</v>
      </c>
      <c r="I157" s="788">
        <v>4.05091</v>
      </c>
      <c r="J157" s="137">
        <v>4.17455</v>
      </c>
      <c r="K157" s="788">
        <v>3.9363600000000001</v>
      </c>
      <c r="L157" s="646">
        <v>4.2313599999999996</v>
      </c>
      <c r="M157" s="785">
        <v>13.95238</v>
      </c>
      <c r="N157" s="383">
        <v>25934.37</v>
      </c>
      <c r="O157" s="136">
        <v>923.93</v>
      </c>
      <c r="P157" s="1082">
        <v>15072.955453654919</v>
      </c>
      <c r="R157" s="133"/>
      <c r="S157" s="133"/>
      <c r="T157" s="133"/>
      <c r="U157" s="133"/>
      <c r="V157" s="132"/>
      <c r="W157" s="132"/>
      <c r="X157" s="134"/>
      <c r="Y157" s="132"/>
      <c r="Z157" s="132"/>
      <c r="AA157" s="135"/>
      <c r="AB157" s="135"/>
      <c r="AC157" s="135"/>
      <c r="AD157" s="135"/>
      <c r="AE157" s="131"/>
      <c r="AF157" s="129"/>
      <c r="AG157" s="130"/>
      <c r="AH157" s="129"/>
      <c r="AI157" s="127"/>
      <c r="AJ157" s="133"/>
      <c r="AK157" s="133"/>
      <c r="AL157" s="132"/>
      <c r="AM157" s="132"/>
      <c r="AN157" s="132"/>
      <c r="AO157" s="132"/>
      <c r="AP157" s="132"/>
      <c r="AQ157" s="135"/>
      <c r="AR157" s="135"/>
      <c r="AS157" s="135"/>
      <c r="AT157" s="135"/>
      <c r="AU157" s="131"/>
      <c r="AV157" s="129"/>
      <c r="AW157" s="130"/>
      <c r="AX157" s="129"/>
      <c r="AY157" s="127"/>
      <c r="AZ157" s="133"/>
      <c r="BA157" s="133"/>
      <c r="BB157" s="132"/>
      <c r="BC157" s="132"/>
      <c r="BD157" s="132"/>
      <c r="BE157" s="132"/>
      <c r="BF157" s="132"/>
      <c r="BG157" s="135"/>
      <c r="BH157" s="135"/>
      <c r="BI157" s="135"/>
      <c r="BJ157" s="135"/>
      <c r="BK157" s="131"/>
      <c r="BL157" s="129"/>
      <c r="BM157" s="130"/>
      <c r="BN157" s="129"/>
      <c r="BO157" s="127"/>
      <c r="BP157" s="133"/>
      <c r="BQ157" s="133"/>
      <c r="BR157" s="132"/>
      <c r="BS157" s="132"/>
      <c r="BT157" s="132"/>
      <c r="BU157" s="132"/>
      <c r="BV157" s="132"/>
      <c r="BW157" s="135"/>
      <c r="BX157" s="135"/>
      <c r="BY157" s="135"/>
      <c r="BZ157" s="135"/>
      <c r="CA157" s="131"/>
      <c r="CB157" s="129"/>
      <c r="CC157" s="130"/>
      <c r="CD157" s="129"/>
      <c r="CE157" s="127"/>
      <c r="CF157" s="133"/>
      <c r="CG157" s="133"/>
      <c r="CH157" s="132"/>
      <c r="CI157" s="132"/>
      <c r="CJ157" s="132"/>
      <c r="CK157" s="132"/>
      <c r="CL157" s="132"/>
      <c r="CM157" s="135"/>
      <c r="CN157" s="135"/>
      <c r="CO157" s="135"/>
      <c r="CP157" s="135"/>
      <c r="CQ157" s="131"/>
      <c r="CR157" s="129"/>
      <c r="CS157" s="130"/>
      <c r="CT157" s="129"/>
      <c r="CU157" s="127"/>
      <c r="CV157" s="133"/>
      <c r="CW157" s="133"/>
      <c r="CX157" s="132"/>
      <c r="CY157" s="132"/>
      <c r="CZ157" s="132"/>
      <c r="DA157" s="132"/>
      <c r="DB157" s="132"/>
      <c r="DC157" s="135"/>
      <c r="DD157" s="135"/>
      <c r="DE157" s="135"/>
      <c r="DF157" s="135"/>
      <c r="DG157" s="131"/>
      <c r="DH157" s="129"/>
      <c r="DI157" s="130"/>
      <c r="DJ157" s="129"/>
      <c r="DK157" s="127"/>
      <c r="DL157" s="133"/>
      <c r="DM157" s="133"/>
      <c r="DN157" s="132"/>
      <c r="DO157" s="132"/>
      <c r="DP157" s="132"/>
      <c r="DQ157" s="132"/>
      <c r="DR157" s="132"/>
      <c r="DS157" s="135"/>
      <c r="DT157" s="135"/>
      <c r="DU157" s="135"/>
      <c r="DV157" s="135"/>
      <c r="DW157" s="131"/>
      <c r="DX157" s="129"/>
      <c r="DY157" s="130"/>
      <c r="DZ157" s="129"/>
      <c r="EA157" s="127"/>
      <c r="EB157" s="133"/>
      <c r="EC157" s="133"/>
      <c r="ED157" s="132"/>
      <c r="EE157" s="132"/>
      <c r="EF157" s="132"/>
      <c r="EG157" s="132"/>
      <c r="EH157" s="132"/>
      <c r="EI157" s="135"/>
      <c r="EJ157" s="135"/>
      <c r="EK157" s="135"/>
      <c r="EL157" s="135"/>
      <c r="EM157" s="131"/>
      <c r="EN157" s="129"/>
      <c r="EO157" s="130"/>
      <c r="EP157" s="129"/>
      <c r="EQ157" s="127"/>
      <c r="ER157" s="133"/>
      <c r="ES157" s="133"/>
      <c r="ET157" s="132"/>
      <c r="EU157" s="132"/>
      <c r="EV157" s="132"/>
      <c r="EW157" s="132"/>
      <c r="EX157" s="132"/>
      <c r="EY157" s="135"/>
      <c r="EZ157" s="135"/>
      <c r="FA157" s="135"/>
      <c r="FB157" s="135"/>
      <c r="FC157" s="131"/>
      <c r="FD157" s="129"/>
      <c r="FE157" s="130"/>
      <c r="FF157" s="129"/>
      <c r="FG157" s="127"/>
      <c r="FH157" s="133"/>
      <c r="FI157" s="133"/>
      <c r="FJ157" s="132"/>
      <c r="FK157" s="132"/>
      <c r="FL157" s="132"/>
      <c r="FM157" s="132"/>
      <c r="FN157" s="132"/>
      <c r="FO157" s="135"/>
      <c r="FP157" s="135"/>
      <c r="FQ157" s="135"/>
      <c r="FR157" s="135"/>
      <c r="FS157" s="131"/>
      <c r="FT157" s="129"/>
      <c r="FU157" s="130"/>
      <c r="FV157" s="129"/>
      <c r="FW157" s="127"/>
      <c r="FX157" s="133"/>
      <c r="FY157" s="133"/>
      <c r="FZ157" s="132"/>
      <c r="GA157" s="132"/>
      <c r="GB157" s="132"/>
      <c r="GC157" s="132"/>
      <c r="GD157" s="132"/>
      <c r="GE157" s="135"/>
      <c r="GF157" s="135"/>
      <c r="GG157" s="135"/>
      <c r="GH157" s="135"/>
      <c r="GI157" s="131"/>
      <c r="GJ157" s="129"/>
      <c r="GK157" s="130"/>
      <c r="GL157" s="129"/>
      <c r="GM157" s="127"/>
      <c r="GN157" s="133"/>
      <c r="GO157" s="133"/>
      <c r="GP157" s="132"/>
      <c r="GQ157" s="132"/>
      <c r="GR157" s="132"/>
      <c r="GS157" s="132"/>
      <c r="GT157" s="132"/>
      <c r="GU157" s="135"/>
      <c r="GV157" s="135"/>
      <c r="GW157" s="135"/>
      <c r="GX157" s="135"/>
      <c r="GY157" s="131"/>
      <c r="GZ157" s="129"/>
      <c r="HA157" s="130"/>
      <c r="HB157" s="129"/>
      <c r="HC157" s="127"/>
      <c r="HD157" s="133"/>
      <c r="HE157" s="133"/>
      <c r="HF157" s="132"/>
      <c r="HG157" s="132"/>
      <c r="HH157" s="132"/>
      <c r="HI157" s="132"/>
      <c r="HJ157" s="132"/>
      <c r="HK157" s="135"/>
      <c r="HL157" s="135"/>
      <c r="HM157" s="135"/>
      <c r="HN157" s="135"/>
      <c r="HO157" s="131"/>
      <c r="HP157" s="129"/>
      <c r="HQ157" s="130"/>
      <c r="HR157" s="129"/>
      <c r="HS157" s="127"/>
      <c r="HT157" s="133"/>
      <c r="HU157" s="133"/>
      <c r="HV157" s="132"/>
      <c r="HW157" s="132"/>
      <c r="HX157" s="132"/>
      <c r="HY157" s="132"/>
      <c r="HZ157" s="132"/>
      <c r="IA157" s="135"/>
      <c r="IB157" s="135"/>
      <c r="IC157" s="135"/>
      <c r="ID157" s="135"/>
      <c r="IE157" s="131"/>
      <c r="IF157" s="129"/>
      <c r="IG157" s="130"/>
      <c r="IH157" s="129"/>
      <c r="II157" s="127"/>
      <c r="IJ157" s="133"/>
      <c r="IK157" s="133"/>
      <c r="IL157" s="132"/>
      <c r="IM157" s="132"/>
      <c r="IN157" s="132"/>
      <c r="IO157" s="132"/>
      <c r="IP157" s="132"/>
      <c r="IQ157" s="135"/>
      <c r="IR157" s="135"/>
      <c r="IS157" s="135"/>
      <c r="IT157" s="135"/>
      <c r="IU157" s="131"/>
      <c r="IV157" s="129"/>
      <c r="IW157" s="130"/>
    </row>
    <row r="158" spans="1:257" s="125" customFormat="1" ht="15" hidden="1" customHeight="1">
      <c r="A158" s="1068">
        <v>2</v>
      </c>
      <c r="B158" s="787">
        <v>25</v>
      </c>
      <c r="C158" s="755">
        <v>27</v>
      </c>
      <c r="D158" s="788">
        <v>12.5875</v>
      </c>
      <c r="E158" s="137">
        <v>13.5525</v>
      </c>
      <c r="F158" s="137">
        <v>13.022500000000001</v>
      </c>
      <c r="G158" s="137">
        <v>12.945</v>
      </c>
      <c r="H158" s="646">
        <v>13.5</v>
      </c>
      <c r="I158" s="788">
        <v>3.51</v>
      </c>
      <c r="J158" s="137">
        <v>3.94</v>
      </c>
      <c r="K158" s="788">
        <v>3.6549999999999998</v>
      </c>
      <c r="L158" s="646">
        <v>3.7050000000000001</v>
      </c>
      <c r="M158" s="785">
        <v>12.55</v>
      </c>
      <c r="N158" s="383">
        <v>24026.59</v>
      </c>
      <c r="O158" s="136">
        <v>829.16101215158358</v>
      </c>
      <c r="P158" s="1082">
        <v>11352.261990602939</v>
      </c>
      <c r="R158" s="133"/>
      <c r="S158" s="133"/>
      <c r="T158" s="133"/>
      <c r="U158" s="133"/>
      <c r="V158" s="132"/>
      <c r="W158" s="132"/>
      <c r="X158" s="134"/>
      <c r="Y158" s="132"/>
      <c r="Z158" s="132"/>
      <c r="AA158" s="135"/>
      <c r="AB158" s="135"/>
      <c r="AC158" s="135"/>
      <c r="AD158" s="135"/>
      <c r="AE158" s="131"/>
      <c r="AF158" s="129"/>
      <c r="AG158" s="130"/>
      <c r="AH158" s="129"/>
      <c r="AI158" s="127"/>
      <c r="AJ158" s="133"/>
      <c r="AK158" s="133"/>
      <c r="AL158" s="132"/>
      <c r="AM158" s="132"/>
      <c r="AN158" s="132"/>
      <c r="AO158" s="132"/>
      <c r="AP158" s="132"/>
      <c r="AQ158" s="135"/>
      <c r="AR158" s="135"/>
      <c r="AS158" s="135"/>
      <c r="AT158" s="135"/>
      <c r="AU158" s="131"/>
      <c r="AV158" s="129"/>
      <c r="AW158" s="130"/>
      <c r="AX158" s="129"/>
      <c r="AY158" s="127"/>
      <c r="AZ158" s="133"/>
      <c r="BA158" s="133"/>
      <c r="BB158" s="132"/>
      <c r="BC158" s="132"/>
      <c r="BD158" s="132"/>
      <c r="BE158" s="132"/>
      <c r="BF158" s="132"/>
      <c r="BG158" s="135"/>
      <c r="BH158" s="135"/>
      <c r="BI158" s="135"/>
      <c r="BJ158" s="135"/>
      <c r="BK158" s="131"/>
      <c r="BL158" s="129"/>
      <c r="BM158" s="130"/>
      <c r="BN158" s="129"/>
      <c r="BO158" s="127"/>
      <c r="BP158" s="133"/>
      <c r="BQ158" s="133"/>
      <c r="BR158" s="132"/>
      <c r="BS158" s="132"/>
      <c r="BT158" s="132"/>
      <c r="BU158" s="132"/>
      <c r="BV158" s="132"/>
      <c r="BW158" s="135"/>
      <c r="BX158" s="135"/>
      <c r="BY158" s="135"/>
      <c r="BZ158" s="135"/>
      <c r="CA158" s="131"/>
      <c r="CB158" s="129"/>
      <c r="CC158" s="130"/>
      <c r="CD158" s="129"/>
      <c r="CE158" s="127"/>
      <c r="CF158" s="133"/>
      <c r="CG158" s="133"/>
      <c r="CH158" s="132"/>
      <c r="CI158" s="132"/>
      <c r="CJ158" s="132"/>
      <c r="CK158" s="132"/>
      <c r="CL158" s="132"/>
      <c r="CM158" s="135"/>
      <c r="CN158" s="135"/>
      <c r="CO158" s="135"/>
      <c r="CP158" s="135"/>
      <c r="CQ158" s="131"/>
      <c r="CR158" s="129"/>
      <c r="CS158" s="130"/>
      <c r="CT158" s="129"/>
      <c r="CU158" s="127"/>
      <c r="CV158" s="133"/>
      <c r="CW158" s="133"/>
      <c r="CX158" s="132"/>
      <c r="CY158" s="132"/>
      <c r="CZ158" s="132"/>
      <c r="DA158" s="132"/>
      <c r="DB158" s="132"/>
      <c r="DC158" s="135"/>
      <c r="DD158" s="135"/>
      <c r="DE158" s="135"/>
      <c r="DF158" s="135"/>
      <c r="DG158" s="131"/>
      <c r="DH158" s="129"/>
      <c r="DI158" s="130"/>
      <c r="DJ158" s="129"/>
      <c r="DK158" s="127"/>
      <c r="DL158" s="133"/>
      <c r="DM158" s="133"/>
      <c r="DN158" s="132"/>
      <c r="DO158" s="132"/>
      <c r="DP158" s="132"/>
      <c r="DQ158" s="132"/>
      <c r="DR158" s="132"/>
      <c r="DS158" s="135"/>
      <c r="DT158" s="135"/>
      <c r="DU158" s="135"/>
      <c r="DV158" s="135"/>
      <c r="DW158" s="131"/>
      <c r="DX158" s="129"/>
      <c r="DY158" s="130"/>
      <c r="DZ158" s="129"/>
      <c r="EA158" s="127"/>
      <c r="EB158" s="133"/>
      <c r="EC158" s="133"/>
      <c r="ED158" s="132"/>
      <c r="EE158" s="132"/>
      <c r="EF158" s="132"/>
      <c r="EG158" s="132"/>
      <c r="EH158" s="132"/>
      <c r="EI158" s="135"/>
      <c r="EJ158" s="135"/>
      <c r="EK158" s="135"/>
      <c r="EL158" s="135"/>
      <c r="EM158" s="131"/>
      <c r="EN158" s="129"/>
      <c r="EO158" s="130"/>
      <c r="EP158" s="129"/>
      <c r="EQ158" s="127"/>
      <c r="ER158" s="133"/>
      <c r="ES158" s="133"/>
      <c r="ET158" s="132"/>
      <c r="EU158" s="132"/>
      <c r="EV158" s="132"/>
      <c r="EW158" s="132"/>
      <c r="EX158" s="132"/>
      <c r="EY158" s="135"/>
      <c r="EZ158" s="135"/>
      <c r="FA158" s="135"/>
      <c r="FB158" s="135"/>
      <c r="FC158" s="131"/>
      <c r="FD158" s="129"/>
      <c r="FE158" s="130"/>
      <c r="FF158" s="129"/>
      <c r="FG158" s="127"/>
      <c r="FH158" s="133"/>
      <c r="FI158" s="133"/>
      <c r="FJ158" s="132"/>
      <c r="FK158" s="132"/>
      <c r="FL158" s="132"/>
      <c r="FM158" s="132"/>
      <c r="FN158" s="132"/>
      <c r="FO158" s="135"/>
      <c r="FP158" s="135"/>
      <c r="FQ158" s="135"/>
      <c r="FR158" s="135"/>
      <c r="FS158" s="131"/>
      <c r="FT158" s="129"/>
      <c r="FU158" s="130"/>
      <c r="FV158" s="129"/>
      <c r="FW158" s="127"/>
      <c r="FX158" s="133"/>
      <c r="FY158" s="133"/>
      <c r="FZ158" s="132"/>
      <c r="GA158" s="132"/>
      <c r="GB158" s="132"/>
      <c r="GC158" s="132"/>
      <c r="GD158" s="132"/>
      <c r="GE158" s="135"/>
      <c r="GF158" s="135"/>
      <c r="GG158" s="135"/>
      <c r="GH158" s="135"/>
      <c r="GI158" s="131"/>
      <c r="GJ158" s="129"/>
      <c r="GK158" s="130"/>
      <c r="GL158" s="129"/>
      <c r="GM158" s="127"/>
      <c r="GN158" s="133"/>
      <c r="GO158" s="133"/>
      <c r="GP158" s="132"/>
      <c r="GQ158" s="132"/>
      <c r="GR158" s="132"/>
      <c r="GS158" s="132"/>
      <c r="GT158" s="132"/>
      <c r="GU158" s="135"/>
      <c r="GV158" s="135"/>
      <c r="GW158" s="135"/>
      <c r="GX158" s="135"/>
      <c r="GY158" s="131"/>
      <c r="GZ158" s="129"/>
      <c r="HA158" s="130"/>
      <c r="HB158" s="129"/>
      <c r="HC158" s="127"/>
      <c r="HD158" s="133"/>
      <c r="HE158" s="133"/>
      <c r="HF158" s="132"/>
      <c r="HG158" s="132"/>
      <c r="HH158" s="132"/>
      <c r="HI158" s="132"/>
      <c r="HJ158" s="132"/>
      <c r="HK158" s="135"/>
      <c r="HL158" s="135"/>
      <c r="HM158" s="135"/>
      <c r="HN158" s="135"/>
      <c r="HO158" s="131"/>
      <c r="HP158" s="129"/>
      <c r="HQ158" s="130"/>
      <c r="HR158" s="129"/>
      <c r="HS158" s="127"/>
      <c r="HT158" s="133"/>
      <c r="HU158" s="133"/>
      <c r="HV158" s="132"/>
      <c r="HW158" s="132"/>
      <c r="HX158" s="132"/>
      <c r="HY158" s="132"/>
      <c r="HZ158" s="132"/>
      <c r="IA158" s="135"/>
      <c r="IB158" s="135"/>
      <c r="IC158" s="135"/>
      <c r="ID158" s="135"/>
      <c r="IE158" s="131"/>
      <c r="IF158" s="129"/>
      <c r="IG158" s="130"/>
      <c r="IH158" s="129"/>
      <c r="II158" s="127"/>
      <c r="IJ158" s="133"/>
      <c r="IK158" s="133"/>
      <c r="IL158" s="132"/>
      <c r="IM158" s="132"/>
      <c r="IN158" s="132"/>
      <c r="IO158" s="132"/>
      <c r="IP158" s="132"/>
      <c r="IQ158" s="135"/>
      <c r="IR158" s="135"/>
      <c r="IS158" s="135"/>
      <c r="IT158" s="135"/>
      <c r="IU158" s="131"/>
      <c r="IV158" s="129"/>
      <c r="IW158" s="130"/>
    </row>
    <row r="159" spans="1:257" s="125" customFormat="1" ht="15" hidden="1" customHeight="1">
      <c r="A159" s="1068">
        <v>3</v>
      </c>
      <c r="B159" s="787">
        <v>25</v>
      </c>
      <c r="C159" s="755">
        <v>27</v>
      </c>
      <c r="D159" s="788">
        <v>11.46955</v>
      </c>
      <c r="E159" s="137">
        <v>12.66727</v>
      </c>
      <c r="F159" s="137">
        <v>12.06227</v>
      </c>
      <c r="G159" s="137">
        <v>12.884550000000001</v>
      </c>
      <c r="H159" s="646">
        <v>12.678179999999999</v>
      </c>
      <c r="I159" s="788">
        <v>3.6927300000000001</v>
      </c>
      <c r="J159" s="137">
        <v>3.8290899999999999</v>
      </c>
      <c r="K159" s="788">
        <v>3.8590900000000001</v>
      </c>
      <c r="L159" s="646">
        <v>3.3559100000000002</v>
      </c>
      <c r="M159" s="785">
        <v>11.13636</v>
      </c>
      <c r="N159" s="383">
        <v>25764.83</v>
      </c>
      <c r="O159" s="136">
        <v>899.38885574685071</v>
      </c>
      <c r="P159" s="1082">
        <v>14301.081859782336</v>
      </c>
      <c r="R159" s="133"/>
      <c r="S159" s="133"/>
      <c r="T159" s="133"/>
      <c r="U159" s="133"/>
      <c r="V159" s="132"/>
      <c r="W159" s="132"/>
      <c r="X159" s="134"/>
      <c r="Y159" s="132"/>
      <c r="Z159" s="132"/>
      <c r="AA159" s="135"/>
      <c r="AB159" s="135"/>
      <c r="AC159" s="135"/>
      <c r="AD159" s="135"/>
      <c r="AE159" s="131"/>
      <c r="AF159" s="129"/>
      <c r="AG159" s="130"/>
      <c r="AH159" s="129"/>
      <c r="AI159" s="127"/>
      <c r="AJ159" s="133"/>
      <c r="AK159" s="133"/>
      <c r="AL159" s="132"/>
      <c r="AM159" s="132"/>
      <c r="AN159" s="132"/>
      <c r="AO159" s="132"/>
      <c r="AP159" s="132"/>
      <c r="AQ159" s="135"/>
      <c r="AR159" s="135"/>
      <c r="AS159" s="135"/>
      <c r="AT159" s="135"/>
      <c r="AU159" s="131"/>
      <c r="AV159" s="129"/>
      <c r="AW159" s="130"/>
      <c r="AX159" s="129"/>
      <c r="AY159" s="127"/>
      <c r="AZ159" s="133"/>
      <c r="BA159" s="133"/>
      <c r="BB159" s="132"/>
      <c r="BC159" s="132"/>
      <c r="BD159" s="132"/>
      <c r="BE159" s="132"/>
      <c r="BF159" s="132"/>
      <c r="BG159" s="135"/>
      <c r="BH159" s="135"/>
      <c r="BI159" s="135"/>
      <c r="BJ159" s="135"/>
      <c r="BK159" s="131"/>
      <c r="BL159" s="129"/>
      <c r="BM159" s="130"/>
      <c r="BN159" s="129"/>
      <c r="BO159" s="127"/>
      <c r="BP159" s="133"/>
      <c r="BQ159" s="133"/>
      <c r="BR159" s="132"/>
      <c r="BS159" s="132"/>
      <c r="BT159" s="132"/>
      <c r="BU159" s="132"/>
      <c r="BV159" s="132"/>
      <c r="BW159" s="135"/>
      <c r="BX159" s="135"/>
      <c r="BY159" s="135"/>
      <c r="BZ159" s="135"/>
      <c r="CA159" s="131"/>
      <c r="CB159" s="129"/>
      <c r="CC159" s="130"/>
      <c r="CD159" s="129"/>
      <c r="CE159" s="127"/>
      <c r="CF159" s="133"/>
      <c r="CG159" s="133"/>
      <c r="CH159" s="132"/>
      <c r="CI159" s="132"/>
      <c r="CJ159" s="132"/>
      <c r="CK159" s="132"/>
      <c r="CL159" s="132"/>
      <c r="CM159" s="135"/>
      <c r="CN159" s="135"/>
      <c r="CO159" s="135"/>
      <c r="CP159" s="135"/>
      <c r="CQ159" s="131"/>
      <c r="CR159" s="129"/>
      <c r="CS159" s="130"/>
      <c r="CT159" s="129"/>
      <c r="CU159" s="127"/>
      <c r="CV159" s="133"/>
      <c r="CW159" s="133"/>
      <c r="CX159" s="132"/>
      <c r="CY159" s="132"/>
      <c r="CZ159" s="132"/>
      <c r="DA159" s="132"/>
      <c r="DB159" s="132"/>
      <c r="DC159" s="135"/>
      <c r="DD159" s="135"/>
      <c r="DE159" s="135"/>
      <c r="DF159" s="135"/>
      <c r="DG159" s="131"/>
      <c r="DH159" s="129"/>
      <c r="DI159" s="130"/>
      <c r="DJ159" s="129"/>
      <c r="DK159" s="127"/>
      <c r="DL159" s="133"/>
      <c r="DM159" s="133"/>
      <c r="DN159" s="132"/>
      <c r="DO159" s="132"/>
      <c r="DP159" s="132"/>
      <c r="DQ159" s="132"/>
      <c r="DR159" s="132"/>
      <c r="DS159" s="135"/>
      <c r="DT159" s="135"/>
      <c r="DU159" s="135"/>
      <c r="DV159" s="135"/>
      <c r="DW159" s="131"/>
      <c r="DX159" s="129"/>
      <c r="DY159" s="130"/>
      <c r="DZ159" s="129"/>
      <c r="EA159" s="127"/>
      <c r="EB159" s="133"/>
      <c r="EC159" s="133"/>
      <c r="ED159" s="132"/>
      <c r="EE159" s="132"/>
      <c r="EF159" s="132"/>
      <c r="EG159" s="132"/>
      <c r="EH159" s="132"/>
      <c r="EI159" s="135"/>
      <c r="EJ159" s="135"/>
      <c r="EK159" s="135"/>
      <c r="EL159" s="135"/>
      <c r="EM159" s="131"/>
      <c r="EN159" s="129"/>
      <c r="EO159" s="130"/>
      <c r="EP159" s="129"/>
      <c r="EQ159" s="127"/>
      <c r="ER159" s="133"/>
      <c r="ES159" s="133"/>
      <c r="ET159" s="132"/>
      <c r="EU159" s="132"/>
      <c r="EV159" s="132"/>
      <c r="EW159" s="132"/>
      <c r="EX159" s="132"/>
      <c r="EY159" s="135"/>
      <c r="EZ159" s="135"/>
      <c r="FA159" s="135"/>
      <c r="FB159" s="135"/>
      <c r="FC159" s="131"/>
      <c r="FD159" s="129"/>
      <c r="FE159" s="130"/>
      <c r="FF159" s="129"/>
      <c r="FG159" s="127"/>
      <c r="FH159" s="133"/>
      <c r="FI159" s="133"/>
      <c r="FJ159" s="132"/>
      <c r="FK159" s="132"/>
      <c r="FL159" s="132"/>
      <c r="FM159" s="132"/>
      <c r="FN159" s="132"/>
      <c r="FO159" s="135"/>
      <c r="FP159" s="135"/>
      <c r="FQ159" s="135"/>
      <c r="FR159" s="135"/>
      <c r="FS159" s="131"/>
      <c r="FT159" s="129"/>
      <c r="FU159" s="130"/>
      <c r="FV159" s="129"/>
      <c r="FW159" s="127"/>
      <c r="FX159" s="133"/>
      <c r="FY159" s="133"/>
      <c r="FZ159" s="132"/>
      <c r="GA159" s="132"/>
      <c r="GB159" s="132"/>
      <c r="GC159" s="132"/>
      <c r="GD159" s="132"/>
      <c r="GE159" s="135"/>
      <c r="GF159" s="135"/>
      <c r="GG159" s="135"/>
      <c r="GH159" s="135"/>
      <c r="GI159" s="131"/>
      <c r="GJ159" s="129"/>
      <c r="GK159" s="130"/>
      <c r="GL159" s="129"/>
      <c r="GM159" s="127"/>
      <c r="GN159" s="133"/>
      <c r="GO159" s="133"/>
      <c r="GP159" s="132"/>
      <c r="GQ159" s="132"/>
      <c r="GR159" s="132"/>
      <c r="GS159" s="132"/>
      <c r="GT159" s="132"/>
      <c r="GU159" s="135"/>
      <c r="GV159" s="135"/>
      <c r="GW159" s="135"/>
      <c r="GX159" s="135"/>
      <c r="GY159" s="131"/>
      <c r="GZ159" s="129"/>
      <c r="HA159" s="130"/>
      <c r="HB159" s="129"/>
      <c r="HC159" s="127"/>
      <c r="HD159" s="133"/>
      <c r="HE159" s="133"/>
      <c r="HF159" s="132"/>
      <c r="HG159" s="132"/>
      <c r="HH159" s="132"/>
      <c r="HI159" s="132"/>
      <c r="HJ159" s="132"/>
      <c r="HK159" s="135"/>
      <c r="HL159" s="135"/>
      <c r="HM159" s="135"/>
      <c r="HN159" s="135"/>
      <c r="HO159" s="131"/>
      <c r="HP159" s="129"/>
      <c r="HQ159" s="130"/>
      <c r="HR159" s="129"/>
      <c r="HS159" s="127"/>
      <c r="HT159" s="133"/>
      <c r="HU159" s="133"/>
      <c r="HV159" s="132"/>
      <c r="HW159" s="132"/>
      <c r="HX159" s="132"/>
      <c r="HY159" s="132"/>
      <c r="HZ159" s="132"/>
      <c r="IA159" s="135"/>
      <c r="IB159" s="135"/>
      <c r="IC159" s="135"/>
      <c r="ID159" s="135"/>
      <c r="IE159" s="131"/>
      <c r="IF159" s="129"/>
      <c r="IG159" s="130"/>
      <c r="IH159" s="129"/>
      <c r="II159" s="127"/>
      <c r="IJ159" s="133"/>
      <c r="IK159" s="133"/>
      <c r="IL159" s="132"/>
      <c r="IM159" s="132"/>
      <c r="IN159" s="132"/>
      <c r="IO159" s="132"/>
      <c r="IP159" s="132"/>
      <c r="IQ159" s="135"/>
      <c r="IR159" s="135"/>
      <c r="IS159" s="135"/>
      <c r="IT159" s="135"/>
      <c r="IU159" s="131"/>
      <c r="IV159" s="129"/>
      <c r="IW159" s="130"/>
    </row>
    <row r="160" spans="1:257" s="125" customFormat="1" ht="15" hidden="1" customHeight="1">
      <c r="A160" s="1068">
        <v>4</v>
      </c>
      <c r="B160" s="787">
        <v>19</v>
      </c>
      <c r="C160" s="755">
        <v>20</v>
      </c>
      <c r="D160" s="788">
        <v>10.97682</v>
      </c>
      <c r="E160" s="137">
        <v>12.38636</v>
      </c>
      <c r="F160" s="137">
        <v>11.78955</v>
      </c>
      <c r="G160" s="137">
        <v>11.97409</v>
      </c>
      <c r="H160" s="646">
        <v>12.102270000000001</v>
      </c>
      <c r="I160" s="788">
        <v>3.55545</v>
      </c>
      <c r="J160" s="137">
        <v>3.4809100000000002</v>
      </c>
      <c r="K160" s="788">
        <v>3.7195499999999999</v>
      </c>
      <c r="L160" s="646">
        <v>3.48909</v>
      </c>
      <c r="M160" s="785">
        <v>10.178570000000001</v>
      </c>
      <c r="N160" s="383">
        <v>31651.81</v>
      </c>
      <c r="O160" s="136">
        <v>1167.5755788969893</v>
      </c>
      <c r="P160" s="1082">
        <v>23112.327899724693</v>
      </c>
      <c r="R160" s="133"/>
      <c r="S160" s="133"/>
      <c r="T160" s="133"/>
      <c r="U160" s="133"/>
      <c r="V160" s="132"/>
      <c r="W160" s="132"/>
      <c r="X160" s="134"/>
      <c r="Y160" s="132"/>
      <c r="Z160" s="132"/>
      <c r="AA160" s="135"/>
      <c r="AB160" s="135"/>
      <c r="AC160" s="135"/>
      <c r="AD160" s="135"/>
      <c r="AE160" s="131"/>
      <c r="AF160" s="129"/>
      <c r="AG160" s="130"/>
      <c r="AH160" s="129"/>
      <c r="AI160" s="127"/>
      <c r="AJ160" s="133"/>
      <c r="AK160" s="133"/>
      <c r="AL160" s="132"/>
      <c r="AM160" s="132"/>
      <c r="AN160" s="132"/>
      <c r="AO160" s="132"/>
      <c r="AP160" s="132"/>
      <c r="AQ160" s="135"/>
      <c r="AR160" s="135"/>
      <c r="AS160" s="135"/>
      <c r="AT160" s="135"/>
      <c r="AU160" s="131"/>
      <c r="AV160" s="129"/>
      <c r="AW160" s="130"/>
      <c r="AX160" s="129"/>
      <c r="AY160" s="127"/>
      <c r="AZ160" s="133"/>
      <c r="BA160" s="133"/>
      <c r="BB160" s="132"/>
      <c r="BC160" s="132"/>
      <c r="BD160" s="132"/>
      <c r="BE160" s="132"/>
      <c r="BF160" s="132"/>
      <c r="BG160" s="135"/>
      <c r="BH160" s="135"/>
      <c r="BI160" s="135"/>
      <c r="BJ160" s="135"/>
      <c r="BK160" s="131"/>
      <c r="BL160" s="129"/>
      <c r="BM160" s="130"/>
      <c r="BN160" s="129"/>
      <c r="BO160" s="127"/>
      <c r="BP160" s="133"/>
      <c r="BQ160" s="133"/>
      <c r="BR160" s="132"/>
      <c r="BS160" s="132"/>
      <c r="BT160" s="132"/>
      <c r="BU160" s="132"/>
      <c r="BV160" s="132"/>
      <c r="BW160" s="135"/>
      <c r="BX160" s="135"/>
      <c r="BY160" s="135"/>
      <c r="BZ160" s="135"/>
      <c r="CA160" s="131"/>
      <c r="CB160" s="129"/>
      <c r="CC160" s="130"/>
      <c r="CD160" s="129"/>
      <c r="CE160" s="127"/>
      <c r="CF160" s="133"/>
      <c r="CG160" s="133"/>
      <c r="CH160" s="132"/>
      <c r="CI160" s="132"/>
      <c r="CJ160" s="132"/>
      <c r="CK160" s="132"/>
      <c r="CL160" s="132"/>
      <c r="CM160" s="135"/>
      <c r="CN160" s="135"/>
      <c r="CO160" s="135"/>
      <c r="CP160" s="135"/>
      <c r="CQ160" s="131"/>
      <c r="CR160" s="129"/>
      <c r="CS160" s="130"/>
      <c r="CT160" s="129"/>
      <c r="CU160" s="127"/>
      <c r="CV160" s="133"/>
      <c r="CW160" s="133"/>
      <c r="CX160" s="132"/>
      <c r="CY160" s="132"/>
      <c r="CZ160" s="132"/>
      <c r="DA160" s="132"/>
      <c r="DB160" s="132"/>
      <c r="DC160" s="135"/>
      <c r="DD160" s="135"/>
      <c r="DE160" s="135"/>
      <c r="DF160" s="135"/>
      <c r="DG160" s="131"/>
      <c r="DH160" s="129"/>
      <c r="DI160" s="130"/>
      <c r="DJ160" s="129"/>
      <c r="DK160" s="127"/>
      <c r="DL160" s="133"/>
      <c r="DM160" s="133"/>
      <c r="DN160" s="132"/>
      <c r="DO160" s="132"/>
      <c r="DP160" s="132"/>
      <c r="DQ160" s="132"/>
      <c r="DR160" s="132"/>
      <c r="DS160" s="135"/>
      <c r="DT160" s="135"/>
      <c r="DU160" s="135"/>
      <c r="DV160" s="135"/>
      <c r="DW160" s="131"/>
      <c r="DX160" s="129"/>
      <c r="DY160" s="130"/>
      <c r="DZ160" s="129"/>
      <c r="EA160" s="127"/>
      <c r="EB160" s="133"/>
      <c r="EC160" s="133"/>
      <c r="ED160" s="132"/>
      <c r="EE160" s="132"/>
      <c r="EF160" s="132"/>
      <c r="EG160" s="132"/>
      <c r="EH160" s="132"/>
      <c r="EI160" s="135"/>
      <c r="EJ160" s="135"/>
      <c r="EK160" s="135"/>
      <c r="EL160" s="135"/>
      <c r="EM160" s="131"/>
      <c r="EN160" s="129"/>
      <c r="EO160" s="130"/>
      <c r="EP160" s="129"/>
      <c r="EQ160" s="127"/>
      <c r="ER160" s="133"/>
      <c r="ES160" s="133"/>
      <c r="ET160" s="132"/>
      <c r="EU160" s="132"/>
      <c r="EV160" s="132"/>
      <c r="EW160" s="132"/>
      <c r="EX160" s="132"/>
      <c r="EY160" s="135"/>
      <c r="EZ160" s="135"/>
      <c r="FA160" s="135"/>
      <c r="FB160" s="135"/>
      <c r="FC160" s="131"/>
      <c r="FD160" s="129"/>
      <c r="FE160" s="130"/>
      <c r="FF160" s="129"/>
      <c r="FG160" s="127"/>
      <c r="FH160" s="133"/>
      <c r="FI160" s="133"/>
      <c r="FJ160" s="132"/>
      <c r="FK160" s="132"/>
      <c r="FL160" s="132"/>
      <c r="FM160" s="132"/>
      <c r="FN160" s="132"/>
      <c r="FO160" s="135"/>
      <c r="FP160" s="135"/>
      <c r="FQ160" s="135"/>
      <c r="FR160" s="135"/>
      <c r="FS160" s="131"/>
      <c r="FT160" s="129"/>
      <c r="FU160" s="130"/>
      <c r="FV160" s="129"/>
      <c r="FW160" s="127"/>
      <c r="FX160" s="133"/>
      <c r="FY160" s="133"/>
      <c r="FZ160" s="132"/>
      <c r="GA160" s="132"/>
      <c r="GB160" s="132"/>
      <c r="GC160" s="132"/>
      <c r="GD160" s="132"/>
      <c r="GE160" s="135"/>
      <c r="GF160" s="135"/>
      <c r="GG160" s="135"/>
      <c r="GH160" s="135"/>
      <c r="GI160" s="131"/>
      <c r="GJ160" s="129"/>
      <c r="GK160" s="130"/>
      <c r="GL160" s="129"/>
      <c r="GM160" s="127"/>
      <c r="GN160" s="133"/>
      <c r="GO160" s="133"/>
      <c r="GP160" s="132"/>
      <c r="GQ160" s="132"/>
      <c r="GR160" s="132"/>
      <c r="GS160" s="132"/>
      <c r="GT160" s="132"/>
      <c r="GU160" s="135"/>
      <c r="GV160" s="135"/>
      <c r="GW160" s="135"/>
      <c r="GX160" s="135"/>
      <c r="GY160" s="131"/>
      <c r="GZ160" s="129"/>
      <c r="HA160" s="130"/>
      <c r="HB160" s="129"/>
      <c r="HC160" s="127"/>
      <c r="HD160" s="133"/>
      <c r="HE160" s="133"/>
      <c r="HF160" s="132"/>
      <c r="HG160" s="132"/>
      <c r="HH160" s="132"/>
      <c r="HI160" s="132"/>
      <c r="HJ160" s="132"/>
      <c r="HK160" s="135"/>
      <c r="HL160" s="135"/>
      <c r="HM160" s="135"/>
      <c r="HN160" s="135"/>
      <c r="HO160" s="131"/>
      <c r="HP160" s="129"/>
      <c r="HQ160" s="130"/>
      <c r="HR160" s="129"/>
      <c r="HS160" s="127"/>
      <c r="HT160" s="133"/>
      <c r="HU160" s="133"/>
      <c r="HV160" s="132"/>
      <c r="HW160" s="132"/>
      <c r="HX160" s="132"/>
      <c r="HY160" s="132"/>
      <c r="HZ160" s="132"/>
      <c r="IA160" s="135"/>
      <c r="IB160" s="135"/>
      <c r="IC160" s="135"/>
      <c r="ID160" s="135"/>
      <c r="IE160" s="131"/>
      <c r="IF160" s="129"/>
      <c r="IG160" s="130"/>
      <c r="IH160" s="129"/>
      <c r="II160" s="127"/>
      <c r="IJ160" s="133"/>
      <c r="IK160" s="133"/>
      <c r="IL160" s="132"/>
      <c r="IM160" s="132"/>
      <c r="IN160" s="132"/>
      <c r="IO160" s="132"/>
      <c r="IP160" s="132"/>
      <c r="IQ160" s="135"/>
      <c r="IR160" s="135"/>
      <c r="IS160" s="135"/>
      <c r="IT160" s="135"/>
      <c r="IU160" s="131"/>
      <c r="IV160" s="129"/>
      <c r="IW160" s="130"/>
    </row>
    <row r="161" spans="1:257" s="125" customFormat="1" ht="15" hidden="1" customHeight="1">
      <c r="A161" s="1068">
        <v>5</v>
      </c>
      <c r="B161" s="787">
        <v>19</v>
      </c>
      <c r="C161" s="755">
        <v>20</v>
      </c>
      <c r="D161" s="788">
        <v>10.399050000000001</v>
      </c>
      <c r="E161" s="137">
        <v>12.229520000000001</v>
      </c>
      <c r="F161" s="137">
        <v>11.7981</v>
      </c>
      <c r="G161" s="137">
        <v>11.75048</v>
      </c>
      <c r="H161" s="646">
        <v>11.80857</v>
      </c>
      <c r="I161" s="788">
        <v>3.5709499999999998</v>
      </c>
      <c r="J161" s="137">
        <v>3.48238</v>
      </c>
      <c r="K161" s="788">
        <v>3.71286</v>
      </c>
      <c r="L161" s="646">
        <v>3.66</v>
      </c>
      <c r="M161" s="785">
        <v>9.4868400000000008</v>
      </c>
      <c r="N161" s="383">
        <v>35002.99</v>
      </c>
      <c r="O161" s="136">
        <v>1328.328545121951</v>
      </c>
      <c r="P161" s="1082">
        <v>29746.227917460878</v>
      </c>
      <c r="R161" s="133"/>
      <c r="S161" s="133"/>
      <c r="T161" s="133"/>
      <c r="U161" s="133"/>
      <c r="V161" s="132"/>
      <c r="W161" s="132"/>
      <c r="X161" s="134"/>
      <c r="Y161" s="132"/>
      <c r="Z161" s="132"/>
      <c r="AA161" s="135"/>
      <c r="AB161" s="135"/>
      <c r="AC161" s="135"/>
      <c r="AD161" s="135"/>
      <c r="AE161" s="131"/>
      <c r="AF161" s="129"/>
      <c r="AG161" s="130"/>
      <c r="AH161" s="129"/>
      <c r="AI161" s="127"/>
      <c r="AJ161" s="133"/>
      <c r="AK161" s="133"/>
      <c r="AL161" s="132"/>
      <c r="AM161" s="132"/>
      <c r="AN161" s="132"/>
      <c r="AO161" s="132"/>
      <c r="AP161" s="132"/>
      <c r="AQ161" s="135"/>
      <c r="AR161" s="135"/>
      <c r="AS161" s="135"/>
      <c r="AT161" s="135"/>
      <c r="AU161" s="131"/>
      <c r="AV161" s="129"/>
      <c r="AW161" s="130"/>
      <c r="AX161" s="129"/>
      <c r="AY161" s="127"/>
      <c r="AZ161" s="133"/>
      <c r="BA161" s="133"/>
      <c r="BB161" s="132"/>
      <c r="BC161" s="132"/>
      <c r="BD161" s="132"/>
      <c r="BE161" s="132"/>
      <c r="BF161" s="132"/>
      <c r="BG161" s="135"/>
      <c r="BH161" s="135"/>
      <c r="BI161" s="135"/>
      <c r="BJ161" s="135"/>
      <c r="BK161" s="131"/>
      <c r="BL161" s="129"/>
      <c r="BM161" s="130"/>
      <c r="BN161" s="129"/>
      <c r="BO161" s="127"/>
      <c r="BP161" s="133"/>
      <c r="BQ161" s="133"/>
      <c r="BR161" s="132"/>
      <c r="BS161" s="132"/>
      <c r="BT161" s="132"/>
      <c r="BU161" s="132"/>
      <c r="BV161" s="132"/>
      <c r="BW161" s="135"/>
      <c r="BX161" s="135"/>
      <c r="BY161" s="135"/>
      <c r="BZ161" s="135"/>
      <c r="CA161" s="131"/>
      <c r="CB161" s="129"/>
      <c r="CC161" s="130"/>
      <c r="CD161" s="129"/>
      <c r="CE161" s="127"/>
      <c r="CF161" s="133"/>
      <c r="CG161" s="133"/>
      <c r="CH161" s="132"/>
      <c r="CI161" s="132"/>
      <c r="CJ161" s="132"/>
      <c r="CK161" s="132"/>
      <c r="CL161" s="132"/>
      <c r="CM161" s="135"/>
      <c r="CN161" s="135"/>
      <c r="CO161" s="135"/>
      <c r="CP161" s="135"/>
      <c r="CQ161" s="131"/>
      <c r="CR161" s="129"/>
      <c r="CS161" s="130"/>
      <c r="CT161" s="129"/>
      <c r="CU161" s="127"/>
      <c r="CV161" s="133"/>
      <c r="CW161" s="133"/>
      <c r="CX161" s="132"/>
      <c r="CY161" s="132"/>
      <c r="CZ161" s="132"/>
      <c r="DA161" s="132"/>
      <c r="DB161" s="132"/>
      <c r="DC161" s="135"/>
      <c r="DD161" s="135"/>
      <c r="DE161" s="135"/>
      <c r="DF161" s="135"/>
      <c r="DG161" s="131"/>
      <c r="DH161" s="129"/>
      <c r="DI161" s="130"/>
      <c r="DJ161" s="129"/>
      <c r="DK161" s="127"/>
      <c r="DL161" s="133"/>
      <c r="DM161" s="133"/>
      <c r="DN161" s="132"/>
      <c r="DO161" s="132"/>
      <c r="DP161" s="132"/>
      <c r="DQ161" s="132"/>
      <c r="DR161" s="132"/>
      <c r="DS161" s="135"/>
      <c r="DT161" s="135"/>
      <c r="DU161" s="135"/>
      <c r="DV161" s="135"/>
      <c r="DW161" s="131"/>
      <c r="DX161" s="129"/>
      <c r="DY161" s="130"/>
      <c r="DZ161" s="129"/>
      <c r="EA161" s="127"/>
      <c r="EB161" s="133"/>
      <c r="EC161" s="133"/>
      <c r="ED161" s="132"/>
      <c r="EE161" s="132"/>
      <c r="EF161" s="132"/>
      <c r="EG161" s="132"/>
      <c r="EH161" s="132"/>
      <c r="EI161" s="135"/>
      <c r="EJ161" s="135"/>
      <c r="EK161" s="135"/>
      <c r="EL161" s="135"/>
      <c r="EM161" s="131"/>
      <c r="EN161" s="129"/>
      <c r="EO161" s="130"/>
      <c r="EP161" s="129"/>
      <c r="EQ161" s="127"/>
      <c r="ER161" s="133"/>
      <c r="ES161" s="133"/>
      <c r="ET161" s="132"/>
      <c r="EU161" s="132"/>
      <c r="EV161" s="132"/>
      <c r="EW161" s="132"/>
      <c r="EX161" s="132"/>
      <c r="EY161" s="135"/>
      <c r="EZ161" s="135"/>
      <c r="FA161" s="135"/>
      <c r="FB161" s="135"/>
      <c r="FC161" s="131"/>
      <c r="FD161" s="129"/>
      <c r="FE161" s="130"/>
      <c r="FF161" s="129"/>
      <c r="FG161" s="127"/>
      <c r="FH161" s="133"/>
      <c r="FI161" s="133"/>
      <c r="FJ161" s="132"/>
      <c r="FK161" s="132"/>
      <c r="FL161" s="132"/>
      <c r="FM161" s="132"/>
      <c r="FN161" s="132"/>
      <c r="FO161" s="135"/>
      <c r="FP161" s="135"/>
      <c r="FQ161" s="135"/>
      <c r="FR161" s="135"/>
      <c r="FS161" s="131"/>
      <c r="FT161" s="129"/>
      <c r="FU161" s="130"/>
      <c r="FV161" s="129"/>
      <c r="FW161" s="127"/>
      <c r="FX161" s="133"/>
      <c r="FY161" s="133"/>
      <c r="FZ161" s="132"/>
      <c r="GA161" s="132"/>
      <c r="GB161" s="132"/>
      <c r="GC161" s="132"/>
      <c r="GD161" s="132"/>
      <c r="GE161" s="135"/>
      <c r="GF161" s="135"/>
      <c r="GG161" s="135"/>
      <c r="GH161" s="135"/>
      <c r="GI161" s="131"/>
      <c r="GJ161" s="129"/>
      <c r="GK161" s="130"/>
      <c r="GL161" s="129"/>
      <c r="GM161" s="127"/>
      <c r="GN161" s="133"/>
      <c r="GO161" s="133"/>
      <c r="GP161" s="132"/>
      <c r="GQ161" s="132"/>
      <c r="GR161" s="132"/>
      <c r="GS161" s="132"/>
      <c r="GT161" s="132"/>
      <c r="GU161" s="135"/>
      <c r="GV161" s="135"/>
      <c r="GW161" s="135"/>
      <c r="GX161" s="135"/>
      <c r="GY161" s="131"/>
      <c r="GZ161" s="129"/>
      <c r="HA161" s="130"/>
      <c r="HB161" s="129"/>
      <c r="HC161" s="127"/>
      <c r="HD161" s="133"/>
      <c r="HE161" s="133"/>
      <c r="HF161" s="132"/>
      <c r="HG161" s="132"/>
      <c r="HH161" s="132"/>
      <c r="HI161" s="132"/>
      <c r="HJ161" s="132"/>
      <c r="HK161" s="135"/>
      <c r="HL161" s="135"/>
      <c r="HM161" s="135"/>
      <c r="HN161" s="135"/>
      <c r="HO161" s="131"/>
      <c r="HP161" s="129"/>
      <c r="HQ161" s="130"/>
      <c r="HR161" s="129"/>
      <c r="HS161" s="127"/>
      <c r="HT161" s="133"/>
      <c r="HU161" s="133"/>
      <c r="HV161" s="132"/>
      <c r="HW161" s="132"/>
      <c r="HX161" s="132"/>
      <c r="HY161" s="132"/>
      <c r="HZ161" s="132"/>
      <c r="IA161" s="135"/>
      <c r="IB161" s="135"/>
      <c r="IC161" s="135"/>
      <c r="ID161" s="135"/>
      <c r="IE161" s="131"/>
      <c r="IF161" s="129"/>
      <c r="IG161" s="130"/>
      <c r="IH161" s="129"/>
      <c r="II161" s="127"/>
      <c r="IJ161" s="133"/>
      <c r="IK161" s="133"/>
      <c r="IL161" s="132"/>
      <c r="IM161" s="132"/>
      <c r="IN161" s="132"/>
      <c r="IO161" s="132"/>
      <c r="IP161" s="132"/>
      <c r="IQ161" s="135"/>
      <c r="IR161" s="135"/>
      <c r="IS161" s="135"/>
      <c r="IT161" s="135"/>
      <c r="IU161" s="131"/>
      <c r="IV161" s="129"/>
      <c r="IW161" s="130"/>
    </row>
    <row r="162" spans="1:257" s="125" customFormat="1" ht="15" hidden="1" customHeight="1">
      <c r="A162" s="1068">
        <v>6</v>
      </c>
      <c r="B162" s="787">
        <v>18</v>
      </c>
      <c r="C162" s="755">
        <v>19</v>
      </c>
      <c r="D162" s="788">
        <v>10.452730000000001</v>
      </c>
      <c r="E162" s="137">
        <v>12.355449999999999</v>
      </c>
      <c r="F162" s="137">
        <v>11.891360000000001</v>
      </c>
      <c r="G162" s="137">
        <v>11.21955</v>
      </c>
      <c r="H162" s="646">
        <v>11.737270000000001</v>
      </c>
      <c r="I162" s="788">
        <v>3.47045</v>
      </c>
      <c r="J162" s="137">
        <v>3.2322700000000002</v>
      </c>
      <c r="K162" s="788">
        <v>3.7768199999999998</v>
      </c>
      <c r="L162" s="646">
        <v>3.2404500000000001</v>
      </c>
      <c r="M162" s="785">
        <v>9.0227299999999993</v>
      </c>
      <c r="N162" s="383">
        <v>37624.81</v>
      </c>
      <c r="O162" s="136">
        <v>1411.204316881071</v>
      </c>
      <c r="P162" s="1082">
        <v>29003.619064531998</v>
      </c>
      <c r="R162" s="133"/>
      <c r="S162" s="133"/>
      <c r="T162" s="133"/>
      <c r="U162" s="133"/>
      <c r="V162" s="132"/>
      <c r="W162" s="132"/>
      <c r="X162" s="134"/>
      <c r="Y162" s="132"/>
      <c r="Z162" s="132"/>
      <c r="AA162" s="135"/>
      <c r="AB162" s="135"/>
      <c r="AC162" s="135"/>
      <c r="AD162" s="135"/>
      <c r="AE162" s="131"/>
      <c r="AF162" s="129"/>
      <c r="AG162" s="130"/>
      <c r="AH162" s="129"/>
      <c r="AI162" s="127"/>
      <c r="AJ162" s="133"/>
      <c r="AK162" s="133"/>
      <c r="AL162" s="132"/>
      <c r="AM162" s="132"/>
      <c r="AN162" s="132"/>
      <c r="AO162" s="132"/>
      <c r="AP162" s="132"/>
      <c r="AQ162" s="135"/>
      <c r="AR162" s="135"/>
      <c r="AS162" s="135"/>
      <c r="AT162" s="135"/>
      <c r="AU162" s="131"/>
      <c r="AV162" s="129"/>
      <c r="AW162" s="130"/>
      <c r="AX162" s="129"/>
      <c r="AY162" s="127"/>
      <c r="AZ162" s="133"/>
      <c r="BA162" s="133"/>
      <c r="BB162" s="132"/>
      <c r="BC162" s="132"/>
      <c r="BD162" s="132"/>
      <c r="BE162" s="132"/>
      <c r="BF162" s="132"/>
      <c r="BG162" s="135"/>
      <c r="BH162" s="135"/>
      <c r="BI162" s="135"/>
      <c r="BJ162" s="135"/>
      <c r="BK162" s="131"/>
      <c r="BL162" s="129"/>
      <c r="BM162" s="130"/>
      <c r="BN162" s="129"/>
      <c r="BO162" s="127"/>
      <c r="BP162" s="133"/>
      <c r="BQ162" s="133"/>
      <c r="BR162" s="132"/>
      <c r="BS162" s="132"/>
      <c r="BT162" s="132"/>
      <c r="BU162" s="132"/>
      <c r="BV162" s="132"/>
      <c r="BW162" s="135"/>
      <c r="BX162" s="135"/>
      <c r="BY162" s="135"/>
      <c r="BZ162" s="135"/>
      <c r="CA162" s="131"/>
      <c r="CB162" s="129"/>
      <c r="CC162" s="130"/>
      <c r="CD162" s="129"/>
      <c r="CE162" s="127"/>
      <c r="CF162" s="133"/>
      <c r="CG162" s="133"/>
      <c r="CH162" s="132"/>
      <c r="CI162" s="132"/>
      <c r="CJ162" s="132"/>
      <c r="CK162" s="132"/>
      <c r="CL162" s="132"/>
      <c r="CM162" s="135"/>
      <c r="CN162" s="135"/>
      <c r="CO162" s="135"/>
      <c r="CP162" s="135"/>
      <c r="CQ162" s="131"/>
      <c r="CR162" s="129"/>
      <c r="CS162" s="130"/>
      <c r="CT162" s="129"/>
      <c r="CU162" s="127"/>
      <c r="CV162" s="133"/>
      <c r="CW162" s="133"/>
      <c r="CX162" s="132"/>
      <c r="CY162" s="132"/>
      <c r="CZ162" s="132"/>
      <c r="DA162" s="132"/>
      <c r="DB162" s="132"/>
      <c r="DC162" s="135"/>
      <c r="DD162" s="135"/>
      <c r="DE162" s="135"/>
      <c r="DF162" s="135"/>
      <c r="DG162" s="131"/>
      <c r="DH162" s="129"/>
      <c r="DI162" s="130"/>
      <c r="DJ162" s="129"/>
      <c r="DK162" s="127"/>
      <c r="DL162" s="133"/>
      <c r="DM162" s="133"/>
      <c r="DN162" s="132"/>
      <c r="DO162" s="132"/>
      <c r="DP162" s="132"/>
      <c r="DQ162" s="132"/>
      <c r="DR162" s="132"/>
      <c r="DS162" s="135"/>
      <c r="DT162" s="135"/>
      <c r="DU162" s="135"/>
      <c r="DV162" s="135"/>
      <c r="DW162" s="131"/>
      <c r="DX162" s="129"/>
      <c r="DY162" s="130"/>
      <c r="DZ162" s="129"/>
      <c r="EA162" s="127"/>
      <c r="EB162" s="133"/>
      <c r="EC162" s="133"/>
      <c r="ED162" s="132"/>
      <c r="EE162" s="132"/>
      <c r="EF162" s="132"/>
      <c r="EG162" s="132"/>
      <c r="EH162" s="132"/>
      <c r="EI162" s="135"/>
      <c r="EJ162" s="135"/>
      <c r="EK162" s="135"/>
      <c r="EL162" s="135"/>
      <c r="EM162" s="131"/>
      <c r="EN162" s="129"/>
      <c r="EO162" s="130"/>
      <c r="EP162" s="129"/>
      <c r="EQ162" s="127"/>
      <c r="ER162" s="133"/>
      <c r="ES162" s="133"/>
      <c r="ET162" s="132"/>
      <c r="EU162" s="132"/>
      <c r="EV162" s="132"/>
      <c r="EW162" s="132"/>
      <c r="EX162" s="132"/>
      <c r="EY162" s="135"/>
      <c r="EZ162" s="135"/>
      <c r="FA162" s="135"/>
      <c r="FB162" s="135"/>
      <c r="FC162" s="131"/>
      <c r="FD162" s="129"/>
      <c r="FE162" s="130"/>
      <c r="FF162" s="129"/>
      <c r="FG162" s="127"/>
      <c r="FH162" s="133"/>
      <c r="FI162" s="133"/>
      <c r="FJ162" s="132"/>
      <c r="FK162" s="132"/>
      <c r="FL162" s="132"/>
      <c r="FM162" s="132"/>
      <c r="FN162" s="132"/>
      <c r="FO162" s="135"/>
      <c r="FP162" s="135"/>
      <c r="FQ162" s="135"/>
      <c r="FR162" s="135"/>
      <c r="FS162" s="131"/>
      <c r="FT162" s="129"/>
      <c r="FU162" s="130"/>
      <c r="FV162" s="129"/>
      <c r="FW162" s="127"/>
      <c r="FX162" s="133"/>
      <c r="FY162" s="133"/>
      <c r="FZ162" s="132"/>
      <c r="GA162" s="132"/>
      <c r="GB162" s="132"/>
      <c r="GC162" s="132"/>
      <c r="GD162" s="132"/>
      <c r="GE162" s="135"/>
      <c r="GF162" s="135"/>
      <c r="GG162" s="135"/>
      <c r="GH162" s="135"/>
      <c r="GI162" s="131"/>
      <c r="GJ162" s="129"/>
      <c r="GK162" s="130"/>
      <c r="GL162" s="129"/>
      <c r="GM162" s="127"/>
      <c r="GN162" s="133"/>
      <c r="GO162" s="133"/>
      <c r="GP162" s="132"/>
      <c r="GQ162" s="132"/>
      <c r="GR162" s="132"/>
      <c r="GS162" s="132"/>
      <c r="GT162" s="132"/>
      <c r="GU162" s="135"/>
      <c r="GV162" s="135"/>
      <c r="GW162" s="135"/>
      <c r="GX162" s="135"/>
      <c r="GY162" s="131"/>
      <c r="GZ162" s="129"/>
      <c r="HA162" s="130"/>
      <c r="HB162" s="129"/>
      <c r="HC162" s="127"/>
      <c r="HD162" s="133"/>
      <c r="HE162" s="133"/>
      <c r="HF162" s="132"/>
      <c r="HG162" s="132"/>
      <c r="HH162" s="132"/>
      <c r="HI162" s="132"/>
      <c r="HJ162" s="132"/>
      <c r="HK162" s="135"/>
      <c r="HL162" s="135"/>
      <c r="HM162" s="135"/>
      <c r="HN162" s="135"/>
      <c r="HO162" s="131"/>
      <c r="HP162" s="129"/>
      <c r="HQ162" s="130"/>
      <c r="HR162" s="129"/>
      <c r="HS162" s="127"/>
      <c r="HT162" s="133"/>
      <c r="HU162" s="133"/>
      <c r="HV162" s="132"/>
      <c r="HW162" s="132"/>
      <c r="HX162" s="132"/>
      <c r="HY162" s="132"/>
      <c r="HZ162" s="132"/>
      <c r="IA162" s="135"/>
      <c r="IB162" s="135"/>
      <c r="IC162" s="135"/>
      <c r="ID162" s="135"/>
      <c r="IE162" s="131"/>
      <c r="IF162" s="129"/>
      <c r="IG162" s="130"/>
      <c r="IH162" s="129"/>
      <c r="II162" s="127"/>
      <c r="IJ162" s="133"/>
      <c r="IK162" s="133"/>
      <c r="IL162" s="132"/>
      <c r="IM162" s="132"/>
      <c r="IN162" s="132"/>
      <c r="IO162" s="132"/>
      <c r="IP162" s="132"/>
      <c r="IQ162" s="135"/>
      <c r="IR162" s="135"/>
      <c r="IS162" s="135"/>
      <c r="IT162" s="135"/>
      <c r="IU162" s="131"/>
      <c r="IV162" s="129"/>
      <c r="IW162" s="130"/>
    </row>
    <row r="163" spans="1:257" s="125" customFormat="1" ht="15" hidden="1" customHeight="1">
      <c r="A163" s="1068">
        <v>7</v>
      </c>
      <c r="B163" s="787">
        <v>18</v>
      </c>
      <c r="C163" s="755">
        <v>19</v>
      </c>
      <c r="D163" s="788">
        <v>10.090870000000001</v>
      </c>
      <c r="E163" s="137">
        <v>11.82522</v>
      </c>
      <c r="F163" s="137">
        <v>11.2387</v>
      </c>
      <c r="G163" s="137">
        <v>10.88565</v>
      </c>
      <c r="H163" s="646">
        <v>11.3513</v>
      </c>
      <c r="I163" s="788">
        <v>3.3304299999999998</v>
      </c>
      <c r="J163" s="137">
        <v>3.19957</v>
      </c>
      <c r="K163" s="788">
        <v>3.5439099999999999</v>
      </c>
      <c r="L163" s="646">
        <v>3.4373900000000002</v>
      </c>
      <c r="M163" s="785">
        <v>8.5108700000000006</v>
      </c>
      <c r="N163" s="383">
        <v>42641.26</v>
      </c>
      <c r="O163" s="136">
        <v>1690.17</v>
      </c>
      <c r="P163" s="1082">
        <v>27714</v>
      </c>
      <c r="R163" s="133"/>
      <c r="S163" s="133"/>
      <c r="T163" s="133"/>
      <c r="U163" s="133"/>
      <c r="V163" s="132"/>
      <c r="W163" s="132"/>
      <c r="X163" s="134"/>
      <c r="Y163" s="132"/>
      <c r="Z163" s="132"/>
      <c r="AA163" s="135"/>
      <c r="AB163" s="135"/>
      <c r="AC163" s="135"/>
      <c r="AD163" s="135"/>
      <c r="AE163" s="131"/>
      <c r="AF163" s="129"/>
      <c r="AG163" s="130"/>
      <c r="AH163" s="129"/>
      <c r="AI163" s="127"/>
      <c r="AJ163" s="133"/>
      <c r="AK163" s="133"/>
      <c r="AL163" s="132"/>
      <c r="AM163" s="132"/>
      <c r="AN163" s="132"/>
      <c r="AO163" s="132"/>
      <c r="AP163" s="132"/>
      <c r="AQ163" s="135"/>
      <c r="AR163" s="135"/>
      <c r="AS163" s="135"/>
      <c r="AT163" s="135"/>
      <c r="AU163" s="131"/>
      <c r="AV163" s="129"/>
      <c r="AW163" s="130"/>
      <c r="AX163" s="129"/>
      <c r="AY163" s="127"/>
      <c r="AZ163" s="133"/>
      <c r="BA163" s="133"/>
      <c r="BB163" s="132"/>
      <c r="BC163" s="132"/>
      <c r="BD163" s="132"/>
      <c r="BE163" s="132"/>
      <c r="BF163" s="132"/>
      <c r="BG163" s="135"/>
      <c r="BH163" s="135"/>
      <c r="BI163" s="135"/>
      <c r="BJ163" s="135"/>
      <c r="BK163" s="131"/>
      <c r="BL163" s="129"/>
      <c r="BM163" s="130"/>
      <c r="BN163" s="129"/>
      <c r="BO163" s="127"/>
      <c r="BP163" s="133"/>
      <c r="BQ163" s="133"/>
      <c r="BR163" s="132"/>
      <c r="BS163" s="132"/>
      <c r="BT163" s="132"/>
      <c r="BU163" s="132"/>
      <c r="BV163" s="132"/>
      <c r="BW163" s="135"/>
      <c r="BX163" s="135"/>
      <c r="BY163" s="135"/>
      <c r="BZ163" s="135"/>
      <c r="CA163" s="131"/>
      <c r="CB163" s="129"/>
      <c r="CC163" s="130"/>
      <c r="CD163" s="129"/>
      <c r="CE163" s="127"/>
      <c r="CF163" s="133"/>
      <c r="CG163" s="133"/>
      <c r="CH163" s="132"/>
      <c r="CI163" s="132"/>
      <c r="CJ163" s="132"/>
      <c r="CK163" s="132"/>
      <c r="CL163" s="132"/>
      <c r="CM163" s="135"/>
      <c r="CN163" s="135"/>
      <c r="CO163" s="135"/>
      <c r="CP163" s="135"/>
      <c r="CQ163" s="131"/>
      <c r="CR163" s="129"/>
      <c r="CS163" s="130"/>
      <c r="CT163" s="129"/>
      <c r="CU163" s="127"/>
      <c r="CV163" s="133"/>
      <c r="CW163" s="133"/>
      <c r="CX163" s="132"/>
      <c r="CY163" s="132"/>
      <c r="CZ163" s="132"/>
      <c r="DA163" s="132"/>
      <c r="DB163" s="132"/>
      <c r="DC163" s="135"/>
      <c r="DD163" s="135"/>
      <c r="DE163" s="135"/>
      <c r="DF163" s="135"/>
      <c r="DG163" s="131"/>
      <c r="DH163" s="129"/>
      <c r="DI163" s="130"/>
      <c r="DJ163" s="129"/>
      <c r="DK163" s="127"/>
      <c r="DL163" s="133"/>
      <c r="DM163" s="133"/>
      <c r="DN163" s="132"/>
      <c r="DO163" s="132"/>
      <c r="DP163" s="132"/>
      <c r="DQ163" s="132"/>
      <c r="DR163" s="132"/>
      <c r="DS163" s="135"/>
      <c r="DT163" s="135"/>
      <c r="DU163" s="135"/>
      <c r="DV163" s="135"/>
      <c r="DW163" s="131"/>
      <c r="DX163" s="129"/>
      <c r="DY163" s="130"/>
      <c r="DZ163" s="129"/>
      <c r="EA163" s="127"/>
      <c r="EB163" s="133"/>
      <c r="EC163" s="133"/>
      <c r="ED163" s="132"/>
      <c r="EE163" s="132"/>
      <c r="EF163" s="132"/>
      <c r="EG163" s="132"/>
      <c r="EH163" s="132"/>
      <c r="EI163" s="135"/>
      <c r="EJ163" s="135"/>
      <c r="EK163" s="135"/>
      <c r="EL163" s="135"/>
      <c r="EM163" s="131"/>
      <c r="EN163" s="129"/>
      <c r="EO163" s="130"/>
      <c r="EP163" s="129"/>
      <c r="EQ163" s="127"/>
      <c r="ER163" s="133"/>
      <c r="ES163" s="133"/>
      <c r="ET163" s="132"/>
      <c r="EU163" s="132"/>
      <c r="EV163" s="132"/>
      <c r="EW163" s="132"/>
      <c r="EX163" s="132"/>
      <c r="EY163" s="135"/>
      <c r="EZ163" s="135"/>
      <c r="FA163" s="135"/>
      <c r="FB163" s="135"/>
      <c r="FC163" s="131"/>
      <c r="FD163" s="129"/>
      <c r="FE163" s="130"/>
      <c r="FF163" s="129"/>
      <c r="FG163" s="127"/>
      <c r="FH163" s="133"/>
      <c r="FI163" s="133"/>
      <c r="FJ163" s="132"/>
      <c r="FK163" s="132"/>
      <c r="FL163" s="132"/>
      <c r="FM163" s="132"/>
      <c r="FN163" s="132"/>
      <c r="FO163" s="135"/>
      <c r="FP163" s="135"/>
      <c r="FQ163" s="135"/>
      <c r="FR163" s="135"/>
      <c r="FS163" s="131"/>
      <c r="FT163" s="129"/>
      <c r="FU163" s="130"/>
      <c r="FV163" s="129"/>
      <c r="FW163" s="127"/>
      <c r="FX163" s="133"/>
      <c r="FY163" s="133"/>
      <c r="FZ163" s="132"/>
      <c r="GA163" s="132"/>
      <c r="GB163" s="132"/>
      <c r="GC163" s="132"/>
      <c r="GD163" s="132"/>
      <c r="GE163" s="135"/>
      <c r="GF163" s="135"/>
      <c r="GG163" s="135"/>
      <c r="GH163" s="135"/>
      <c r="GI163" s="131"/>
      <c r="GJ163" s="129"/>
      <c r="GK163" s="130"/>
      <c r="GL163" s="129"/>
      <c r="GM163" s="127"/>
      <c r="GN163" s="133"/>
      <c r="GO163" s="133"/>
      <c r="GP163" s="132"/>
      <c r="GQ163" s="132"/>
      <c r="GR163" s="132"/>
      <c r="GS163" s="132"/>
      <c r="GT163" s="132"/>
      <c r="GU163" s="135"/>
      <c r="GV163" s="135"/>
      <c r="GW163" s="135"/>
      <c r="GX163" s="135"/>
      <c r="GY163" s="131"/>
      <c r="GZ163" s="129"/>
      <c r="HA163" s="130"/>
      <c r="HB163" s="129"/>
      <c r="HC163" s="127"/>
      <c r="HD163" s="133"/>
      <c r="HE163" s="133"/>
      <c r="HF163" s="132"/>
      <c r="HG163" s="132"/>
      <c r="HH163" s="132"/>
      <c r="HI163" s="132"/>
      <c r="HJ163" s="132"/>
      <c r="HK163" s="135"/>
      <c r="HL163" s="135"/>
      <c r="HM163" s="135"/>
      <c r="HN163" s="135"/>
      <c r="HO163" s="131"/>
      <c r="HP163" s="129"/>
      <c r="HQ163" s="130"/>
      <c r="HR163" s="129"/>
      <c r="HS163" s="127"/>
      <c r="HT163" s="133"/>
      <c r="HU163" s="133"/>
      <c r="HV163" s="132"/>
      <c r="HW163" s="132"/>
      <c r="HX163" s="132"/>
      <c r="HY163" s="132"/>
      <c r="HZ163" s="132"/>
      <c r="IA163" s="135"/>
      <c r="IB163" s="135"/>
      <c r="IC163" s="135"/>
      <c r="ID163" s="135"/>
      <c r="IE163" s="131"/>
      <c r="IF163" s="129"/>
      <c r="IG163" s="130"/>
      <c r="IH163" s="129"/>
      <c r="II163" s="127"/>
      <c r="IJ163" s="133"/>
      <c r="IK163" s="133"/>
      <c r="IL163" s="132"/>
      <c r="IM163" s="132"/>
      <c r="IN163" s="132"/>
      <c r="IO163" s="132"/>
      <c r="IP163" s="132"/>
      <c r="IQ163" s="135"/>
      <c r="IR163" s="135"/>
      <c r="IS163" s="135"/>
      <c r="IT163" s="135"/>
      <c r="IU163" s="131"/>
      <c r="IV163" s="129"/>
      <c r="IW163" s="130"/>
    </row>
    <row r="164" spans="1:257" s="125" customFormat="1" ht="15" hidden="1" customHeight="1">
      <c r="A164" s="1068">
        <v>8</v>
      </c>
      <c r="B164" s="787">
        <v>18</v>
      </c>
      <c r="C164" s="755">
        <v>19</v>
      </c>
      <c r="D164" s="788">
        <v>9.2485700000000008</v>
      </c>
      <c r="E164" s="137">
        <v>10.610950000000001</v>
      </c>
      <c r="F164" s="137">
        <v>10.026669999999999</v>
      </c>
      <c r="G164" s="137">
        <v>9.9685699999999997</v>
      </c>
      <c r="H164" s="646">
        <v>10.44952</v>
      </c>
      <c r="I164" s="788">
        <v>2.5081000000000002</v>
      </c>
      <c r="J164" s="137">
        <v>2.7742900000000001</v>
      </c>
      <c r="K164" s="788">
        <v>2.8780999999999999</v>
      </c>
      <c r="L164" s="646">
        <v>2.99857</v>
      </c>
      <c r="M164" s="785">
        <v>8.0357099999999999</v>
      </c>
      <c r="N164" s="383">
        <v>46551.19</v>
      </c>
      <c r="O164" s="136">
        <v>1812.43</v>
      </c>
      <c r="P164" s="1082">
        <v>33095</v>
      </c>
      <c r="R164" s="133"/>
      <c r="S164" s="133"/>
      <c r="T164" s="133"/>
      <c r="U164" s="133"/>
      <c r="V164" s="132"/>
      <c r="W164" s="132"/>
      <c r="X164" s="134"/>
      <c r="Y164" s="132"/>
      <c r="Z164" s="132"/>
      <c r="AA164" s="135"/>
      <c r="AB164" s="135"/>
      <c r="AC164" s="135"/>
      <c r="AD164" s="135"/>
      <c r="AE164" s="131"/>
      <c r="AF164" s="129"/>
      <c r="AG164" s="130"/>
      <c r="AH164" s="129"/>
      <c r="AI164" s="127"/>
      <c r="AJ164" s="133"/>
      <c r="AK164" s="133"/>
      <c r="AL164" s="132"/>
      <c r="AM164" s="132"/>
      <c r="AN164" s="132"/>
      <c r="AO164" s="132"/>
      <c r="AP164" s="132"/>
      <c r="AQ164" s="135"/>
      <c r="AR164" s="135"/>
      <c r="AS164" s="135"/>
      <c r="AT164" s="135"/>
      <c r="AU164" s="131"/>
      <c r="AV164" s="129"/>
      <c r="AW164" s="130"/>
      <c r="AX164" s="129"/>
      <c r="AY164" s="127"/>
      <c r="AZ164" s="133"/>
      <c r="BA164" s="133"/>
      <c r="BB164" s="132"/>
      <c r="BC164" s="132"/>
      <c r="BD164" s="132"/>
      <c r="BE164" s="132"/>
      <c r="BF164" s="132"/>
      <c r="BG164" s="135"/>
      <c r="BH164" s="135"/>
      <c r="BI164" s="135"/>
      <c r="BJ164" s="135"/>
      <c r="BK164" s="131"/>
      <c r="BL164" s="129"/>
      <c r="BM164" s="130"/>
      <c r="BN164" s="129"/>
      <c r="BO164" s="127"/>
      <c r="BP164" s="133"/>
      <c r="BQ164" s="133"/>
      <c r="BR164" s="132"/>
      <c r="BS164" s="132"/>
      <c r="BT164" s="132"/>
      <c r="BU164" s="132"/>
      <c r="BV164" s="132"/>
      <c r="BW164" s="135"/>
      <c r="BX164" s="135"/>
      <c r="BY164" s="135"/>
      <c r="BZ164" s="135"/>
      <c r="CA164" s="131"/>
      <c r="CB164" s="129"/>
      <c r="CC164" s="130"/>
      <c r="CD164" s="129"/>
      <c r="CE164" s="127"/>
      <c r="CF164" s="133"/>
      <c r="CG164" s="133"/>
      <c r="CH164" s="132"/>
      <c r="CI164" s="132"/>
      <c r="CJ164" s="132"/>
      <c r="CK164" s="132"/>
      <c r="CL164" s="132"/>
      <c r="CM164" s="135"/>
      <c r="CN164" s="135"/>
      <c r="CO164" s="135"/>
      <c r="CP164" s="135"/>
      <c r="CQ164" s="131"/>
      <c r="CR164" s="129"/>
      <c r="CS164" s="130"/>
      <c r="CT164" s="129"/>
      <c r="CU164" s="127"/>
      <c r="CV164" s="133"/>
      <c r="CW164" s="133"/>
      <c r="CX164" s="132"/>
      <c r="CY164" s="132"/>
      <c r="CZ164" s="132"/>
      <c r="DA164" s="132"/>
      <c r="DB164" s="132"/>
      <c r="DC164" s="135"/>
      <c r="DD164" s="135"/>
      <c r="DE164" s="135"/>
      <c r="DF164" s="135"/>
      <c r="DG164" s="131"/>
      <c r="DH164" s="129"/>
      <c r="DI164" s="130"/>
      <c r="DJ164" s="129"/>
      <c r="DK164" s="127"/>
      <c r="DL164" s="133"/>
      <c r="DM164" s="133"/>
      <c r="DN164" s="132"/>
      <c r="DO164" s="132"/>
      <c r="DP164" s="132"/>
      <c r="DQ164" s="132"/>
      <c r="DR164" s="132"/>
      <c r="DS164" s="135"/>
      <c r="DT164" s="135"/>
      <c r="DU164" s="135"/>
      <c r="DV164" s="135"/>
      <c r="DW164" s="131"/>
      <c r="DX164" s="129"/>
      <c r="DY164" s="130"/>
      <c r="DZ164" s="129"/>
      <c r="EA164" s="127"/>
      <c r="EB164" s="133"/>
      <c r="EC164" s="133"/>
      <c r="ED164" s="132"/>
      <c r="EE164" s="132"/>
      <c r="EF164" s="132"/>
      <c r="EG164" s="132"/>
      <c r="EH164" s="132"/>
      <c r="EI164" s="135"/>
      <c r="EJ164" s="135"/>
      <c r="EK164" s="135"/>
      <c r="EL164" s="135"/>
      <c r="EM164" s="131"/>
      <c r="EN164" s="129"/>
      <c r="EO164" s="130"/>
      <c r="EP164" s="129"/>
      <c r="EQ164" s="127"/>
      <c r="ER164" s="133"/>
      <c r="ES164" s="133"/>
      <c r="ET164" s="132"/>
      <c r="EU164" s="132"/>
      <c r="EV164" s="132"/>
      <c r="EW164" s="132"/>
      <c r="EX164" s="132"/>
      <c r="EY164" s="135"/>
      <c r="EZ164" s="135"/>
      <c r="FA164" s="135"/>
      <c r="FB164" s="135"/>
      <c r="FC164" s="131"/>
      <c r="FD164" s="129"/>
      <c r="FE164" s="130"/>
      <c r="FF164" s="129"/>
      <c r="FG164" s="127"/>
      <c r="FH164" s="133"/>
      <c r="FI164" s="133"/>
      <c r="FJ164" s="132"/>
      <c r="FK164" s="132"/>
      <c r="FL164" s="132"/>
      <c r="FM164" s="132"/>
      <c r="FN164" s="132"/>
      <c r="FO164" s="135"/>
      <c r="FP164" s="135"/>
      <c r="FQ164" s="135"/>
      <c r="FR164" s="135"/>
      <c r="FS164" s="131"/>
      <c r="FT164" s="129"/>
      <c r="FU164" s="130"/>
      <c r="FV164" s="129"/>
      <c r="FW164" s="127"/>
      <c r="FX164" s="133"/>
      <c r="FY164" s="133"/>
      <c r="FZ164" s="132"/>
      <c r="GA164" s="132"/>
      <c r="GB164" s="132"/>
      <c r="GC164" s="132"/>
      <c r="GD164" s="132"/>
      <c r="GE164" s="135"/>
      <c r="GF164" s="135"/>
      <c r="GG164" s="135"/>
      <c r="GH164" s="135"/>
      <c r="GI164" s="131"/>
      <c r="GJ164" s="129"/>
      <c r="GK164" s="130"/>
      <c r="GL164" s="129"/>
      <c r="GM164" s="127"/>
      <c r="GN164" s="133"/>
      <c r="GO164" s="133"/>
      <c r="GP164" s="132"/>
      <c r="GQ164" s="132"/>
      <c r="GR164" s="132"/>
      <c r="GS164" s="132"/>
      <c r="GT164" s="132"/>
      <c r="GU164" s="135"/>
      <c r="GV164" s="135"/>
      <c r="GW164" s="135"/>
      <c r="GX164" s="135"/>
      <c r="GY164" s="131"/>
      <c r="GZ164" s="129"/>
      <c r="HA164" s="130"/>
      <c r="HB164" s="129"/>
      <c r="HC164" s="127"/>
      <c r="HD164" s="133"/>
      <c r="HE164" s="133"/>
      <c r="HF164" s="132"/>
      <c r="HG164" s="132"/>
      <c r="HH164" s="132"/>
      <c r="HI164" s="132"/>
      <c r="HJ164" s="132"/>
      <c r="HK164" s="135"/>
      <c r="HL164" s="135"/>
      <c r="HM164" s="135"/>
      <c r="HN164" s="135"/>
      <c r="HO164" s="131"/>
      <c r="HP164" s="129"/>
      <c r="HQ164" s="130"/>
      <c r="HR164" s="129"/>
      <c r="HS164" s="127"/>
      <c r="HT164" s="133"/>
      <c r="HU164" s="133"/>
      <c r="HV164" s="132"/>
      <c r="HW164" s="132"/>
      <c r="HX164" s="132"/>
      <c r="HY164" s="132"/>
      <c r="HZ164" s="132"/>
      <c r="IA164" s="135"/>
      <c r="IB164" s="135"/>
      <c r="IC164" s="135"/>
      <c r="ID164" s="135"/>
      <c r="IE164" s="131"/>
      <c r="IF164" s="129"/>
      <c r="IG164" s="130"/>
      <c r="IH164" s="129"/>
      <c r="II164" s="127"/>
      <c r="IJ164" s="133"/>
      <c r="IK164" s="133"/>
      <c r="IL164" s="132"/>
      <c r="IM164" s="132"/>
      <c r="IN164" s="132"/>
      <c r="IO164" s="132"/>
      <c r="IP164" s="132"/>
      <c r="IQ164" s="135"/>
      <c r="IR164" s="135"/>
      <c r="IS164" s="135"/>
      <c r="IT164" s="135"/>
      <c r="IU164" s="131"/>
      <c r="IV164" s="129"/>
      <c r="IW164" s="130"/>
    </row>
    <row r="165" spans="1:257" s="125" customFormat="1" ht="15" hidden="1" customHeight="1">
      <c r="A165" s="1068">
        <v>9</v>
      </c>
      <c r="B165" s="787">
        <v>18</v>
      </c>
      <c r="C165" s="755">
        <v>19</v>
      </c>
      <c r="D165" s="788">
        <v>8.5009099999999993</v>
      </c>
      <c r="E165" s="137">
        <v>9.7781800000000008</v>
      </c>
      <c r="F165" s="137">
        <v>9.6345500000000008</v>
      </c>
      <c r="G165" s="137">
        <v>9.4649999999999999</v>
      </c>
      <c r="H165" s="646">
        <v>10.352729999999999</v>
      </c>
      <c r="I165" s="788">
        <v>2.26545</v>
      </c>
      <c r="J165" s="137">
        <v>2.44909</v>
      </c>
      <c r="K165" s="788">
        <v>2.4795500000000001</v>
      </c>
      <c r="L165" s="646">
        <v>2.9554499999999999</v>
      </c>
      <c r="M165" s="785">
        <v>7.5750000000000002</v>
      </c>
      <c r="N165" s="383">
        <v>47910.3</v>
      </c>
      <c r="O165" s="136">
        <v>1888.85</v>
      </c>
      <c r="P165" s="1082">
        <v>25556</v>
      </c>
      <c r="R165" s="133"/>
      <c r="S165" s="133"/>
      <c r="T165" s="133"/>
      <c r="U165" s="133"/>
      <c r="V165" s="132"/>
      <c r="W165" s="132"/>
      <c r="X165" s="134"/>
      <c r="Y165" s="132"/>
      <c r="Z165" s="132"/>
      <c r="AA165" s="135"/>
      <c r="AB165" s="135"/>
      <c r="AC165" s="135"/>
      <c r="AD165" s="135"/>
      <c r="AE165" s="131"/>
      <c r="AF165" s="129"/>
      <c r="AG165" s="130"/>
      <c r="AH165" s="129"/>
      <c r="AI165" s="127"/>
      <c r="AJ165" s="133"/>
      <c r="AK165" s="133"/>
      <c r="AL165" s="132"/>
      <c r="AM165" s="132"/>
      <c r="AN165" s="132"/>
      <c r="AO165" s="132"/>
      <c r="AP165" s="132"/>
      <c r="AQ165" s="135"/>
      <c r="AR165" s="135"/>
      <c r="AS165" s="135"/>
      <c r="AT165" s="135"/>
      <c r="AU165" s="131"/>
      <c r="AV165" s="129"/>
      <c r="AW165" s="130"/>
      <c r="AX165" s="129"/>
      <c r="AY165" s="127"/>
      <c r="AZ165" s="133"/>
      <c r="BA165" s="133"/>
      <c r="BB165" s="132"/>
      <c r="BC165" s="132"/>
      <c r="BD165" s="132"/>
      <c r="BE165" s="132"/>
      <c r="BF165" s="132"/>
      <c r="BG165" s="135"/>
      <c r="BH165" s="135"/>
      <c r="BI165" s="135"/>
      <c r="BJ165" s="135"/>
      <c r="BK165" s="131"/>
      <c r="BL165" s="129"/>
      <c r="BM165" s="130"/>
      <c r="BN165" s="129"/>
      <c r="BO165" s="127"/>
      <c r="BP165" s="133"/>
      <c r="BQ165" s="133"/>
      <c r="BR165" s="132"/>
      <c r="BS165" s="132"/>
      <c r="BT165" s="132"/>
      <c r="BU165" s="132"/>
      <c r="BV165" s="132"/>
      <c r="BW165" s="135"/>
      <c r="BX165" s="135"/>
      <c r="BY165" s="135"/>
      <c r="BZ165" s="135"/>
      <c r="CA165" s="131"/>
      <c r="CB165" s="129"/>
      <c r="CC165" s="130"/>
      <c r="CD165" s="129"/>
      <c r="CE165" s="127"/>
      <c r="CF165" s="133"/>
      <c r="CG165" s="133"/>
      <c r="CH165" s="132"/>
      <c r="CI165" s="132"/>
      <c r="CJ165" s="132"/>
      <c r="CK165" s="132"/>
      <c r="CL165" s="132"/>
      <c r="CM165" s="135"/>
      <c r="CN165" s="135"/>
      <c r="CO165" s="135"/>
      <c r="CP165" s="135"/>
      <c r="CQ165" s="131"/>
      <c r="CR165" s="129"/>
      <c r="CS165" s="130"/>
      <c r="CT165" s="129"/>
      <c r="CU165" s="127"/>
      <c r="CV165" s="133"/>
      <c r="CW165" s="133"/>
      <c r="CX165" s="132"/>
      <c r="CY165" s="132"/>
      <c r="CZ165" s="132"/>
      <c r="DA165" s="132"/>
      <c r="DB165" s="132"/>
      <c r="DC165" s="135"/>
      <c r="DD165" s="135"/>
      <c r="DE165" s="135"/>
      <c r="DF165" s="135"/>
      <c r="DG165" s="131"/>
      <c r="DH165" s="129"/>
      <c r="DI165" s="130"/>
      <c r="DJ165" s="129"/>
      <c r="DK165" s="127"/>
      <c r="DL165" s="133"/>
      <c r="DM165" s="133"/>
      <c r="DN165" s="132"/>
      <c r="DO165" s="132"/>
      <c r="DP165" s="132"/>
      <c r="DQ165" s="132"/>
      <c r="DR165" s="132"/>
      <c r="DS165" s="135"/>
      <c r="DT165" s="135"/>
      <c r="DU165" s="135"/>
      <c r="DV165" s="135"/>
      <c r="DW165" s="131"/>
      <c r="DX165" s="129"/>
      <c r="DY165" s="130"/>
      <c r="DZ165" s="129"/>
      <c r="EA165" s="127"/>
      <c r="EB165" s="133"/>
      <c r="EC165" s="133"/>
      <c r="ED165" s="132"/>
      <c r="EE165" s="132"/>
      <c r="EF165" s="132"/>
      <c r="EG165" s="132"/>
      <c r="EH165" s="132"/>
      <c r="EI165" s="135"/>
      <c r="EJ165" s="135"/>
      <c r="EK165" s="135"/>
      <c r="EL165" s="135"/>
      <c r="EM165" s="131"/>
      <c r="EN165" s="129"/>
      <c r="EO165" s="130"/>
      <c r="EP165" s="129"/>
      <c r="EQ165" s="127"/>
      <c r="ER165" s="133"/>
      <c r="ES165" s="133"/>
      <c r="ET165" s="132"/>
      <c r="EU165" s="132"/>
      <c r="EV165" s="132"/>
      <c r="EW165" s="132"/>
      <c r="EX165" s="132"/>
      <c r="EY165" s="135"/>
      <c r="EZ165" s="135"/>
      <c r="FA165" s="135"/>
      <c r="FB165" s="135"/>
      <c r="FC165" s="131"/>
      <c r="FD165" s="129"/>
      <c r="FE165" s="130"/>
      <c r="FF165" s="129"/>
      <c r="FG165" s="127"/>
      <c r="FH165" s="133"/>
      <c r="FI165" s="133"/>
      <c r="FJ165" s="132"/>
      <c r="FK165" s="132"/>
      <c r="FL165" s="132"/>
      <c r="FM165" s="132"/>
      <c r="FN165" s="132"/>
      <c r="FO165" s="135"/>
      <c r="FP165" s="135"/>
      <c r="FQ165" s="135"/>
      <c r="FR165" s="135"/>
      <c r="FS165" s="131"/>
      <c r="FT165" s="129"/>
      <c r="FU165" s="130"/>
      <c r="FV165" s="129"/>
      <c r="FW165" s="127"/>
      <c r="FX165" s="133"/>
      <c r="FY165" s="133"/>
      <c r="FZ165" s="132"/>
      <c r="GA165" s="132"/>
      <c r="GB165" s="132"/>
      <c r="GC165" s="132"/>
      <c r="GD165" s="132"/>
      <c r="GE165" s="135"/>
      <c r="GF165" s="135"/>
      <c r="GG165" s="135"/>
      <c r="GH165" s="135"/>
      <c r="GI165" s="131"/>
      <c r="GJ165" s="129"/>
      <c r="GK165" s="130"/>
      <c r="GL165" s="129"/>
      <c r="GM165" s="127"/>
      <c r="GN165" s="133"/>
      <c r="GO165" s="133"/>
      <c r="GP165" s="132"/>
      <c r="GQ165" s="132"/>
      <c r="GR165" s="132"/>
      <c r="GS165" s="132"/>
      <c r="GT165" s="132"/>
      <c r="GU165" s="135"/>
      <c r="GV165" s="135"/>
      <c r="GW165" s="135"/>
      <c r="GX165" s="135"/>
      <c r="GY165" s="131"/>
      <c r="GZ165" s="129"/>
      <c r="HA165" s="130"/>
      <c r="HB165" s="129"/>
      <c r="HC165" s="127"/>
      <c r="HD165" s="133"/>
      <c r="HE165" s="133"/>
      <c r="HF165" s="132"/>
      <c r="HG165" s="132"/>
      <c r="HH165" s="132"/>
      <c r="HI165" s="132"/>
      <c r="HJ165" s="132"/>
      <c r="HK165" s="135"/>
      <c r="HL165" s="135"/>
      <c r="HM165" s="135"/>
      <c r="HN165" s="135"/>
      <c r="HO165" s="131"/>
      <c r="HP165" s="129"/>
      <c r="HQ165" s="130"/>
      <c r="HR165" s="129"/>
      <c r="HS165" s="127"/>
      <c r="HT165" s="133"/>
      <c r="HU165" s="133"/>
      <c r="HV165" s="132"/>
      <c r="HW165" s="132"/>
      <c r="HX165" s="132"/>
      <c r="HY165" s="132"/>
      <c r="HZ165" s="132"/>
      <c r="IA165" s="135"/>
      <c r="IB165" s="135"/>
      <c r="IC165" s="135"/>
      <c r="ID165" s="135"/>
      <c r="IE165" s="131"/>
      <c r="IF165" s="129"/>
      <c r="IG165" s="130"/>
      <c r="IH165" s="129"/>
      <c r="II165" s="127"/>
      <c r="IJ165" s="133"/>
      <c r="IK165" s="133"/>
      <c r="IL165" s="132"/>
      <c r="IM165" s="132"/>
      <c r="IN165" s="132"/>
      <c r="IO165" s="132"/>
      <c r="IP165" s="132"/>
      <c r="IQ165" s="135"/>
      <c r="IR165" s="135"/>
      <c r="IS165" s="135"/>
      <c r="IT165" s="135"/>
      <c r="IU165" s="131"/>
      <c r="IV165" s="129"/>
      <c r="IW165" s="130"/>
    </row>
    <row r="166" spans="1:257" s="125" customFormat="1" ht="15" hidden="1" customHeight="1">
      <c r="A166" s="1068">
        <v>10</v>
      </c>
      <c r="B166" s="787">
        <v>18</v>
      </c>
      <c r="C166" s="755">
        <v>19</v>
      </c>
      <c r="D166" s="788">
        <v>7.7754500000000002</v>
      </c>
      <c r="E166" s="137">
        <v>8.9954499999999999</v>
      </c>
      <c r="F166" s="137">
        <v>8.8354499999999998</v>
      </c>
      <c r="G166" s="137">
        <v>8.7172699999999992</v>
      </c>
      <c r="H166" s="646">
        <v>9.9499999999999993</v>
      </c>
      <c r="I166" s="788">
        <v>1.93818</v>
      </c>
      <c r="J166" s="137">
        <v>2.1822699999999999</v>
      </c>
      <c r="K166" s="788">
        <v>2.3277299999999999</v>
      </c>
      <c r="L166" s="646">
        <v>3.7254499999999999</v>
      </c>
      <c r="M166" s="785">
        <v>7.0119100000000003</v>
      </c>
      <c r="N166" s="383">
        <v>47184.71</v>
      </c>
      <c r="O166" s="136">
        <v>1853.22</v>
      </c>
      <c r="P166" s="1082">
        <v>33256</v>
      </c>
      <c r="R166" s="133"/>
      <c r="S166" s="133"/>
      <c r="T166" s="133"/>
      <c r="U166" s="133"/>
      <c r="V166" s="132"/>
      <c r="W166" s="132"/>
      <c r="X166" s="134"/>
      <c r="Y166" s="132"/>
      <c r="Z166" s="132"/>
      <c r="AA166" s="135"/>
      <c r="AB166" s="135"/>
      <c r="AC166" s="135"/>
      <c r="AD166" s="135"/>
      <c r="AE166" s="131"/>
      <c r="AF166" s="129"/>
      <c r="AG166" s="130"/>
      <c r="AH166" s="129"/>
      <c r="AI166" s="127"/>
      <c r="AJ166" s="133"/>
      <c r="AK166" s="133"/>
      <c r="AL166" s="132"/>
      <c r="AM166" s="132"/>
      <c r="AN166" s="132"/>
      <c r="AO166" s="132"/>
      <c r="AP166" s="132"/>
      <c r="AQ166" s="135"/>
      <c r="AR166" s="135"/>
      <c r="AS166" s="135"/>
      <c r="AT166" s="135"/>
      <c r="AU166" s="131"/>
      <c r="AV166" s="129"/>
      <c r="AW166" s="130"/>
      <c r="AX166" s="129"/>
      <c r="AY166" s="127"/>
      <c r="AZ166" s="133"/>
      <c r="BA166" s="133"/>
      <c r="BB166" s="132"/>
      <c r="BC166" s="132"/>
      <c r="BD166" s="132"/>
      <c r="BE166" s="132"/>
      <c r="BF166" s="132"/>
      <c r="BG166" s="135"/>
      <c r="BH166" s="135"/>
      <c r="BI166" s="135"/>
      <c r="BJ166" s="135"/>
      <c r="BK166" s="131"/>
      <c r="BL166" s="129"/>
      <c r="BM166" s="130"/>
      <c r="BN166" s="129"/>
      <c r="BO166" s="127"/>
      <c r="BP166" s="133"/>
      <c r="BQ166" s="133"/>
      <c r="BR166" s="132"/>
      <c r="BS166" s="132"/>
      <c r="BT166" s="132"/>
      <c r="BU166" s="132"/>
      <c r="BV166" s="132"/>
      <c r="BW166" s="135"/>
      <c r="BX166" s="135"/>
      <c r="BY166" s="135"/>
      <c r="BZ166" s="135"/>
      <c r="CA166" s="131"/>
      <c r="CB166" s="129"/>
      <c r="CC166" s="130"/>
      <c r="CD166" s="129"/>
      <c r="CE166" s="127"/>
      <c r="CF166" s="133"/>
      <c r="CG166" s="133"/>
      <c r="CH166" s="132"/>
      <c r="CI166" s="132"/>
      <c r="CJ166" s="132"/>
      <c r="CK166" s="132"/>
      <c r="CL166" s="132"/>
      <c r="CM166" s="135"/>
      <c r="CN166" s="135"/>
      <c r="CO166" s="135"/>
      <c r="CP166" s="135"/>
      <c r="CQ166" s="131"/>
      <c r="CR166" s="129"/>
      <c r="CS166" s="130"/>
      <c r="CT166" s="129"/>
      <c r="CU166" s="127"/>
      <c r="CV166" s="133"/>
      <c r="CW166" s="133"/>
      <c r="CX166" s="132"/>
      <c r="CY166" s="132"/>
      <c r="CZ166" s="132"/>
      <c r="DA166" s="132"/>
      <c r="DB166" s="132"/>
      <c r="DC166" s="135"/>
      <c r="DD166" s="135"/>
      <c r="DE166" s="135"/>
      <c r="DF166" s="135"/>
      <c r="DG166" s="131"/>
      <c r="DH166" s="129"/>
      <c r="DI166" s="130"/>
      <c r="DJ166" s="129"/>
      <c r="DK166" s="127"/>
      <c r="DL166" s="133"/>
      <c r="DM166" s="133"/>
      <c r="DN166" s="132"/>
      <c r="DO166" s="132"/>
      <c r="DP166" s="132"/>
      <c r="DQ166" s="132"/>
      <c r="DR166" s="132"/>
      <c r="DS166" s="135"/>
      <c r="DT166" s="135"/>
      <c r="DU166" s="135"/>
      <c r="DV166" s="135"/>
      <c r="DW166" s="131"/>
      <c r="DX166" s="129"/>
      <c r="DY166" s="130"/>
      <c r="DZ166" s="129"/>
      <c r="EA166" s="127"/>
      <c r="EB166" s="133"/>
      <c r="EC166" s="133"/>
      <c r="ED166" s="132"/>
      <c r="EE166" s="132"/>
      <c r="EF166" s="132"/>
      <c r="EG166" s="132"/>
      <c r="EH166" s="132"/>
      <c r="EI166" s="135"/>
      <c r="EJ166" s="135"/>
      <c r="EK166" s="135"/>
      <c r="EL166" s="135"/>
      <c r="EM166" s="131"/>
      <c r="EN166" s="129"/>
      <c r="EO166" s="130"/>
      <c r="EP166" s="129"/>
      <c r="EQ166" s="127"/>
      <c r="ER166" s="133"/>
      <c r="ES166" s="133"/>
      <c r="ET166" s="132"/>
      <c r="EU166" s="132"/>
      <c r="EV166" s="132"/>
      <c r="EW166" s="132"/>
      <c r="EX166" s="132"/>
      <c r="EY166" s="135"/>
      <c r="EZ166" s="135"/>
      <c r="FA166" s="135"/>
      <c r="FB166" s="135"/>
      <c r="FC166" s="131"/>
      <c r="FD166" s="129"/>
      <c r="FE166" s="130"/>
      <c r="FF166" s="129"/>
      <c r="FG166" s="127"/>
      <c r="FH166" s="133"/>
      <c r="FI166" s="133"/>
      <c r="FJ166" s="132"/>
      <c r="FK166" s="132"/>
      <c r="FL166" s="132"/>
      <c r="FM166" s="132"/>
      <c r="FN166" s="132"/>
      <c r="FO166" s="135"/>
      <c r="FP166" s="135"/>
      <c r="FQ166" s="135"/>
      <c r="FR166" s="135"/>
      <c r="FS166" s="131"/>
      <c r="FT166" s="129"/>
      <c r="FU166" s="130"/>
      <c r="FV166" s="129"/>
      <c r="FW166" s="127"/>
      <c r="FX166" s="133"/>
      <c r="FY166" s="133"/>
      <c r="FZ166" s="132"/>
      <c r="GA166" s="132"/>
      <c r="GB166" s="132"/>
      <c r="GC166" s="132"/>
      <c r="GD166" s="132"/>
      <c r="GE166" s="135"/>
      <c r="GF166" s="135"/>
      <c r="GG166" s="135"/>
      <c r="GH166" s="135"/>
      <c r="GI166" s="131"/>
      <c r="GJ166" s="129"/>
      <c r="GK166" s="130"/>
      <c r="GL166" s="129"/>
      <c r="GM166" s="127"/>
      <c r="GN166" s="133"/>
      <c r="GO166" s="133"/>
      <c r="GP166" s="132"/>
      <c r="GQ166" s="132"/>
      <c r="GR166" s="132"/>
      <c r="GS166" s="132"/>
      <c r="GT166" s="132"/>
      <c r="GU166" s="135"/>
      <c r="GV166" s="135"/>
      <c r="GW166" s="135"/>
      <c r="GX166" s="135"/>
      <c r="GY166" s="131"/>
      <c r="GZ166" s="129"/>
      <c r="HA166" s="130"/>
      <c r="HB166" s="129"/>
      <c r="HC166" s="127"/>
      <c r="HD166" s="133"/>
      <c r="HE166" s="133"/>
      <c r="HF166" s="132"/>
      <c r="HG166" s="132"/>
      <c r="HH166" s="132"/>
      <c r="HI166" s="132"/>
      <c r="HJ166" s="132"/>
      <c r="HK166" s="135"/>
      <c r="HL166" s="135"/>
      <c r="HM166" s="135"/>
      <c r="HN166" s="135"/>
      <c r="HO166" s="131"/>
      <c r="HP166" s="129"/>
      <c r="HQ166" s="130"/>
      <c r="HR166" s="129"/>
      <c r="HS166" s="127"/>
      <c r="HT166" s="133"/>
      <c r="HU166" s="133"/>
      <c r="HV166" s="132"/>
      <c r="HW166" s="132"/>
      <c r="HX166" s="132"/>
      <c r="HY166" s="132"/>
      <c r="HZ166" s="132"/>
      <c r="IA166" s="135"/>
      <c r="IB166" s="135"/>
      <c r="IC166" s="135"/>
      <c r="ID166" s="135"/>
      <c r="IE166" s="131"/>
      <c r="IF166" s="129"/>
      <c r="IG166" s="130"/>
      <c r="IH166" s="129"/>
      <c r="II166" s="127"/>
      <c r="IJ166" s="133"/>
      <c r="IK166" s="133"/>
      <c r="IL166" s="132"/>
      <c r="IM166" s="132"/>
      <c r="IN166" s="132"/>
      <c r="IO166" s="132"/>
      <c r="IP166" s="132"/>
      <c r="IQ166" s="135"/>
      <c r="IR166" s="135"/>
      <c r="IS166" s="135"/>
      <c r="IT166" s="135"/>
      <c r="IU166" s="131"/>
      <c r="IV166" s="129"/>
      <c r="IW166" s="130"/>
    </row>
    <row r="167" spans="1:257" s="125" customFormat="1" ht="15" hidden="1" customHeight="1">
      <c r="A167" s="1068">
        <v>11</v>
      </c>
      <c r="B167" s="787">
        <v>18</v>
      </c>
      <c r="C167" s="755">
        <v>19</v>
      </c>
      <c r="D167" s="788">
        <v>7.4295200000000001</v>
      </c>
      <c r="E167" s="137">
        <v>8.7757100000000001</v>
      </c>
      <c r="F167" s="137">
        <v>8.26952</v>
      </c>
      <c r="G167" s="137">
        <v>8.0981000000000005</v>
      </c>
      <c r="H167" s="646">
        <v>10.10905</v>
      </c>
      <c r="I167" s="788">
        <v>1.9285699999999999</v>
      </c>
      <c r="J167" s="137">
        <v>2.0666699999999998</v>
      </c>
      <c r="K167" s="788">
        <v>2.2976200000000002</v>
      </c>
      <c r="L167" s="646">
        <v>2.7076199999999999</v>
      </c>
      <c r="M167" s="785">
        <v>6.6842100000000002</v>
      </c>
      <c r="N167" s="383">
        <v>45350.17</v>
      </c>
      <c r="O167" s="136">
        <v>1781.2836601214985</v>
      </c>
      <c r="P167" s="1082">
        <v>26148.955040746507</v>
      </c>
      <c r="R167" s="133"/>
      <c r="S167" s="133"/>
      <c r="T167" s="133"/>
      <c r="U167" s="133"/>
      <c r="V167" s="132"/>
      <c r="W167" s="132"/>
      <c r="X167" s="134"/>
      <c r="Y167" s="132"/>
      <c r="Z167" s="132"/>
      <c r="AA167" s="135"/>
      <c r="AB167" s="135"/>
      <c r="AC167" s="135"/>
      <c r="AD167" s="135"/>
      <c r="AE167" s="131"/>
      <c r="AF167" s="129"/>
      <c r="AG167" s="130"/>
      <c r="AH167" s="129"/>
      <c r="AI167" s="127"/>
      <c r="AJ167" s="133"/>
      <c r="AK167" s="133"/>
      <c r="AL167" s="132"/>
      <c r="AM167" s="132"/>
      <c r="AN167" s="132"/>
      <c r="AO167" s="132"/>
      <c r="AP167" s="132"/>
      <c r="AQ167" s="135"/>
      <c r="AR167" s="135"/>
      <c r="AS167" s="135"/>
      <c r="AT167" s="135"/>
      <c r="AU167" s="131"/>
      <c r="AV167" s="129"/>
      <c r="AW167" s="130"/>
      <c r="AX167" s="129"/>
      <c r="AY167" s="127"/>
      <c r="AZ167" s="133"/>
      <c r="BA167" s="133"/>
      <c r="BB167" s="132"/>
      <c r="BC167" s="132"/>
      <c r="BD167" s="132"/>
      <c r="BE167" s="132"/>
      <c r="BF167" s="132"/>
      <c r="BG167" s="135"/>
      <c r="BH167" s="135"/>
      <c r="BI167" s="135"/>
      <c r="BJ167" s="135"/>
      <c r="BK167" s="131"/>
      <c r="BL167" s="129"/>
      <c r="BM167" s="130"/>
      <c r="BN167" s="129"/>
      <c r="BO167" s="127"/>
      <c r="BP167" s="133"/>
      <c r="BQ167" s="133"/>
      <c r="BR167" s="132"/>
      <c r="BS167" s="132"/>
      <c r="BT167" s="132"/>
      <c r="BU167" s="132"/>
      <c r="BV167" s="132"/>
      <c r="BW167" s="135"/>
      <c r="BX167" s="135"/>
      <c r="BY167" s="135"/>
      <c r="BZ167" s="135"/>
      <c r="CA167" s="131"/>
      <c r="CB167" s="129"/>
      <c r="CC167" s="130"/>
      <c r="CD167" s="129"/>
      <c r="CE167" s="127"/>
      <c r="CF167" s="133"/>
      <c r="CG167" s="133"/>
      <c r="CH167" s="132"/>
      <c r="CI167" s="132"/>
      <c r="CJ167" s="132"/>
      <c r="CK167" s="132"/>
      <c r="CL167" s="132"/>
      <c r="CM167" s="135"/>
      <c r="CN167" s="135"/>
      <c r="CO167" s="135"/>
      <c r="CP167" s="135"/>
      <c r="CQ167" s="131"/>
      <c r="CR167" s="129"/>
      <c r="CS167" s="130"/>
      <c r="CT167" s="129"/>
      <c r="CU167" s="127"/>
      <c r="CV167" s="133"/>
      <c r="CW167" s="133"/>
      <c r="CX167" s="132"/>
      <c r="CY167" s="132"/>
      <c r="CZ167" s="132"/>
      <c r="DA167" s="132"/>
      <c r="DB167" s="132"/>
      <c r="DC167" s="135"/>
      <c r="DD167" s="135"/>
      <c r="DE167" s="135"/>
      <c r="DF167" s="135"/>
      <c r="DG167" s="131"/>
      <c r="DH167" s="129"/>
      <c r="DI167" s="130"/>
      <c r="DJ167" s="129"/>
      <c r="DK167" s="127"/>
      <c r="DL167" s="133"/>
      <c r="DM167" s="133"/>
      <c r="DN167" s="132"/>
      <c r="DO167" s="132"/>
      <c r="DP167" s="132"/>
      <c r="DQ167" s="132"/>
      <c r="DR167" s="132"/>
      <c r="DS167" s="135"/>
      <c r="DT167" s="135"/>
      <c r="DU167" s="135"/>
      <c r="DV167" s="135"/>
      <c r="DW167" s="131"/>
      <c r="DX167" s="129"/>
      <c r="DY167" s="130"/>
      <c r="DZ167" s="129"/>
      <c r="EA167" s="127"/>
      <c r="EB167" s="133"/>
      <c r="EC167" s="133"/>
      <c r="ED167" s="132"/>
      <c r="EE167" s="132"/>
      <c r="EF167" s="132"/>
      <c r="EG167" s="132"/>
      <c r="EH167" s="132"/>
      <c r="EI167" s="135"/>
      <c r="EJ167" s="135"/>
      <c r="EK167" s="135"/>
      <c r="EL167" s="135"/>
      <c r="EM167" s="131"/>
      <c r="EN167" s="129"/>
      <c r="EO167" s="130"/>
      <c r="EP167" s="129"/>
      <c r="EQ167" s="127"/>
      <c r="ER167" s="133"/>
      <c r="ES167" s="133"/>
      <c r="ET167" s="132"/>
      <c r="EU167" s="132"/>
      <c r="EV167" s="132"/>
      <c r="EW167" s="132"/>
      <c r="EX167" s="132"/>
      <c r="EY167" s="135"/>
      <c r="EZ167" s="135"/>
      <c r="FA167" s="135"/>
      <c r="FB167" s="135"/>
      <c r="FC167" s="131"/>
      <c r="FD167" s="129"/>
      <c r="FE167" s="130"/>
      <c r="FF167" s="129"/>
      <c r="FG167" s="127"/>
      <c r="FH167" s="133"/>
      <c r="FI167" s="133"/>
      <c r="FJ167" s="132"/>
      <c r="FK167" s="132"/>
      <c r="FL167" s="132"/>
      <c r="FM167" s="132"/>
      <c r="FN167" s="132"/>
      <c r="FO167" s="135"/>
      <c r="FP167" s="135"/>
      <c r="FQ167" s="135"/>
      <c r="FR167" s="135"/>
      <c r="FS167" s="131"/>
      <c r="FT167" s="129"/>
      <c r="FU167" s="130"/>
      <c r="FV167" s="129"/>
      <c r="FW167" s="127"/>
      <c r="FX167" s="133"/>
      <c r="FY167" s="133"/>
      <c r="FZ167" s="132"/>
      <c r="GA167" s="132"/>
      <c r="GB167" s="132"/>
      <c r="GC167" s="132"/>
      <c r="GD167" s="132"/>
      <c r="GE167" s="135"/>
      <c r="GF167" s="135"/>
      <c r="GG167" s="135"/>
      <c r="GH167" s="135"/>
      <c r="GI167" s="131"/>
      <c r="GJ167" s="129"/>
      <c r="GK167" s="130"/>
      <c r="GL167" s="129"/>
      <c r="GM167" s="127"/>
      <c r="GN167" s="133"/>
      <c r="GO167" s="133"/>
      <c r="GP167" s="132"/>
      <c r="GQ167" s="132"/>
      <c r="GR167" s="132"/>
      <c r="GS167" s="132"/>
      <c r="GT167" s="132"/>
      <c r="GU167" s="135"/>
      <c r="GV167" s="135"/>
      <c r="GW167" s="135"/>
      <c r="GX167" s="135"/>
      <c r="GY167" s="131"/>
      <c r="GZ167" s="129"/>
      <c r="HA167" s="130"/>
      <c r="HB167" s="129"/>
      <c r="HC167" s="127"/>
      <c r="HD167" s="133"/>
      <c r="HE167" s="133"/>
      <c r="HF167" s="132"/>
      <c r="HG167" s="132"/>
      <c r="HH167" s="132"/>
      <c r="HI167" s="132"/>
      <c r="HJ167" s="132"/>
      <c r="HK167" s="135"/>
      <c r="HL167" s="135"/>
      <c r="HM167" s="135"/>
      <c r="HN167" s="135"/>
      <c r="HO167" s="131"/>
      <c r="HP167" s="129"/>
      <c r="HQ167" s="130"/>
      <c r="HR167" s="129"/>
      <c r="HS167" s="127"/>
      <c r="HT167" s="133"/>
      <c r="HU167" s="133"/>
      <c r="HV167" s="132"/>
      <c r="HW167" s="132"/>
      <c r="HX167" s="132"/>
      <c r="HY167" s="132"/>
      <c r="HZ167" s="132"/>
      <c r="IA167" s="135"/>
      <c r="IB167" s="135"/>
      <c r="IC167" s="135"/>
      <c r="ID167" s="135"/>
      <c r="IE167" s="131"/>
      <c r="IF167" s="129"/>
      <c r="IG167" s="130"/>
      <c r="IH167" s="129"/>
      <c r="II167" s="127"/>
      <c r="IJ167" s="133"/>
      <c r="IK167" s="133"/>
      <c r="IL167" s="132"/>
      <c r="IM167" s="132"/>
      <c r="IN167" s="132"/>
      <c r="IO167" s="132"/>
      <c r="IP167" s="132"/>
      <c r="IQ167" s="135"/>
      <c r="IR167" s="135"/>
      <c r="IS167" s="135"/>
      <c r="IT167" s="135"/>
      <c r="IU167" s="131"/>
      <c r="IV167" s="129"/>
      <c r="IW167" s="130"/>
    </row>
    <row r="168" spans="1:257" s="125" customFormat="1" ht="15" customHeight="1">
      <c r="A168" s="1068" t="s">
        <v>552</v>
      </c>
      <c r="B168" s="787">
        <v>15</v>
      </c>
      <c r="C168" s="755">
        <v>16</v>
      </c>
      <c r="D168" s="788">
        <v>7.5508699999999997</v>
      </c>
      <c r="E168" s="137">
        <v>9.4173899999999993</v>
      </c>
      <c r="F168" s="137">
        <v>9.0160900000000002</v>
      </c>
      <c r="G168" s="137">
        <v>8.5321700000000007</v>
      </c>
      <c r="H168" s="646">
        <v>10.26435</v>
      </c>
      <c r="I168" s="788">
        <v>2.1686999999999999</v>
      </c>
      <c r="J168" s="137">
        <v>2.15</v>
      </c>
      <c r="K168" s="788">
        <v>2.66391</v>
      </c>
      <c r="L168" s="646">
        <v>2.72261</v>
      </c>
      <c r="M168" s="785">
        <v>6.5</v>
      </c>
      <c r="N168" s="383">
        <v>51668.41</v>
      </c>
      <c r="O168" s="136">
        <v>2068.1799999999998</v>
      </c>
      <c r="P168" s="1082">
        <v>31072.669912134294</v>
      </c>
      <c r="R168" s="133"/>
      <c r="S168" s="133"/>
      <c r="T168" s="133"/>
      <c r="U168" s="133"/>
      <c r="V168" s="132"/>
      <c r="W168" s="132"/>
      <c r="X168" s="134"/>
      <c r="Y168" s="132"/>
      <c r="Z168" s="132"/>
      <c r="AA168" s="135"/>
      <c r="AB168" s="135"/>
      <c r="AC168" s="135"/>
      <c r="AD168" s="135"/>
      <c r="AE168" s="131"/>
      <c r="AF168" s="129"/>
      <c r="AG168" s="130"/>
      <c r="AH168" s="129"/>
      <c r="AI168" s="127"/>
      <c r="AJ168" s="133"/>
      <c r="AK168" s="133"/>
      <c r="AL168" s="132"/>
      <c r="AM168" s="132"/>
      <c r="AN168" s="132"/>
      <c r="AO168" s="132"/>
      <c r="AP168" s="132"/>
      <c r="AQ168" s="135"/>
      <c r="AR168" s="135"/>
      <c r="AS168" s="135"/>
      <c r="AT168" s="135"/>
      <c r="AU168" s="131"/>
      <c r="AV168" s="129"/>
      <c r="AW168" s="130"/>
      <c r="AX168" s="129"/>
      <c r="AY168" s="127"/>
      <c r="AZ168" s="133"/>
      <c r="BA168" s="133"/>
      <c r="BB168" s="132"/>
      <c r="BC168" s="132"/>
      <c r="BD168" s="132"/>
      <c r="BE168" s="132"/>
      <c r="BF168" s="132"/>
      <c r="BG168" s="135"/>
      <c r="BH168" s="135"/>
      <c r="BI168" s="135"/>
      <c r="BJ168" s="135"/>
      <c r="BK168" s="131"/>
      <c r="BL168" s="129"/>
      <c r="BM168" s="130"/>
      <c r="BN168" s="129"/>
      <c r="BO168" s="127"/>
      <c r="BP168" s="133"/>
      <c r="BQ168" s="133"/>
      <c r="BR168" s="132"/>
      <c r="BS168" s="132"/>
      <c r="BT168" s="132"/>
      <c r="BU168" s="132"/>
      <c r="BV168" s="132"/>
      <c r="BW168" s="135"/>
      <c r="BX168" s="135"/>
      <c r="BY168" s="135"/>
      <c r="BZ168" s="135"/>
      <c r="CA168" s="131"/>
      <c r="CB168" s="129"/>
      <c r="CC168" s="130"/>
      <c r="CD168" s="129"/>
      <c r="CE168" s="127"/>
      <c r="CF168" s="133"/>
      <c r="CG168" s="133"/>
      <c r="CH168" s="132"/>
      <c r="CI168" s="132"/>
      <c r="CJ168" s="132"/>
      <c r="CK168" s="132"/>
      <c r="CL168" s="132"/>
      <c r="CM168" s="135"/>
      <c r="CN168" s="135"/>
      <c r="CO168" s="135"/>
      <c r="CP168" s="135"/>
      <c r="CQ168" s="131"/>
      <c r="CR168" s="129"/>
      <c r="CS168" s="130"/>
      <c r="CT168" s="129"/>
      <c r="CU168" s="127"/>
      <c r="CV168" s="133"/>
      <c r="CW168" s="133"/>
      <c r="CX168" s="132"/>
      <c r="CY168" s="132"/>
      <c r="CZ168" s="132"/>
      <c r="DA168" s="132"/>
      <c r="DB168" s="132"/>
      <c r="DC168" s="135"/>
      <c r="DD168" s="135"/>
      <c r="DE168" s="135"/>
      <c r="DF168" s="135"/>
      <c r="DG168" s="131"/>
      <c r="DH168" s="129"/>
      <c r="DI168" s="130"/>
      <c r="DJ168" s="129"/>
      <c r="DK168" s="127"/>
      <c r="DL168" s="133"/>
      <c r="DM168" s="133"/>
      <c r="DN168" s="132"/>
      <c r="DO168" s="132"/>
      <c r="DP168" s="132"/>
      <c r="DQ168" s="132"/>
      <c r="DR168" s="132"/>
      <c r="DS168" s="135"/>
      <c r="DT168" s="135"/>
      <c r="DU168" s="135"/>
      <c r="DV168" s="135"/>
      <c r="DW168" s="131"/>
      <c r="DX168" s="129"/>
      <c r="DY168" s="130"/>
      <c r="DZ168" s="129"/>
      <c r="EA168" s="127"/>
      <c r="EB168" s="133"/>
      <c r="EC168" s="133"/>
      <c r="ED168" s="132"/>
      <c r="EE168" s="132"/>
      <c r="EF168" s="132"/>
      <c r="EG168" s="132"/>
      <c r="EH168" s="132"/>
      <c r="EI168" s="135"/>
      <c r="EJ168" s="135"/>
      <c r="EK168" s="135"/>
      <c r="EL168" s="135"/>
      <c r="EM168" s="131"/>
      <c r="EN168" s="129"/>
      <c r="EO168" s="130"/>
      <c r="EP168" s="129"/>
      <c r="EQ168" s="127"/>
      <c r="ER168" s="133"/>
      <c r="ES168" s="133"/>
      <c r="ET168" s="132"/>
      <c r="EU168" s="132"/>
      <c r="EV168" s="132"/>
      <c r="EW168" s="132"/>
      <c r="EX168" s="132"/>
      <c r="EY168" s="135"/>
      <c r="EZ168" s="135"/>
      <c r="FA168" s="135"/>
      <c r="FB168" s="135"/>
      <c r="FC168" s="131"/>
      <c r="FD168" s="129"/>
      <c r="FE168" s="130"/>
      <c r="FF168" s="129"/>
      <c r="FG168" s="127"/>
      <c r="FH168" s="133"/>
      <c r="FI168" s="133"/>
      <c r="FJ168" s="132"/>
      <c r="FK168" s="132"/>
      <c r="FL168" s="132"/>
      <c r="FM168" s="132"/>
      <c r="FN168" s="132"/>
      <c r="FO168" s="135"/>
      <c r="FP168" s="135"/>
      <c r="FQ168" s="135"/>
      <c r="FR168" s="135"/>
      <c r="FS168" s="131"/>
      <c r="FT168" s="129"/>
      <c r="FU168" s="130"/>
      <c r="FV168" s="129"/>
      <c r="FW168" s="127"/>
      <c r="FX168" s="133"/>
      <c r="FY168" s="133"/>
      <c r="FZ168" s="132"/>
      <c r="GA168" s="132"/>
      <c r="GB168" s="132"/>
      <c r="GC168" s="132"/>
      <c r="GD168" s="132"/>
      <c r="GE168" s="135"/>
      <c r="GF168" s="135"/>
      <c r="GG168" s="135"/>
      <c r="GH168" s="135"/>
      <c r="GI168" s="131"/>
      <c r="GJ168" s="129"/>
      <c r="GK168" s="130"/>
      <c r="GL168" s="129"/>
      <c r="GM168" s="127"/>
      <c r="GN168" s="133"/>
      <c r="GO168" s="133"/>
      <c r="GP168" s="132"/>
      <c r="GQ168" s="132"/>
      <c r="GR168" s="132"/>
      <c r="GS168" s="132"/>
      <c r="GT168" s="132"/>
      <c r="GU168" s="135"/>
      <c r="GV168" s="135"/>
      <c r="GW168" s="135"/>
      <c r="GX168" s="135"/>
      <c r="GY168" s="131"/>
      <c r="GZ168" s="129"/>
      <c r="HA168" s="130"/>
      <c r="HB168" s="129"/>
      <c r="HC168" s="127"/>
      <c r="HD168" s="133"/>
      <c r="HE168" s="133"/>
      <c r="HF168" s="132"/>
      <c r="HG168" s="132"/>
      <c r="HH168" s="132"/>
      <c r="HI168" s="132"/>
      <c r="HJ168" s="132"/>
      <c r="HK168" s="135"/>
      <c r="HL168" s="135"/>
      <c r="HM168" s="135"/>
      <c r="HN168" s="135"/>
      <c r="HO168" s="131"/>
      <c r="HP168" s="129"/>
      <c r="HQ168" s="130"/>
      <c r="HR168" s="129"/>
      <c r="HS168" s="127"/>
      <c r="HT168" s="133"/>
      <c r="HU168" s="133"/>
      <c r="HV168" s="132"/>
      <c r="HW168" s="132"/>
      <c r="HX168" s="132"/>
      <c r="HY168" s="132"/>
      <c r="HZ168" s="132"/>
      <c r="IA168" s="135"/>
      <c r="IB168" s="135"/>
      <c r="IC168" s="135"/>
      <c r="ID168" s="135"/>
      <c r="IE168" s="131"/>
      <c r="IF168" s="129"/>
      <c r="IG168" s="130"/>
      <c r="IH168" s="129"/>
      <c r="II168" s="127"/>
      <c r="IJ168" s="133"/>
      <c r="IK168" s="133"/>
      <c r="IL168" s="132"/>
      <c r="IM168" s="132"/>
      <c r="IN168" s="132"/>
      <c r="IO168" s="132"/>
      <c r="IP168" s="132"/>
      <c r="IQ168" s="135"/>
      <c r="IR168" s="135"/>
      <c r="IS168" s="135"/>
      <c r="IT168" s="135"/>
      <c r="IU168" s="131"/>
      <c r="IV168" s="129"/>
      <c r="IW168" s="130"/>
    </row>
    <row r="169" spans="1:257" s="125" customFormat="1" ht="15" hidden="1" customHeight="1">
      <c r="A169" s="1068" t="s">
        <v>434</v>
      </c>
      <c r="B169" s="787">
        <v>15</v>
      </c>
      <c r="C169" s="755">
        <v>16</v>
      </c>
      <c r="D169" s="788">
        <v>7.4314299999999998</v>
      </c>
      <c r="E169" s="137">
        <v>8.7957099999999997</v>
      </c>
      <c r="F169" s="137">
        <v>8.8890499999999992</v>
      </c>
      <c r="G169" s="137">
        <v>8.3833300000000008</v>
      </c>
      <c r="H169" s="646">
        <v>10.03238</v>
      </c>
      <c r="I169" s="788">
        <v>1.6318999999999999</v>
      </c>
      <c r="J169" s="137">
        <v>2.0857100000000002</v>
      </c>
      <c r="K169" s="788">
        <v>2.42048</v>
      </c>
      <c r="L169" s="646">
        <v>2.6866699999999999</v>
      </c>
      <c r="M169" s="785">
        <v>6.5</v>
      </c>
      <c r="N169" s="383">
        <v>54650.58</v>
      </c>
      <c r="O169" s="136">
        <v>2145.7199999999998</v>
      </c>
      <c r="P169" s="1082">
        <v>38429.332807135805</v>
      </c>
      <c r="R169" s="133"/>
      <c r="S169" s="133"/>
      <c r="T169" s="133"/>
      <c r="U169" s="133"/>
      <c r="V169" s="132"/>
      <c r="W169" s="132"/>
      <c r="X169" s="134"/>
      <c r="Y169" s="132"/>
      <c r="Z169" s="132"/>
      <c r="AA169" s="135"/>
      <c r="AB169" s="135"/>
      <c r="AC169" s="135"/>
      <c r="AD169" s="135"/>
      <c r="AE169" s="131"/>
      <c r="AF169" s="129"/>
      <c r="AG169" s="130"/>
      <c r="AH169" s="129"/>
      <c r="AI169" s="127"/>
      <c r="AJ169" s="133"/>
      <c r="AK169" s="133"/>
      <c r="AL169" s="132"/>
      <c r="AM169" s="132"/>
      <c r="AN169" s="132"/>
      <c r="AO169" s="132"/>
      <c r="AP169" s="132"/>
      <c r="AQ169" s="135"/>
      <c r="AR169" s="135"/>
      <c r="AS169" s="135"/>
      <c r="AT169" s="135"/>
      <c r="AU169" s="131"/>
      <c r="AV169" s="129"/>
      <c r="AW169" s="130"/>
      <c r="AX169" s="129"/>
      <c r="AY169" s="127"/>
      <c r="AZ169" s="133"/>
      <c r="BA169" s="133"/>
      <c r="BB169" s="132"/>
      <c r="BC169" s="132"/>
      <c r="BD169" s="132"/>
      <c r="BE169" s="132"/>
      <c r="BF169" s="132"/>
      <c r="BG169" s="135"/>
      <c r="BH169" s="135"/>
      <c r="BI169" s="135"/>
      <c r="BJ169" s="135"/>
      <c r="BK169" s="131"/>
      <c r="BL169" s="129"/>
      <c r="BM169" s="130"/>
      <c r="BN169" s="129"/>
      <c r="BO169" s="127"/>
      <c r="BP169" s="133"/>
      <c r="BQ169" s="133"/>
      <c r="BR169" s="132"/>
      <c r="BS169" s="132"/>
      <c r="BT169" s="132"/>
      <c r="BU169" s="132"/>
      <c r="BV169" s="132"/>
      <c r="BW169" s="135"/>
      <c r="BX169" s="135"/>
      <c r="BY169" s="135"/>
      <c r="BZ169" s="135"/>
      <c r="CA169" s="131"/>
      <c r="CB169" s="129"/>
      <c r="CC169" s="130"/>
      <c r="CD169" s="129"/>
      <c r="CE169" s="127"/>
      <c r="CF169" s="133"/>
      <c r="CG169" s="133"/>
      <c r="CH169" s="132"/>
      <c r="CI169" s="132"/>
      <c r="CJ169" s="132"/>
      <c r="CK169" s="132"/>
      <c r="CL169" s="132"/>
      <c r="CM169" s="135"/>
      <c r="CN169" s="135"/>
      <c r="CO169" s="135"/>
      <c r="CP169" s="135"/>
      <c r="CQ169" s="131"/>
      <c r="CR169" s="129"/>
      <c r="CS169" s="130"/>
      <c r="CT169" s="129"/>
      <c r="CU169" s="127"/>
      <c r="CV169" s="133"/>
      <c r="CW169" s="133"/>
      <c r="CX169" s="132"/>
      <c r="CY169" s="132"/>
      <c r="CZ169" s="132"/>
      <c r="DA169" s="132"/>
      <c r="DB169" s="132"/>
      <c r="DC169" s="135"/>
      <c r="DD169" s="135"/>
      <c r="DE169" s="135"/>
      <c r="DF169" s="135"/>
      <c r="DG169" s="131"/>
      <c r="DH169" s="129"/>
      <c r="DI169" s="130"/>
      <c r="DJ169" s="129"/>
      <c r="DK169" s="127"/>
      <c r="DL169" s="133"/>
      <c r="DM169" s="133"/>
      <c r="DN169" s="132"/>
      <c r="DO169" s="132"/>
      <c r="DP169" s="132"/>
      <c r="DQ169" s="132"/>
      <c r="DR169" s="132"/>
      <c r="DS169" s="135"/>
      <c r="DT169" s="135"/>
      <c r="DU169" s="135"/>
      <c r="DV169" s="135"/>
      <c r="DW169" s="131"/>
      <c r="DX169" s="129"/>
      <c r="DY169" s="130"/>
      <c r="DZ169" s="129"/>
      <c r="EA169" s="127"/>
      <c r="EB169" s="133"/>
      <c r="EC169" s="133"/>
      <c r="ED169" s="132"/>
      <c r="EE169" s="132"/>
      <c r="EF169" s="132"/>
      <c r="EG169" s="132"/>
      <c r="EH169" s="132"/>
      <c r="EI169" s="135"/>
      <c r="EJ169" s="135"/>
      <c r="EK169" s="135"/>
      <c r="EL169" s="135"/>
      <c r="EM169" s="131"/>
      <c r="EN169" s="129"/>
      <c r="EO169" s="130"/>
      <c r="EP169" s="129"/>
      <c r="EQ169" s="127"/>
      <c r="ER169" s="133"/>
      <c r="ES169" s="133"/>
      <c r="ET169" s="132"/>
      <c r="EU169" s="132"/>
      <c r="EV169" s="132"/>
      <c r="EW169" s="132"/>
      <c r="EX169" s="132"/>
      <c r="EY169" s="135"/>
      <c r="EZ169" s="135"/>
      <c r="FA169" s="135"/>
      <c r="FB169" s="135"/>
      <c r="FC169" s="131"/>
      <c r="FD169" s="129"/>
      <c r="FE169" s="130"/>
      <c r="FF169" s="129"/>
      <c r="FG169" s="127"/>
      <c r="FH169" s="133"/>
      <c r="FI169" s="133"/>
      <c r="FJ169" s="132"/>
      <c r="FK169" s="132"/>
      <c r="FL169" s="132"/>
      <c r="FM169" s="132"/>
      <c r="FN169" s="132"/>
      <c r="FO169" s="135"/>
      <c r="FP169" s="135"/>
      <c r="FQ169" s="135"/>
      <c r="FR169" s="135"/>
      <c r="FS169" s="131"/>
      <c r="FT169" s="129"/>
      <c r="FU169" s="130"/>
      <c r="FV169" s="129"/>
      <c r="FW169" s="127"/>
      <c r="FX169" s="133"/>
      <c r="FY169" s="133"/>
      <c r="FZ169" s="132"/>
      <c r="GA169" s="132"/>
      <c r="GB169" s="132"/>
      <c r="GC169" s="132"/>
      <c r="GD169" s="132"/>
      <c r="GE169" s="135"/>
      <c r="GF169" s="135"/>
      <c r="GG169" s="135"/>
      <c r="GH169" s="135"/>
      <c r="GI169" s="131"/>
      <c r="GJ169" s="129"/>
      <c r="GK169" s="130"/>
      <c r="GL169" s="129"/>
      <c r="GM169" s="127"/>
      <c r="GN169" s="133"/>
      <c r="GO169" s="133"/>
      <c r="GP169" s="132"/>
      <c r="GQ169" s="132"/>
      <c r="GR169" s="132"/>
      <c r="GS169" s="132"/>
      <c r="GT169" s="132"/>
      <c r="GU169" s="135"/>
      <c r="GV169" s="135"/>
      <c r="GW169" s="135"/>
      <c r="GX169" s="135"/>
      <c r="GY169" s="131"/>
      <c r="GZ169" s="129"/>
      <c r="HA169" s="130"/>
      <c r="HB169" s="129"/>
      <c r="HC169" s="127"/>
      <c r="HD169" s="133"/>
      <c r="HE169" s="133"/>
      <c r="HF169" s="132"/>
      <c r="HG169" s="132"/>
      <c r="HH169" s="132"/>
      <c r="HI169" s="132"/>
      <c r="HJ169" s="132"/>
      <c r="HK169" s="135"/>
      <c r="HL169" s="135"/>
      <c r="HM169" s="135"/>
      <c r="HN169" s="135"/>
      <c r="HO169" s="131"/>
      <c r="HP169" s="129"/>
      <c r="HQ169" s="130"/>
      <c r="HR169" s="129"/>
      <c r="HS169" s="127"/>
      <c r="HT169" s="133"/>
      <c r="HU169" s="133"/>
      <c r="HV169" s="132"/>
      <c r="HW169" s="132"/>
      <c r="HX169" s="132"/>
      <c r="HY169" s="132"/>
      <c r="HZ169" s="132"/>
      <c r="IA169" s="135"/>
      <c r="IB169" s="135"/>
      <c r="IC169" s="135"/>
      <c r="ID169" s="135"/>
      <c r="IE169" s="131"/>
      <c r="IF169" s="129"/>
      <c r="IG169" s="130"/>
      <c r="IH169" s="129"/>
      <c r="II169" s="127"/>
      <c r="IJ169" s="133"/>
      <c r="IK169" s="133"/>
      <c r="IL169" s="132"/>
      <c r="IM169" s="132"/>
      <c r="IN169" s="132"/>
      <c r="IO169" s="132"/>
      <c r="IP169" s="132"/>
      <c r="IQ169" s="135"/>
      <c r="IR169" s="135"/>
      <c r="IS169" s="135"/>
      <c r="IT169" s="135"/>
      <c r="IU169" s="131"/>
      <c r="IV169" s="129"/>
      <c r="IW169" s="130"/>
    </row>
    <row r="170" spans="1:257" s="125" customFormat="1" ht="15" hidden="1" customHeight="1">
      <c r="A170" s="1068">
        <v>2</v>
      </c>
      <c r="B170" s="787">
        <v>15</v>
      </c>
      <c r="C170" s="755">
        <v>16</v>
      </c>
      <c r="D170" s="788">
        <v>7.2324999999999999</v>
      </c>
      <c r="E170" s="137">
        <v>8.7524999999999995</v>
      </c>
      <c r="F170" s="137">
        <v>8.65</v>
      </c>
      <c r="G170" s="137">
        <v>8.8625000000000007</v>
      </c>
      <c r="H170" s="646">
        <v>9.9075000000000006</v>
      </c>
      <c r="I170" s="788">
        <v>1.93</v>
      </c>
      <c r="J170" s="137">
        <v>2.2349999999999999</v>
      </c>
      <c r="K170" s="788">
        <v>2.4</v>
      </c>
      <c r="L170" s="646">
        <v>2.7275</v>
      </c>
      <c r="M170" s="785">
        <v>6.5</v>
      </c>
      <c r="N170" s="383">
        <v>49705.49</v>
      </c>
      <c r="O170" s="136">
        <v>1884.3076016872967</v>
      </c>
      <c r="P170" s="1082">
        <v>35564.569618533809</v>
      </c>
      <c r="R170" s="133"/>
      <c r="S170" s="133"/>
      <c r="T170" s="133"/>
      <c r="U170" s="133"/>
      <c r="V170" s="132"/>
      <c r="W170" s="132"/>
      <c r="X170" s="134"/>
      <c r="Y170" s="132"/>
      <c r="Z170" s="132"/>
      <c r="AA170" s="135"/>
      <c r="AB170" s="135"/>
      <c r="AC170" s="135"/>
      <c r="AD170" s="135"/>
      <c r="AE170" s="131"/>
      <c r="AF170" s="129"/>
      <c r="AG170" s="130"/>
      <c r="AH170" s="129"/>
      <c r="AI170" s="127"/>
      <c r="AJ170" s="133"/>
      <c r="AK170" s="133"/>
      <c r="AL170" s="132"/>
      <c r="AM170" s="132"/>
      <c r="AN170" s="132"/>
      <c r="AO170" s="132"/>
      <c r="AP170" s="132"/>
      <c r="AQ170" s="135"/>
      <c r="AR170" s="135"/>
      <c r="AS170" s="135"/>
      <c r="AT170" s="135"/>
      <c r="AU170" s="131"/>
      <c r="AV170" s="129"/>
      <c r="AW170" s="130"/>
      <c r="AX170" s="129"/>
      <c r="AY170" s="127"/>
      <c r="AZ170" s="133"/>
      <c r="BA170" s="133"/>
      <c r="BB170" s="132"/>
      <c r="BC170" s="132"/>
      <c r="BD170" s="132"/>
      <c r="BE170" s="132"/>
      <c r="BF170" s="132"/>
      <c r="BG170" s="135"/>
      <c r="BH170" s="135"/>
      <c r="BI170" s="135"/>
      <c r="BJ170" s="135"/>
      <c r="BK170" s="131"/>
      <c r="BL170" s="129"/>
      <c r="BM170" s="130"/>
      <c r="BN170" s="129"/>
      <c r="BO170" s="127"/>
      <c r="BP170" s="133"/>
      <c r="BQ170" s="133"/>
      <c r="BR170" s="132"/>
      <c r="BS170" s="132"/>
      <c r="BT170" s="132"/>
      <c r="BU170" s="132"/>
      <c r="BV170" s="132"/>
      <c r="BW170" s="135"/>
      <c r="BX170" s="135"/>
      <c r="BY170" s="135"/>
      <c r="BZ170" s="135"/>
      <c r="CA170" s="131"/>
      <c r="CB170" s="129"/>
      <c r="CC170" s="130"/>
      <c r="CD170" s="129"/>
      <c r="CE170" s="127"/>
      <c r="CF170" s="133"/>
      <c r="CG170" s="133"/>
      <c r="CH170" s="132"/>
      <c r="CI170" s="132"/>
      <c r="CJ170" s="132"/>
      <c r="CK170" s="132"/>
      <c r="CL170" s="132"/>
      <c r="CM170" s="135"/>
      <c r="CN170" s="135"/>
      <c r="CO170" s="135"/>
      <c r="CP170" s="135"/>
      <c r="CQ170" s="131"/>
      <c r="CR170" s="129"/>
      <c r="CS170" s="130"/>
      <c r="CT170" s="129"/>
      <c r="CU170" s="127"/>
      <c r="CV170" s="133"/>
      <c r="CW170" s="133"/>
      <c r="CX170" s="132"/>
      <c r="CY170" s="132"/>
      <c r="CZ170" s="132"/>
      <c r="DA170" s="132"/>
      <c r="DB170" s="132"/>
      <c r="DC170" s="135"/>
      <c r="DD170" s="135"/>
      <c r="DE170" s="135"/>
      <c r="DF170" s="135"/>
      <c r="DG170" s="131"/>
      <c r="DH170" s="129"/>
      <c r="DI170" s="130"/>
      <c r="DJ170" s="129"/>
      <c r="DK170" s="127"/>
      <c r="DL170" s="133"/>
      <c r="DM170" s="133"/>
      <c r="DN170" s="132"/>
      <c r="DO170" s="132"/>
      <c r="DP170" s="132"/>
      <c r="DQ170" s="132"/>
      <c r="DR170" s="132"/>
      <c r="DS170" s="135"/>
      <c r="DT170" s="135"/>
      <c r="DU170" s="135"/>
      <c r="DV170" s="135"/>
      <c r="DW170" s="131"/>
      <c r="DX170" s="129"/>
      <c r="DY170" s="130"/>
      <c r="DZ170" s="129"/>
      <c r="EA170" s="127"/>
      <c r="EB170" s="133"/>
      <c r="EC170" s="133"/>
      <c r="ED170" s="132"/>
      <c r="EE170" s="132"/>
      <c r="EF170" s="132"/>
      <c r="EG170" s="132"/>
      <c r="EH170" s="132"/>
      <c r="EI170" s="135"/>
      <c r="EJ170" s="135"/>
      <c r="EK170" s="135"/>
      <c r="EL170" s="135"/>
      <c r="EM170" s="131"/>
      <c r="EN170" s="129"/>
      <c r="EO170" s="130"/>
      <c r="EP170" s="129"/>
      <c r="EQ170" s="127"/>
      <c r="ER170" s="133"/>
      <c r="ES170" s="133"/>
      <c r="ET170" s="132"/>
      <c r="EU170" s="132"/>
      <c r="EV170" s="132"/>
      <c r="EW170" s="132"/>
      <c r="EX170" s="132"/>
      <c r="EY170" s="135"/>
      <c r="EZ170" s="135"/>
      <c r="FA170" s="135"/>
      <c r="FB170" s="135"/>
      <c r="FC170" s="131"/>
      <c r="FD170" s="129"/>
      <c r="FE170" s="130"/>
      <c r="FF170" s="129"/>
      <c r="FG170" s="127"/>
      <c r="FH170" s="133"/>
      <c r="FI170" s="133"/>
      <c r="FJ170" s="132"/>
      <c r="FK170" s="132"/>
      <c r="FL170" s="132"/>
      <c r="FM170" s="132"/>
      <c r="FN170" s="132"/>
      <c r="FO170" s="135"/>
      <c r="FP170" s="135"/>
      <c r="FQ170" s="135"/>
      <c r="FR170" s="135"/>
      <c r="FS170" s="131"/>
      <c r="FT170" s="129"/>
      <c r="FU170" s="130"/>
      <c r="FV170" s="129"/>
      <c r="FW170" s="127"/>
      <c r="FX170" s="133"/>
      <c r="FY170" s="133"/>
      <c r="FZ170" s="132"/>
      <c r="GA170" s="132"/>
      <c r="GB170" s="132"/>
      <c r="GC170" s="132"/>
      <c r="GD170" s="132"/>
      <c r="GE170" s="135"/>
      <c r="GF170" s="135"/>
      <c r="GG170" s="135"/>
      <c r="GH170" s="135"/>
      <c r="GI170" s="131"/>
      <c r="GJ170" s="129"/>
      <c r="GK170" s="130"/>
      <c r="GL170" s="129"/>
      <c r="GM170" s="127"/>
      <c r="GN170" s="133"/>
      <c r="GO170" s="133"/>
      <c r="GP170" s="132"/>
      <c r="GQ170" s="132"/>
      <c r="GR170" s="132"/>
      <c r="GS170" s="132"/>
      <c r="GT170" s="132"/>
      <c r="GU170" s="135"/>
      <c r="GV170" s="135"/>
      <c r="GW170" s="135"/>
      <c r="GX170" s="135"/>
      <c r="GY170" s="131"/>
      <c r="GZ170" s="129"/>
      <c r="HA170" s="130"/>
      <c r="HB170" s="129"/>
      <c r="HC170" s="127"/>
      <c r="HD170" s="133"/>
      <c r="HE170" s="133"/>
      <c r="HF170" s="132"/>
      <c r="HG170" s="132"/>
      <c r="HH170" s="132"/>
      <c r="HI170" s="132"/>
      <c r="HJ170" s="132"/>
      <c r="HK170" s="135"/>
      <c r="HL170" s="135"/>
      <c r="HM170" s="135"/>
      <c r="HN170" s="135"/>
      <c r="HO170" s="131"/>
      <c r="HP170" s="129"/>
      <c r="HQ170" s="130"/>
      <c r="HR170" s="129"/>
      <c r="HS170" s="127"/>
      <c r="HT170" s="133"/>
      <c r="HU170" s="133"/>
      <c r="HV170" s="132"/>
      <c r="HW170" s="132"/>
      <c r="HX170" s="132"/>
      <c r="HY170" s="132"/>
      <c r="HZ170" s="132"/>
      <c r="IA170" s="135"/>
      <c r="IB170" s="135"/>
      <c r="IC170" s="135"/>
      <c r="ID170" s="135"/>
      <c r="IE170" s="131"/>
      <c r="IF170" s="129"/>
      <c r="IG170" s="130"/>
      <c r="IH170" s="129"/>
      <c r="II170" s="127"/>
      <c r="IJ170" s="133"/>
      <c r="IK170" s="133"/>
      <c r="IL170" s="132"/>
      <c r="IM170" s="132"/>
      <c r="IN170" s="132"/>
      <c r="IO170" s="132"/>
      <c r="IP170" s="132"/>
      <c r="IQ170" s="135"/>
      <c r="IR170" s="135"/>
      <c r="IS170" s="135"/>
      <c r="IT170" s="135"/>
      <c r="IU170" s="131"/>
      <c r="IV170" s="129"/>
      <c r="IW170" s="130"/>
    </row>
    <row r="171" spans="1:257" s="125" customFormat="1" ht="15" hidden="1" customHeight="1">
      <c r="A171" s="1068">
        <v>3</v>
      </c>
      <c r="B171" s="787">
        <v>15</v>
      </c>
      <c r="C171" s="755">
        <v>16</v>
      </c>
      <c r="D171" s="788">
        <v>7.56609</v>
      </c>
      <c r="E171" s="137">
        <v>8.9382599999999996</v>
      </c>
      <c r="F171" s="137">
        <v>8.4052199999999999</v>
      </c>
      <c r="G171" s="137">
        <v>8.6147799999999997</v>
      </c>
      <c r="H171" s="646">
        <v>10.21739</v>
      </c>
      <c r="I171" s="788">
        <v>2.0499999999999998</v>
      </c>
      <c r="J171" s="137">
        <v>2.2439100000000001</v>
      </c>
      <c r="K171" s="788">
        <v>2.62609</v>
      </c>
      <c r="L171" s="646">
        <v>2.7230400000000001</v>
      </c>
      <c r="M171" s="785">
        <v>6.5</v>
      </c>
      <c r="N171" s="383">
        <v>56538.37</v>
      </c>
      <c r="O171" s="136">
        <v>2172.206713766011</v>
      </c>
      <c r="P171" s="1082">
        <v>34132.954062794401</v>
      </c>
      <c r="R171" s="133"/>
      <c r="S171" s="133"/>
      <c r="T171" s="133"/>
      <c r="U171" s="133"/>
      <c r="V171" s="132"/>
      <c r="W171" s="132"/>
      <c r="X171" s="134"/>
      <c r="Y171" s="132"/>
      <c r="Z171" s="132"/>
      <c r="AA171" s="135"/>
      <c r="AB171" s="135"/>
      <c r="AC171" s="135"/>
      <c r="AD171" s="135"/>
      <c r="AE171" s="131"/>
      <c r="AF171" s="129"/>
      <c r="AG171" s="130"/>
      <c r="AH171" s="129"/>
      <c r="AI171" s="127"/>
      <c r="AJ171" s="133"/>
      <c r="AK171" s="133"/>
      <c r="AL171" s="132"/>
      <c r="AM171" s="132"/>
      <c r="AN171" s="132"/>
      <c r="AO171" s="132"/>
      <c r="AP171" s="132"/>
      <c r="AQ171" s="135"/>
      <c r="AR171" s="135"/>
      <c r="AS171" s="135"/>
      <c r="AT171" s="135"/>
      <c r="AU171" s="131"/>
      <c r="AV171" s="129"/>
      <c r="AW171" s="130"/>
      <c r="AX171" s="129"/>
      <c r="AY171" s="127"/>
      <c r="AZ171" s="133"/>
      <c r="BA171" s="133"/>
      <c r="BB171" s="132"/>
      <c r="BC171" s="132"/>
      <c r="BD171" s="132"/>
      <c r="BE171" s="132"/>
      <c r="BF171" s="132"/>
      <c r="BG171" s="135"/>
      <c r="BH171" s="135"/>
      <c r="BI171" s="135"/>
      <c r="BJ171" s="135"/>
      <c r="BK171" s="131"/>
      <c r="BL171" s="129"/>
      <c r="BM171" s="130"/>
      <c r="BN171" s="129"/>
      <c r="BO171" s="127"/>
      <c r="BP171" s="133"/>
      <c r="BQ171" s="133"/>
      <c r="BR171" s="132"/>
      <c r="BS171" s="132"/>
      <c r="BT171" s="132"/>
      <c r="BU171" s="132"/>
      <c r="BV171" s="132"/>
      <c r="BW171" s="135"/>
      <c r="BX171" s="135"/>
      <c r="BY171" s="135"/>
      <c r="BZ171" s="135"/>
      <c r="CA171" s="131"/>
      <c r="CB171" s="129"/>
      <c r="CC171" s="130"/>
      <c r="CD171" s="129"/>
      <c r="CE171" s="127"/>
      <c r="CF171" s="133"/>
      <c r="CG171" s="133"/>
      <c r="CH171" s="132"/>
      <c r="CI171" s="132"/>
      <c r="CJ171" s="132"/>
      <c r="CK171" s="132"/>
      <c r="CL171" s="132"/>
      <c r="CM171" s="135"/>
      <c r="CN171" s="135"/>
      <c r="CO171" s="135"/>
      <c r="CP171" s="135"/>
      <c r="CQ171" s="131"/>
      <c r="CR171" s="129"/>
      <c r="CS171" s="130"/>
      <c r="CT171" s="129"/>
      <c r="CU171" s="127"/>
      <c r="CV171" s="133"/>
      <c r="CW171" s="133"/>
      <c r="CX171" s="132"/>
      <c r="CY171" s="132"/>
      <c r="CZ171" s="132"/>
      <c r="DA171" s="132"/>
      <c r="DB171" s="132"/>
      <c r="DC171" s="135"/>
      <c r="DD171" s="135"/>
      <c r="DE171" s="135"/>
      <c r="DF171" s="135"/>
      <c r="DG171" s="131"/>
      <c r="DH171" s="129"/>
      <c r="DI171" s="130"/>
      <c r="DJ171" s="129"/>
      <c r="DK171" s="127"/>
      <c r="DL171" s="133"/>
      <c r="DM171" s="133"/>
      <c r="DN171" s="132"/>
      <c r="DO171" s="132"/>
      <c r="DP171" s="132"/>
      <c r="DQ171" s="132"/>
      <c r="DR171" s="132"/>
      <c r="DS171" s="135"/>
      <c r="DT171" s="135"/>
      <c r="DU171" s="135"/>
      <c r="DV171" s="135"/>
      <c r="DW171" s="131"/>
      <c r="DX171" s="129"/>
      <c r="DY171" s="130"/>
      <c r="DZ171" s="129"/>
      <c r="EA171" s="127"/>
      <c r="EB171" s="133"/>
      <c r="EC171" s="133"/>
      <c r="ED171" s="132"/>
      <c r="EE171" s="132"/>
      <c r="EF171" s="132"/>
      <c r="EG171" s="132"/>
      <c r="EH171" s="132"/>
      <c r="EI171" s="135"/>
      <c r="EJ171" s="135"/>
      <c r="EK171" s="135"/>
      <c r="EL171" s="135"/>
      <c r="EM171" s="131"/>
      <c r="EN171" s="129"/>
      <c r="EO171" s="130"/>
      <c r="EP171" s="129"/>
      <c r="EQ171" s="127"/>
      <c r="ER171" s="133"/>
      <c r="ES171" s="133"/>
      <c r="ET171" s="132"/>
      <c r="EU171" s="132"/>
      <c r="EV171" s="132"/>
      <c r="EW171" s="132"/>
      <c r="EX171" s="132"/>
      <c r="EY171" s="135"/>
      <c r="EZ171" s="135"/>
      <c r="FA171" s="135"/>
      <c r="FB171" s="135"/>
      <c r="FC171" s="131"/>
      <c r="FD171" s="129"/>
      <c r="FE171" s="130"/>
      <c r="FF171" s="129"/>
      <c r="FG171" s="127"/>
      <c r="FH171" s="133"/>
      <c r="FI171" s="133"/>
      <c r="FJ171" s="132"/>
      <c r="FK171" s="132"/>
      <c r="FL171" s="132"/>
      <c r="FM171" s="132"/>
      <c r="FN171" s="132"/>
      <c r="FO171" s="135"/>
      <c r="FP171" s="135"/>
      <c r="FQ171" s="135"/>
      <c r="FR171" s="135"/>
      <c r="FS171" s="131"/>
      <c r="FT171" s="129"/>
      <c r="FU171" s="130"/>
      <c r="FV171" s="129"/>
      <c r="FW171" s="127"/>
      <c r="FX171" s="133"/>
      <c r="FY171" s="133"/>
      <c r="FZ171" s="132"/>
      <c r="GA171" s="132"/>
      <c r="GB171" s="132"/>
      <c r="GC171" s="132"/>
      <c r="GD171" s="132"/>
      <c r="GE171" s="135"/>
      <c r="GF171" s="135"/>
      <c r="GG171" s="135"/>
      <c r="GH171" s="135"/>
      <c r="GI171" s="131"/>
      <c r="GJ171" s="129"/>
      <c r="GK171" s="130"/>
      <c r="GL171" s="129"/>
      <c r="GM171" s="127"/>
      <c r="GN171" s="133"/>
      <c r="GO171" s="133"/>
      <c r="GP171" s="132"/>
      <c r="GQ171" s="132"/>
      <c r="GR171" s="132"/>
      <c r="GS171" s="132"/>
      <c r="GT171" s="132"/>
      <c r="GU171" s="135"/>
      <c r="GV171" s="135"/>
      <c r="GW171" s="135"/>
      <c r="GX171" s="135"/>
      <c r="GY171" s="131"/>
      <c r="GZ171" s="129"/>
      <c r="HA171" s="130"/>
      <c r="HB171" s="129"/>
      <c r="HC171" s="127"/>
      <c r="HD171" s="133"/>
      <c r="HE171" s="133"/>
      <c r="HF171" s="132"/>
      <c r="HG171" s="132"/>
      <c r="HH171" s="132"/>
      <c r="HI171" s="132"/>
      <c r="HJ171" s="132"/>
      <c r="HK171" s="135"/>
      <c r="HL171" s="135"/>
      <c r="HM171" s="135"/>
      <c r="HN171" s="135"/>
      <c r="HO171" s="131"/>
      <c r="HP171" s="129"/>
      <c r="HQ171" s="130"/>
      <c r="HR171" s="129"/>
      <c r="HS171" s="127"/>
      <c r="HT171" s="133"/>
      <c r="HU171" s="133"/>
      <c r="HV171" s="132"/>
      <c r="HW171" s="132"/>
      <c r="HX171" s="132"/>
      <c r="HY171" s="132"/>
      <c r="HZ171" s="132"/>
      <c r="IA171" s="135"/>
      <c r="IB171" s="135"/>
      <c r="IC171" s="135"/>
      <c r="ID171" s="135"/>
      <c r="IE171" s="131"/>
      <c r="IF171" s="129"/>
      <c r="IG171" s="130"/>
      <c r="IH171" s="129"/>
      <c r="II171" s="127"/>
      <c r="IJ171" s="133"/>
      <c r="IK171" s="133"/>
      <c r="IL171" s="132"/>
      <c r="IM171" s="132"/>
      <c r="IN171" s="132"/>
      <c r="IO171" s="132"/>
      <c r="IP171" s="132"/>
      <c r="IQ171" s="135"/>
      <c r="IR171" s="135"/>
      <c r="IS171" s="135"/>
      <c r="IT171" s="135"/>
      <c r="IU171" s="131"/>
      <c r="IV171" s="129"/>
      <c r="IW171" s="130"/>
    </row>
    <row r="172" spans="1:257" s="125" customFormat="1" ht="15" hidden="1" customHeight="1">
      <c r="A172" s="1068">
        <v>4</v>
      </c>
      <c r="B172" s="787">
        <v>15</v>
      </c>
      <c r="C172" s="755">
        <v>16</v>
      </c>
      <c r="D172" s="788">
        <v>7.50136</v>
      </c>
      <c r="E172" s="137">
        <v>8.7463599999999992</v>
      </c>
      <c r="F172" s="137">
        <v>9.00136</v>
      </c>
      <c r="G172" s="137">
        <v>9.0481800000000003</v>
      </c>
      <c r="H172" s="646">
        <v>9.3454499999999996</v>
      </c>
      <c r="I172" s="788">
        <v>2.38409</v>
      </c>
      <c r="J172" s="137">
        <v>2.2813599999999998</v>
      </c>
      <c r="K172" s="788">
        <v>2.6409099999999999</v>
      </c>
      <c r="L172" s="646">
        <v>2.6918199999999999</v>
      </c>
      <c r="M172" s="785">
        <v>6.5</v>
      </c>
      <c r="N172" s="383">
        <v>58959.1</v>
      </c>
      <c r="O172" s="136">
        <v>2329.3427850499015</v>
      </c>
      <c r="P172" s="1082">
        <v>34707</v>
      </c>
      <c r="R172" s="133"/>
      <c r="S172" s="133"/>
      <c r="T172" s="133"/>
      <c r="U172" s="133"/>
      <c r="V172" s="132"/>
      <c r="W172" s="132"/>
      <c r="X172" s="134"/>
      <c r="Y172" s="132"/>
      <c r="Z172" s="132"/>
      <c r="AA172" s="135"/>
      <c r="AB172" s="135"/>
      <c r="AC172" s="135"/>
      <c r="AD172" s="135"/>
      <c r="AE172" s="131"/>
      <c r="AF172" s="129"/>
      <c r="AG172" s="130"/>
      <c r="AH172" s="129"/>
      <c r="AI172" s="127"/>
      <c r="AJ172" s="133"/>
      <c r="AK172" s="133"/>
      <c r="AL172" s="132"/>
      <c r="AM172" s="132"/>
      <c r="AN172" s="132"/>
      <c r="AO172" s="132"/>
      <c r="AP172" s="132"/>
      <c r="AQ172" s="135"/>
      <c r="AR172" s="135"/>
      <c r="AS172" s="135"/>
      <c r="AT172" s="135"/>
      <c r="AU172" s="131"/>
      <c r="AV172" s="129"/>
      <c r="AW172" s="130"/>
      <c r="AX172" s="129"/>
      <c r="AY172" s="127"/>
      <c r="AZ172" s="133"/>
      <c r="BA172" s="133"/>
      <c r="BB172" s="132"/>
      <c r="BC172" s="132"/>
      <c r="BD172" s="132"/>
      <c r="BE172" s="132"/>
      <c r="BF172" s="132"/>
      <c r="BG172" s="135"/>
      <c r="BH172" s="135"/>
      <c r="BI172" s="135"/>
      <c r="BJ172" s="135"/>
      <c r="BK172" s="131"/>
      <c r="BL172" s="129"/>
      <c r="BM172" s="130"/>
      <c r="BN172" s="129"/>
      <c r="BO172" s="127"/>
      <c r="BP172" s="133"/>
      <c r="BQ172" s="133"/>
      <c r="BR172" s="132"/>
      <c r="BS172" s="132"/>
      <c r="BT172" s="132"/>
      <c r="BU172" s="132"/>
      <c r="BV172" s="132"/>
      <c r="BW172" s="135"/>
      <c r="BX172" s="135"/>
      <c r="BY172" s="135"/>
      <c r="BZ172" s="135"/>
      <c r="CA172" s="131"/>
      <c r="CB172" s="129"/>
      <c r="CC172" s="130"/>
      <c r="CD172" s="129"/>
      <c r="CE172" s="127"/>
      <c r="CF172" s="133"/>
      <c r="CG172" s="133"/>
      <c r="CH172" s="132"/>
      <c r="CI172" s="132"/>
      <c r="CJ172" s="132"/>
      <c r="CK172" s="132"/>
      <c r="CL172" s="132"/>
      <c r="CM172" s="135"/>
      <c r="CN172" s="135"/>
      <c r="CO172" s="135"/>
      <c r="CP172" s="135"/>
      <c r="CQ172" s="131"/>
      <c r="CR172" s="129"/>
      <c r="CS172" s="130"/>
      <c r="CT172" s="129"/>
      <c r="CU172" s="127"/>
      <c r="CV172" s="133"/>
      <c r="CW172" s="133"/>
      <c r="CX172" s="132"/>
      <c r="CY172" s="132"/>
      <c r="CZ172" s="132"/>
      <c r="DA172" s="132"/>
      <c r="DB172" s="132"/>
      <c r="DC172" s="135"/>
      <c r="DD172" s="135"/>
      <c r="DE172" s="135"/>
      <c r="DF172" s="135"/>
      <c r="DG172" s="131"/>
      <c r="DH172" s="129"/>
      <c r="DI172" s="130"/>
      <c r="DJ172" s="129"/>
      <c r="DK172" s="127"/>
      <c r="DL172" s="133"/>
      <c r="DM172" s="133"/>
      <c r="DN172" s="132"/>
      <c r="DO172" s="132"/>
      <c r="DP172" s="132"/>
      <c r="DQ172" s="132"/>
      <c r="DR172" s="132"/>
      <c r="DS172" s="135"/>
      <c r="DT172" s="135"/>
      <c r="DU172" s="135"/>
      <c r="DV172" s="135"/>
      <c r="DW172" s="131"/>
      <c r="DX172" s="129"/>
      <c r="DY172" s="130"/>
      <c r="DZ172" s="129"/>
      <c r="EA172" s="127"/>
      <c r="EB172" s="133"/>
      <c r="EC172" s="133"/>
      <c r="ED172" s="132"/>
      <c r="EE172" s="132"/>
      <c r="EF172" s="132"/>
      <c r="EG172" s="132"/>
      <c r="EH172" s="132"/>
      <c r="EI172" s="135"/>
      <c r="EJ172" s="135"/>
      <c r="EK172" s="135"/>
      <c r="EL172" s="135"/>
      <c r="EM172" s="131"/>
      <c r="EN172" s="129"/>
      <c r="EO172" s="130"/>
      <c r="EP172" s="129"/>
      <c r="EQ172" s="127"/>
      <c r="ER172" s="133"/>
      <c r="ES172" s="133"/>
      <c r="ET172" s="132"/>
      <c r="EU172" s="132"/>
      <c r="EV172" s="132"/>
      <c r="EW172" s="132"/>
      <c r="EX172" s="132"/>
      <c r="EY172" s="135"/>
      <c r="EZ172" s="135"/>
      <c r="FA172" s="135"/>
      <c r="FB172" s="135"/>
      <c r="FC172" s="131"/>
      <c r="FD172" s="129"/>
      <c r="FE172" s="130"/>
      <c r="FF172" s="129"/>
      <c r="FG172" s="127"/>
      <c r="FH172" s="133"/>
      <c r="FI172" s="133"/>
      <c r="FJ172" s="132"/>
      <c r="FK172" s="132"/>
      <c r="FL172" s="132"/>
      <c r="FM172" s="132"/>
      <c r="FN172" s="132"/>
      <c r="FO172" s="135"/>
      <c r="FP172" s="135"/>
      <c r="FQ172" s="135"/>
      <c r="FR172" s="135"/>
      <c r="FS172" s="131"/>
      <c r="FT172" s="129"/>
      <c r="FU172" s="130"/>
      <c r="FV172" s="129"/>
      <c r="FW172" s="127"/>
      <c r="FX172" s="133"/>
      <c r="FY172" s="133"/>
      <c r="FZ172" s="132"/>
      <c r="GA172" s="132"/>
      <c r="GB172" s="132"/>
      <c r="GC172" s="132"/>
      <c r="GD172" s="132"/>
      <c r="GE172" s="135"/>
      <c r="GF172" s="135"/>
      <c r="GG172" s="135"/>
      <c r="GH172" s="135"/>
      <c r="GI172" s="131"/>
      <c r="GJ172" s="129"/>
      <c r="GK172" s="130"/>
      <c r="GL172" s="129"/>
      <c r="GM172" s="127"/>
      <c r="GN172" s="133"/>
      <c r="GO172" s="133"/>
      <c r="GP172" s="132"/>
      <c r="GQ172" s="132"/>
      <c r="GR172" s="132"/>
      <c r="GS172" s="132"/>
      <c r="GT172" s="132"/>
      <c r="GU172" s="135"/>
      <c r="GV172" s="135"/>
      <c r="GW172" s="135"/>
      <c r="GX172" s="135"/>
      <c r="GY172" s="131"/>
      <c r="GZ172" s="129"/>
      <c r="HA172" s="130"/>
      <c r="HB172" s="129"/>
      <c r="HC172" s="127"/>
      <c r="HD172" s="133"/>
      <c r="HE172" s="133"/>
      <c r="HF172" s="132"/>
      <c r="HG172" s="132"/>
      <c r="HH172" s="132"/>
      <c r="HI172" s="132"/>
      <c r="HJ172" s="132"/>
      <c r="HK172" s="135"/>
      <c r="HL172" s="135"/>
      <c r="HM172" s="135"/>
      <c r="HN172" s="135"/>
      <c r="HO172" s="131"/>
      <c r="HP172" s="129"/>
      <c r="HQ172" s="130"/>
      <c r="HR172" s="129"/>
      <c r="HS172" s="127"/>
      <c r="HT172" s="133"/>
      <c r="HU172" s="133"/>
      <c r="HV172" s="132"/>
      <c r="HW172" s="132"/>
      <c r="HX172" s="132"/>
      <c r="HY172" s="132"/>
      <c r="HZ172" s="132"/>
      <c r="IA172" s="135"/>
      <c r="IB172" s="135"/>
      <c r="IC172" s="135"/>
      <c r="ID172" s="135"/>
      <c r="IE172" s="131"/>
      <c r="IF172" s="129"/>
      <c r="IG172" s="130"/>
      <c r="IH172" s="129"/>
      <c r="II172" s="127"/>
      <c r="IJ172" s="133"/>
      <c r="IK172" s="133"/>
      <c r="IL172" s="132"/>
      <c r="IM172" s="132"/>
      <c r="IN172" s="132"/>
      <c r="IO172" s="132"/>
      <c r="IP172" s="132"/>
      <c r="IQ172" s="135"/>
      <c r="IR172" s="135"/>
      <c r="IS172" s="135"/>
      <c r="IT172" s="135"/>
      <c r="IU172" s="131"/>
      <c r="IV172" s="129"/>
      <c r="IW172" s="130"/>
    </row>
    <row r="173" spans="1:257" s="125" customFormat="1" ht="15" hidden="1" customHeight="1">
      <c r="A173" s="1068">
        <v>5</v>
      </c>
      <c r="B173" s="787">
        <v>15</v>
      </c>
      <c r="C173" s="755">
        <v>16</v>
      </c>
      <c r="D173" s="788">
        <v>7.6890499999999999</v>
      </c>
      <c r="E173" s="137">
        <v>9.2052399999999999</v>
      </c>
      <c r="F173" s="137">
        <v>8.9466699999999992</v>
      </c>
      <c r="G173" s="137">
        <v>8.6709499999999995</v>
      </c>
      <c r="H173" s="646">
        <v>8.9376200000000008</v>
      </c>
      <c r="I173" s="788">
        <v>2.7661899999999999</v>
      </c>
      <c r="J173" s="137">
        <v>2.5266700000000002</v>
      </c>
      <c r="K173" s="788">
        <v>3.0852400000000002</v>
      </c>
      <c r="L173" s="646">
        <v>2.67476</v>
      </c>
      <c r="M173" s="785">
        <v>6.5</v>
      </c>
      <c r="N173" s="383">
        <v>54384.94</v>
      </c>
      <c r="O173" s="136">
        <v>2021.6647780375627</v>
      </c>
      <c r="P173" s="1082">
        <v>32618</v>
      </c>
      <c r="R173" s="133"/>
      <c r="S173" s="133"/>
      <c r="T173" s="133"/>
      <c r="U173" s="133"/>
      <c r="V173" s="132"/>
      <c r="W173" s="132"/>
      <c r="X173" s="134"/>
      <c r="Y173" s="132"/>
      <c r="Z173" s="132"/>
      <c r="AA173" s="135"/>
      <c r="AB173" s="135"/>
      <c r="AC173" s="135"/>
      <c r="AD173" s="135"/>
      <c r="AE173" s="131"/>
      <c r="AF173" s="129"/>
      <c r="AG173" s="130"/>
      <c r="AH173" s="129"/>
      <c r="AI173" s="127"/>
      <c r="AJ173" s="133"/>
      <c r="AK173" s="133"/>
      <c r="AL173" s="132"/>
      <c r="AM173" s="132"/>
      <c r="AN173" s="132"/>
      <c r="AO173" s="132"/>
      <c r="AP173" s="132"/>
      <c r="AQ173" s="135"/>
      <c r="AR173" s="135"/>
      <c r="AS173" s="135"/>
      <c r="AT173" s="135"/>
      <c r="AU173" s="131"/>
      <c r="AV173" s="129"/>
      <c r="AW173" s="130"/>
      <c r="AX173" s="129"/>
      <c r="AY173" s="127"/>
      <c r="AZ173" s="133"/>
      <c r="BA173" s="133"/>
      <c r="BB173" s="132"/>
      <c r="BC173" s="132"/>
      <c r="BD173" s="132"/>
      <c r="BE173" s="132"/>
      <c r="BF173" s="132"/>
      <c r="BG173" s="135"/>
      <c r="BH173" s="135"/>
      <c r="BI173" s="135"/>
      <c r="BJ173" s="135"/>
      <c r="BK173" s="131"/>
      <c r="BL173" s="129"/>
      <c r="BM173" s="130"/>
      <c r="BN173" s="129"/>
      <c r="BO173" s="127"/>
      <c r="BP173" s="133"/>
      <c r="BQ173" s="133"/>
      <c r="BR173" s="132"/>
      <c r="BS173" s="132"/>
      <c r="BT173" s="132"/>
      <c r="BU173" s="132"/>
      <c r="BV173" s="132"/>
      <c r="BW173" s="135"/>
      <c r="BX173" s="135"/>
      <c r="BY173" s="135"/>
      <c r="BZ173" s="135"/>
      <c r="CA173" s="131"/>
      <c r="CB173" s="129"/>
      <c r="CC173" s="130"/>
      <c r="CD173" s="129"/>
      <c r="CE173" s="127"/>
      <c r="CF173" s="133"/>
      <c r="CG173" s="133"/>
      <c r="CH173" s="132"/>
      <c r="CI173" s="132"/>
      <c r="CJ173" s="132"/>
      <c r="CK173" s="132"/>
      <c r="CL173" s="132"/>
      <c r="CM173" s="135"/>
      <c r="CN173" s="135"/>
      <c r="CO173" s="135"/>
      <c r="CP173" s="135"/>
      <c r="CQ173" s="131"/>
      <c r="CR173" s="129"/>
      <c r="CS173" s="130"/>
      <c r="CT173" s="129"/>
      <c r="CU173" s="127"/>
      <c r="CV173" s="133"/>
      <c r="CW173" s="133"/>
      <c r="CX173" s="132"/>
      <c r="CY173" s="132"/>
      <c r="CZ173" s="132"/>
      <c r="DA173" s="132"/>
      <c r="DB173" s="132"/>
      <c r="DC173" s="135"/>
      <c r="DD173" s="135"/>
      <c r="DE173" s="135"/>
      <c r="DF173" s="135"/>
      <c r="DG173" s="131"/>
      <c r="DH173" s="129"/>
      <c r="DI173" s="130"/>
      <c r="DJ173" s="129"/>
      <c r="DK173" s="127"/>
      <c r="DL173" s="133"/>
      <c r="DM173" s="133"/>
      <c r="DN173" s="132"/>
      <c r="DO173" s="132"/>
      <c r="DP173" s="132"/>
      <c r="DQ173" s="132"/>
      <c r="DR173" s="132"/>
      <c r="DS173" s="135"/>
      <c r="DT173" s="135"/>
      <c r="DU173" s="135"/>
      <c r="DV173" s="135"/>
      <c r="DW173" s="131"/>
      <c r="DX173" s="129"/>
      <c r="DY173" s="130"/>
      <c r="DZ173" s="129"/>
      <c r="EA173" s="127"/>
      <c r="EB173" s="133"/>
      <c r="EC173" s="133"/>
      <c r="ED173" s="132"/>
      <c r="EE173" s="132"/>
      <c r="EF173" s="132"/>
      <c r="EG173" s="132"/>
      <c r="EH173" s="132"/>
      <c r="EI173" s="135"/>
      <c r="EJ173" s="135"/>
      <c r="EK173" s="135"/>
      <c r="EL173" s="135"/>
      <c r="EM173" s="131"/>
      <c r="EN173" s="129"/>
      <c r="EO173" s="130"/>
      <c r="EP173" s="129"/>
      <c r="EQ173" s="127"/>
      <c r="ER173" s="133"/>
      <c r="ES173" s="133"/>
      <c r="ET173" s="132"/>
      <c r="EU173" s="132"/>
      <c r="EV173" s="132"/>
      <c r="EW173" s="132"/>
      <c r="EX173" s="132"/>
      <c r="EY173" s="135"/>
      <c r="EZ173" s="135"/>
      <c r="FA173" s="135"/>
      <c r="FB173" s="135"/>
      <c r="FC173" s="131"/>
      <c r="FD173" s="129"/>
      <c r="FE173" s="130"/>
      <c r="FF173" s="129"/>
      <c r="FG173" s="127"/>
      <c r="FH173" s="133"/>
      <c r="FI173" s="133"/>
      <c r="FJ173" s="132"/>
      <c r="FK173" s="132"/>
      <c r="FL173" s="132"/>
      <c r="FM173" s="132"/>
      <c r="FN173" s="132"/>
      <c r="FO173" s="135"/>
      <c r="FP173" s="135"/>
      <c r="FQ173" s="135"/>
      <c r="FR173" s="135"/>
      <c r="FS173" s="131"/>
      <c r="FT173" s="129"/>
      <c r="FU173" s="130"/>
      <c r="FV173" s="129"/>
      <c r="FW173" s="127"/>
      <c r="FX173" s="133"/>
      <c r="FY173" s="133"/>
      <c r="FZ173" s="132"/>
      <c r="GA173" s="132"/>
      <c r="GB173" s="132"/>
      <c r="GC173" s="132"/>
      <c r="GD173" s="132"/>
      <c r="GE173" s="135"/>
      <c r="GF173" s="135"/>
      <c r="GG173" s="135"/>
      <c r="GH173" s="135"/>
      <c r="GI173" s="131"/>
      <c r="GJ173" s="129"/>
      <c r="GK173" s="130"/>
      <c r="GL173" s="129"/>
      <c r="GM173" s="127"/>
      <c r="GN173" s="133"/>
      <c r="GO173" s="133"/>
      <c r="GP173" s="132"/>
      <c r="GQ173" s="132"/>
      <c r="GR173" s="132"/>
      <c r="GS173" s="132"/>
      <c r="GT173" s="132"/>
      <c r="GU173" s="135"/>
      <c r="GV173" s="135"/>
      <c r="GW173" s="135"/>
      <c r="GX173" s="135"/>
      <c r="GY173" s="131"/>
      <c r="GZ173" s="129"/>
      <c r="HA173" s="130"/>
      <c r="HB173" s="129"/>
      <c r="HC173" s="127"/>
      <c r="HD173" s="133"/>
      <c r="HE173" s="133"/>
      <c r="HF173" s="132"/>
      <c r="HG173" s="132"/>
      <c r="HH173" s="132"/>
      <c r="HI173" s="132"/>
      <c r="HJ173" s="132"/>
      <c r="HK173" s="135"/>
      <c r="HL173" s="135"/>
      <c r="HM173" s="135"/>
      <c r="HN173" s="135"/>
      <c r="HO173" s="131"/>
      <c r="HP173" s="129"/>
      <c r="HQ173" s="130"/>
      <c r="HR173" s="129"/>
      <c r="HS173" s="127"/>
      <c r="HT173" s="133"/>
      <c r="HU173" s="133"/>
      <c r="HV173" s="132"/>
      <c r="HW173" s="132"/>
      <c r="HX173" s="132"/>
      <c r="HY173" s="132"/>
      <c r="HZ173" s="132"/>
      <c r="IA173" s="135"/>
      <c r="IB173" s="135"/>
      <c r="IC173" s="135"/>
      <c r="ID173" s="135"/>
      <c r="IE173" s="131"/>
      <c r="IF173" s="129"/>
      <c r="IG173" s="130"/>
      <c r="IH173" s="129"/>
      <c r="II173" s="127"/>
      <c r="IJ173" s="133"/>
      <c r="IK173" s="133"/>
      <c r="IL173" s="132"/>
      <c r="IM173" s="132"/>
      <c r="IN173" s="132"/>
      <c r="IO173" s="132"/>
      <c r="IP173" s="132"/>
      <c r="IQ173" s="135"/>
      <c r="IR173" s="135"/>
      <c r="IS173" s="135"/>
      <c r="IT173" s="135"/>
      <c r="IU173" s="131"/>
      <c r="IV173" s="129"/>
      <c r="IW173" s="130"/>
    </row>
    <row r="174" spans="1:257" s="125" customFormat="1" ht="15" hidden="1" customHeight="1">
      <c r="A174" s="1068">
        <v>6</v>
      </c>
      <c r="B174" s="787">
        <v>15</v>
      </c>
      <c r="C174" s="755">
        <v>16</v>
      </c>
      <c r="D174" s="788">
        <v>7.8768200000000004</v>
      </c>
      <c r="E174" s="137">
        <v>9.4809099999999997</v>
      </c>
      <c r="F174" s="137">
        <v>9.5845500000000001</v>
      </c>
      <c r="G174" s="137">
        <v>9.2736400000000003</v>
      </c>
      <c r="H174" s="646">
        <v>9.0063600000000008</v>
      </c>
      <c r="I174" s="788">
        <v>3.1740900000000001</v>
      </c>
      <c r="J174" s="137">
        <v>2.3477299999999999</v>
      </c>
      <c r="K174" s="788">
        <v>3.5372699999999999</v>
      </c>
      <c r="L174" s="646">
        <v>3.0668199999999999</v>
      </c>
      <c r="M174" s="785">
        <v>6.5</v>
      </c>
      <c r="N174" s="383">
        <v>54839.46</v>
      </c>
      <c r="O174" s="136">
        <v>2029.227404845479</v>
      </c>
      <c r="P174" s="1082">
        <v>23838</v>
      </c>
      <c r="R174" s="138"/>
      <c r="S174" s="133"/>
      <c r="T174" s="133"/>
      <c r="U174" s="133"/>
      <c r="V174" s="132"/>
      <c r="W174" s="132"/>
      <c r="X174" s="134"/>
      <c r="Y174" s="132"/>
      <c r="Z174" s="132"/>
      <c r="AA174" s="135"/>
      <c r="AB174" s="135"/>
      <c r="AC174" s="135"/>
      <c r="AD174" s="135"/>
      <c r="AE174" s="131"/>
      <c r="AF174" s="129"/>
      <c r="AG174" s="130"/>
      <c r="AH174" s="129"/>
      <c r="AI174" s="127"/>
      <c r="AJ174" s="133"/>
      <c r="AK174" s="133"/>
      <c r="AL174" s="132"/>
      <c r="AM174" s="132"/>
      <c r="AN174" s="132"/>
      <c r="AO174" s="132"/>
      <c r="AP174" s="132"/>
      <c r="AQ174" s="135"/>
      <c r="AR174" s="135"/>
      <c r="AS174" s="135"/>
      <c r="AT174" s="135"/>
      <c r="AU174" s="131"/>
      <c r="AV174" s="129"/>
      <c r="AW174" s="130"/>
      <c r="AX174" s="129"/>
      <c r="AY174" s="127"/>
      <c r="AZ174" s="133"/>
      <c r="BA174" s="133"/>
      <c r="BB174" s="132"/>
      <c r="BC174" s="132"/>
      <c r="BD174" s="132"/>
      <c r="BE174" s="132"/>
      <c r="BF174" s="132"/>
      <c r="BG174" s="135"/>
      <c r="BH174" s="135"/>
      <c r="BI174" s="135"/>
      <c r="BJ174" s="135"/>
      <c r="BK174" s="131"/>
      <c r="BL174" s="129"/>
      <c r="BM174" s="130"/>
      <c r="BN174" s="129"/>
      <c r="BO174" s="127"/>
      <c r="BP174" s="133"/>
      <c r="BQ174" s="133"/>
      <c r="BR174" s="132"/>
      <c r="BS174" s="132"/>
      <c r="BT174" s="132"/>
      <c r="BU174" s="132"/>
      <c r="BV174" s="132"/>
      <c r="BW174" s="135"/>
      <c r="BX174" s="135"/>
      <c r="BY174" s="135"/>
      <c r="BZ174" s="135"/>
      <c r="CA174" s="131"/>
      <c r="CB174" s="129"/>
      <c r="CC174" s="130"/>
      <c r="CD174" s="129"/>
      <c r="CE174" s="127"/>
      <c r="CF174" s="133"/>
      <c r="CG174" s="133"/>
      <c r="CH174" s="132"/>
      <c r="CI174" s="132"/>
      <c r="CJ174" s="132"/>
      <c r="CK174" s="132"/>
      <c r="CL174" s="132"/>
      <c r="CM174" s="135"/>
      <c r="CN174" s="135"/>
      <c r="CO174" s="135"/>
      <c r="CP174" s="135"/>
      <c r="CQ174" s="131"/>
      <c r="CR174" s="129"/>
      <c r="CS174" s="130"/>
      <c r="CT174" s="129"/>
      <c r="CU174" s="127"/>
      <c r="CV174" s="133"/>
      <c r="CW174" s="133"/>
      <c r="CX174" s="132"/>
      <c r="CY174" s="132"/>
      <c r="CZ174" s="132"/>
      <c r="DA174" s="132"/>
      <c r="DB174" s="132"/>
      <c r="DC174" s="135"/>
      <c r="DD174" s="135"/>
      <c r="DE174" s="135"/>
      <c r="DF174" s="135"/>
      <c r="DG174" s="131"/>
      <c r="DH174" s="129"/>
      <c r="DI174" s="130"/>
      <c r="DJ174" s="129"/>
      <c r="DK174" s="127"/>
      <c r="DL174" s="133"/>
      <c r="DM174" s="133"/>
      <c r="DN174" s="132"/>
      <c r="DO174" s="132"/>
      <c r="DP174" s="132"/>
      <c r="DQ174" s="132"/>
      <c r="DR174" s="132"/>
      <c r="DS174" s="135"/>
      <c r="DT174" s="135"/>
      <c r="DU174" s="135"/>
      <c r="DV174" s="135"/>
      <c r="DW174" s="131"/>
      <c r="DX174" s="129"/>
      <c r="DY174" s="130"/>
      <c r="DZ174" s="129"/>
      <c r="EA174" s="127"/>
      <c r="EB174" s="133"/>
      <c r="EC174" s="133"/>
      <c r="ED174" s="132"/>
      <c r="EE174" s="132"/>
      <c r="EF174" s="132"/>
      <c r="EG174" s="132"/>
      <c r="EH174" s="132"/>
      <c r="EI174" s="135"/>
      <c r="EJ174" s="135"/>
      <c r="EK174" s="135"/>
      <c r="EL174" s="135"/>
      <c r="EM174" s="131"/>
      <c r="EN174" s="129"/>
      <c r="EO174" s="130"/>
      <c r="EP174" s="129"/>
      <c r="EQ174" s="127"/>
      <c r="ER174" s="133"/>
      <c r="ES174" s="133"/>
      <c r="ET174" s="132"/>
      <c r="EU174" s="132"/>
      <c r="EV174" s="132"/>
      <c r="EW174" s="132"/>
      <c r="EX174" s="132"/>
      <c r="EY174" s="135"/>
      <c r="EZ174" s="135"/>
      <c r="FA174" s="135"/>
      <c r="FB174" s="135"/>
      <c r="FC174" s="131"/>
      <c r="FD174" s="129"/>
      <c r="FE174" s="130"/>
      <c r="FF174" s="129"/>
      <c r="FG174" s="127"/>
      <c r="FH174" s="133"/>
      <c r="FI174" s="133"/>
      <c r="FJ174" s="132"/>
      <c r="FK174" s="132"/>
      <c r="FL174" s="132"/>
      <c r="FM174" s="132"/>
      <c r="FN174" s="132"/>
      <c r="FO174" s="135"/>
      <c r="FP174" s="135"/>
      <c r="FQ174" s="135"/>
      <c r="FR174" s="135"/>
      <c r="FS174" s="131"/>
      <c r="FT174" s="129"/>
      <c r="FU174" s="130"/>
      <c r="FV174" s="129"/>
      <c r="FW174" s="127"/>
      <c r="FX174" s="133"/>
      <c r="FY174" s="133"/>
      <c r="FZ174" s="132"/>
      <c r="GA174" s="132"/>
      <c r="GB174" s="132"/>
      <c r="GC174" s="132"/>
      <c r="GD174" s="132"/>
      <c r="GE174" s="135"/>
      <c r="GF174" s="135"/>
      <c r="GG174" s="135"/>
      <c r="GH174" s="135"/>
      <c r="GI174" s="131"/>
      <c r="GJ174" s="129"/>
      <c r="GK174" s="130"/>
      <c r="GL174" s="129"/>
      <c r="GM174" s="127"/>
      <c r="GN174" s="133"/>
      <c r="GO174" s="133"/>
      <c r="GP174" s="132"/>
      <c r="GQ174" s="132"/>
      <c r="GR174" s="132"/>
      <c r="GS174" s="132"/>
      <c r="GT174" s="132"/>
      <c r="GU174" s="135"/>
      <c r="GV174" s="135"/>
      <c r="GW174" s="135"/>
      <c r="GX174" s="135"/>
      <c r="GY174" s="131"/>
      <c r="GZ174" s="129"/>
      <c r="HA174" s="130"/>
      <c r="HB174" s="129"/>
      <c r="HC174" s="127"/>
      <c r="HD174" s="133"/>
      <c r="HE174" s="133"/>
      <c r="HF174" s="132"/>
      <c r="HG174" s="132"/>
      <c r="HH174" s="132"/>
      <c r="HI174" s="132"/>
      <c r="HJ174" s="132"/>
      <c r="HK174" s="135"/>
      <c r="HL174" s="135"/>
      <c r="HM174" s="135"/>
      <c r="HN174" s="135"/>
      <c r="HO174" s="131"/>
      <c r="HP174" s="129"/>
      <c r="HQ174" s="130"/>
      <c r="HR174" s="129"/>
      <c r="HS174" s="127"/>
      <c r="HT174" s="133"/>
      <c r="HU174" s="133"/>
      <c r="HV174" s="132"/>
      <c r="HW174" s="132"/>
      <c r="HX174" s="132"/>
      <c r="HY174" s="132"/>
      <c r="HZ174" s="132"/>
      <c r="IA174" s="135"/>
      <c r="IB174" s="135"/>
      <c r="IC174" s="135"/>
      <c r="ID174" s="135"/>
      <c r="IE174" s="131"/>
      <c r="IF174" s="129"/>
      <c r="IG174" s="130"/>
      <c r="IH174" s="129"/>
      <c r="II174" s="127"/>
      <c r="IJ174" s="133"/>
      <c r="IK174" s="133"/>
      <c r="IL174" s="132"/>
      <c r="IM174" s="132"/>
      <c r="IN174" s="132"/>
      <c r="IO174" s="132"/>
      <c r="IP174" s="132"/>
      <c r="IQ174" s="135"/>
      <c r="IR174" s="135"/>
      <c r="IS174" s="135"/>
      <c r="IT174" s="135"/>
      <c r="IU174" s="131"/>
      <c r="IV174" s="129"/>
      <c r="IW174" s="130"/>
    </row>
    <row r="175" spans="1:257" s="125" customFormat="1" ht="15" hidden="1" customHeight="1">
      <c r="A175" s="1068">
        <v>7</v>
      </c>
      <c r="B175" s="787">
        <v>15</v>
      </c>
      <c r="C175" s="755">
        <v>16</v>
      </c>
      <c r="D175" s="788">
        <v>7.56318</v>
      </c>
      <c r="E175" s="137">
        <v>9.1709099999999992</v>
      </c>
      <c r="F175" s="137">
        <v>8.6754499999999997</v>
      </c>
      <c r="G175" s="137">
        <v>8.9745500000000007</v>
      </c>
      <c r="H175" s="646">
        <v>8.8872699999999991</v>
      </c>
      <c r="I175" s="788">
        <v>2.9649999999999999</v>
      </c>
      <c r="J175" s="137">
        <v>2.4222700000000001</v>
      </c>
      <c r="K175" s="788">
        <v>3.1813600000000002</v>
      </c>
      <c r="L175" s="646">
        <v>2.7254499999999999</v>
      </c>
      <c r="M175" s="785">
        <v>6.5</v>
      </c>
      <c r="N175" s="383">
        <v>59866.75</v>
      </c>
      <c r="O175" s="136">
        <v>2317.2183379340163</v>
      </c>
      <c r="P175" s="1082">
        <v>24246.961670982695</v>
      </c>
      <c r="R175" s="133"/>
      <c r="S175" s="133"/>
      <c r="T175" s="133"/>
      <c r="U175" s="133"/>
      <c r="V175" s="132"/>
      <c r="W175" s="132"/>
      <c r="X175" s="134"/>
      <c r="Y175" s="132"/>
      <c r="Z175" s="132"/>
      <c r="AA175" s="135"/>
      <c r="AB175" s="135"/>
      <c r="AC175" s="135"/>
      <c r="AD175" s="135"/>
      <c r="AE175" s="131"/>
      <c r="AF175" s="129"/>
      <c r="AG175" s="130"/>
      <c r="AH175" s="129"/>
      <c r="AI175" s="127"/>
      <c r="AJ175" s="133"/>
      <c r="AK175" s="133"/>
      <c r="AL175" s="132"/>
      <c r="AM175" s="132"/>
      <c r="AN175" s="132"/>
      <c r="AO175" s="132"/>
      <c r="AP175" s="132"/>
      <c r="AQ175" s="135"/>
      <c r="AR175" s="135"/>
      <c r="AS175" s="135"/>
      <c r="AT175" s="135"/>
      <c r="AU175" s="131"/>
      <c r="AV175" s="129"/>
      <c r="AW175" s="130"/>
      <c r="AX175" s="129"/>
      <c r="AY175" s="127"/>
      <c r="AZ175" s="133"/>
      <c r="BA175" s="133"/>
      <c r="BB175" s="132"/>
      <c r="BC175" s="132"/>
      <c r="BD175" s="132"/>
      <c r="BE175" s="132"/>
      <c r="BF175" s="132"/>
      <c r="BG175" s="135"/>
      <c r="BH175" s="135"/>
      <c r="BI175" s="135"/>
      <c r="BJ175" s="135"/>
      <c r="BK175" s="131"/>
      <c r="BL175" s="129"/>
      <c r="BM175" s="130"/>
      <c r="BN175" s="129"/>
      <c r="BO175" s="127"/>
      <c r="BP175" s="133"/>
      <c r="BQ175" s="133"/>
      <c r="BR175" s="132"/>
      <c r="BS175" s="132"/>
      <c r="BT175" s="132"/>
      <c r="BU175" s="132"/>
      <c r="BV175" s="132"/>
      <c r="BW175" s="135"/>
      <c r="BX175" s="135"/>
      <c r="BY175" s="135"/>
      <c r="BZ175" s="135"/>
      <c r="CA175" s="131"/>
      <c r="CB175" s="129"/>
      <c r="CC175" s="130"/>
      <c r="CD175" s="129"/>
      <c r="CE175" s="127"/>
      <c r="CF175" s="133"/>
      <c r="CG175" s="133"/>
      <c r="CH175" s="132"/>
      <c r="CI175" s="132"/>
      <c r="CJ175" s="132"/>
      <c r="CK175" s="132"/>
      <c r="CL175" s="132"/>
      <c r="CM175" s="135"/>
      <c r="CN175" s="135"/>
      <c r="CO175" s="135"/>
      <c r="CP175" s="135"/>
      <c r="CQ175" s="131"/>
      <c r="CR175" s="129"/>
      <c r="CS175" s="130"/>
      <c r="CT175" s="129"/>
      <c r="CU175" s="127"/>
      <c r="CV175" s="133"/>
      <c r="CW175" s="133"/>
      <c r="CX175" s="132"/>
      <c r="CY175" s="132"/>
      <c r="CZ175" s="132"/>
      <c r="DA175" s="132"/>
      <c r="DB175" s="132"/>
      <c r="DC175" s="135"/>
      <c r="DD175" s="135"/>
      <c r="DE175" s="135"/>
      <c r="DF175" s="135"/>
      <c r="DG175" s="131"/>
      <c r="DH175" s="129"/>
      <c r="DI175" s="130"/>
      <c r="DJ175" s="129"/>
      <c r="DK175" s="127"/>
      <c r="DL175" s="133"/>
      <c r="DM175" s="133"/>
      <c r="DN175" s="132"/>
      <c r="DO175" s="132"/>
      <c r="DP175" s="132"/>
      <c r="DQ175" s="132"/>
      <c r="DR175" s="132"/>
      <c r="DS175" s="135"/>
      <c r="DT175" s="135"/>
      <c r="DU175" s="135"/>
      <c r="DV175" s="135"/>
      <c r="DW175" s="131"/>
      <c r="DX175" s="129"/>
      <c r="DY175" s="130"/>
      <c r="DZ175" s="129"/>
      <c r="EA175" s="127"/>
      <c r="EB175" s="133"/>
      <c r="EC175" s="133"/>
      <c r="ED175" s="132"/>
      <c r="EE175" s="132"/>
      <c r="EF175" s="132"/>
      <c r="EG175" s="132"/>
      <c r="EH175" s="132"/>
      <c r="EI175" s="135"/>
      <c r="EJ175" s="135"/>
      <c r="EK175" s="135"/>
      <c r="EL175" s="135"/>
      <c r="EM175" s="131"/>
      <c r="EN175" s="129"/>
      <c r="EO175" s="130"/>
      <c r="EP175" s="129"/>
      <c r="EQ175" s="127"/>
      <c r="ER175" s="133"/>
      <c r="ES175" s="133"/>
      <c r="ET175" s="132"/>
      <c r="EU175" s="132"/>
      <c r="EV175" s="132"/>
      <c r="EW175" s="132"/>
      <c r="EX175" s="132"/>
      <c r="EY175" s="135"/>
      <c r="EZ175" s="135"/>
      <c r="FA175" s="135"/>
      <c r="FB175" s="135"/>
      <c r="FC175" s="131"/>
      <c r="FD175" s="129"/>
      <c r="FE175" s="130"/>
      <c r="FF175" s="129"/>
      <c r="FG175" s="127"/>
      <c r="FH175" s="133"/>
      <c r="FI175" s="133"/>
      <c r="FJ175" s="132"/>
      <c r="FK175" s="132"/>
      <c r="FL175" s="132"/>
      <c r="FM175" s="132"/>
      <c r="FN175" s="132"/>
      <c r="FO175" s="135"/>
      <c r="FP175" s="135"/>
      <c r="FQ175" s="135"/>
      <c r="FR175" s="135"/>
      <c r="FS175" s="131"/>
      <c r="FT175" s="129"/>
      <c r="FU175" s="130"/>
      <c r="FV175" s="129"/>
      <c r="FW175" s="127"/>
      <c r="FX175" s="133"/>
      <c r="FY175" s="133"/>
      <c r="FZ175" s="132"/>
      <c r="GA175" s="132"/>
      <c r="GB175" s="132"/>
      <c r="GC175" s="132"/>
      <c r="GD175" s="132"/>
      <c r="GE175" s="135"/>
      <c r="GF175" s="135"/>
      <c r="GG175" s="135"/>
      <c r="GH175" s="135"/>
      <c r="GI175" s="131"/>
      <c r="GJ175" s="129"/>
      <c r="GK175" s="130"/>
      <c r="GL175" s="129"/>
      <c r="GM175" s="127"/>
      <c r="GN175" s="133"/>
      <c r="GO175" s="133"/>
      <c r="GP175" s="132"/>
      <c r="GQ175" s="132"/>
      <c r="GR175" s="132"/>
      <c r="GS175" s="132"/>
      <c r="GT175" s="132"/>
      <c r="GU175" s="135"/>
      <c r="GV175" s="135"/>
      <c r="GW175" s="135"/>
      <c r="GX175" s="135"/>
      <c r="GY175" s="131"/>
      <c r="GZ175" s="129"/>
      <c r="HA175" s="130"/>
      <c r="HB175" s="129"/>
      <c r="HC175" s="127"/>
      <c r="HD175" s="133"/>
      <c r="HE175" s="133"/>
      <c r="HF175" s="132"/>
      <c r="HG175" s="132"/>
      <c r="HH175" s="132"/>
      <c r="HI175" s="132"/>
      <c r="HJ175" s="132"/>
      <c r="HK175" s="135"/>
      <c r="HL175" s="135"/>
      <c r="HM175" s="135"/>
      <c r="HN175" s="135"/>
      <c r="HO175" s="131"/>
      <c r="HP175" s="129"/>
      <c r="HQ175" s="130"/>
      <c r="HR175" s="129"/>
      <c r="HS175" s="127"/>
      <c r="HT175" s="133"/>
      <c r="HU175" s="133"/>
      <c r="HV175" s="132"/>
      <c r="HW175" s="132"/>
      <c r="HX175" s="132"/>
      <c r="HY175" s="132"/>
      <c r="HZ175" s="132"/>
      <c r="IA175" s="135"/>
      <c r="IB175" s="135"/>
      <c r="IC175" s="135"/>
      <c r="ID175" s="135"/>
      <c r="IE175" s="131"/>
      <c r="IF175" s="129"/>
      <c r="IG175" s="130"/>
      <c r="IH175" s="129"/>
      <c r="II175" s="127"/>
      <c r="IJ175" s="133"/>
      <c r="IK175" s="133"/>
      <c r="IL175" s="132"/>
      <c r="IM175" s="132"/>
      <c r="IN175" s="132"/>
      <c r="IO175" s="132"/>
      <c r="IP175" s="132"/>
      <c r="IQ175" s="135"/>
      <c r="IR175" s="135"/>
      <c r="IS175" s="135"/>
      <c r="IT175" s="135"/>
      <c r="IU175" s="131"/>
      <c r="IV175" s="129"/>
      <c r="IW175" s="130"/>
    </row>
    <row r="176" spans="1:257" s="125" customFormat="1" ht="15" hidden="1" customHeight="1">
      <c r="A176" s="1068">
        <v>8</v>
      </c>
      <c r="B176" s="787">
        <v>15</v>
      </c>
      <c r="C176" s="755">
        <v>16</v>
      </c>
      <c r="D176" s="788">
        <v>7.47</v>
      </c>
      <c r="E176" s="137">
        <v>8.875</v>
      </c>
      <c r="F176" s="137">
        <v>8.9795499999999997</v>
      </c>
      <c r="G176" s="137">
        <v>8.5572700000000008</v>
      </c>
      <c r="H176" s="646">
        <v>8.7609100000000009</v>
      </c>
      <c r="I176" s="788">
        <v>2.6422699999999999</v>
      </c>
      <c r="J176" s="137">
        <v>2.4750000000000001</v>
      </c>
      <c r="K176" s="788">
        <v>2.8186399999999998</v>
      </c>
      <c r="L176" s="646">
        <v>2.7454499999999999</v>
      </c>
      <c r="M176" s="785">
        <v>6.5</v>
      </c>
      <c r="N176" s="383">
        <v>59972.59</v>
      </c>
      <c r="O176" s="136">
        <v>2296.2659459731544</v>
      </c>
      <c r="P176" s="1082">
        <v>21562.915607132501</v>
      </c>
      <c r="R176" s="133"/>
      <c r="S176" s="133"/>
      <c r="T176" s="133"/>
      <c r="U176" s="133"/>
      <c r="V176" s="132"/>
      <c r="W176" s="132"/>
      <c r="X176" s="134"/>
      <c r="Y176" s="132"/>
      <c r="Z176" s="132"/>
      <c r="AA176" s="135"/>
      <c r="AB176" s="135"/>
      <c r="AC176" s="135"/>
      <c r="AD176" s="135"/>
      <c r="AE176" s="131"/>
      <c r="AF176" s="129"/>
      <c r="AG176" s="130"/>
      <c r="AH176" s="129"/>
      <c r="AI176" s="127"/>
      <c r="AJ176" s="133"/>
      <c r="AK176" s="133"/>
      <c r="AL176" s="132"/>
      <c r="AM176" s="132"/>
      <c r="AN176" s="132"/>
      <c r="AO176" s="132"/>
      <c r="AP176" s="132"/>
      <c r="AQ176" s="135"/>
      <c r="AR176" s="135"/>
      <c r="AS176" s="135"/>
      <c r="AT176" s="135"/>
      <c r="AU176" s="131"/>
      <c r="AV176" s="129"/>
      <c r="AW176" s="130"/>
      <c r="AX176" s="129"/>
      <c r="AY176" s="127"/>
      <c r="AZ176" s="133"/>
      <c r="BA176" s="133"/>
      <c r="BB176" s="132"/>
      <c r="BC176" s="132"/>
      <c r="BD176" s="132"/>
      <c r="BE176" s="132"/>
      <c r="BF176" s="132"/>
      <c r="BG176" s="135"/>
      <c r="BH176" s="135"/>
      <c r="BI176" s="135"/>
      <c r="BJ176" s="135"/>
      <c r="BK176" s="131"/>
      <c r="BL176" s="129"/>
      <c r="BM176" s="130"/>
      <c r="BN176" s="129"/>
      <c r="BO176" s="127"/>
      <c r="BP176" s="133"/>
      <c r="BQ176" s="133"/>
      <c r="BR176" s="132"/>
      <c r="BS176" s="132"/>
      <c r="BT176" s="132"/>
      <c r="BU176" s="132"/>
      <c r="BV176" s="132"/>
      <c r="BW176" s="135"/>
      <c r="BX176" s="135"/>
      <c r="BY176" s="135"/>
      <c r="BZ176" s="135"/>
      <c r="CA176" s="131"/>
      <c r="CB176" s="129"/>
      <c r="CC176" s="130"/>
      <c r="CD176" s="129"/>
      <c r="CE176" s="127"/>
      <c r="CF176" s="133"/>
      <c r="CG176" s="133"/>
      <c r="CH176" s="132"/>
      <c r="CI176" s="132"/>
      <c r="CJ176" s="132"/>
      <c r="CK176" s="132"/>
      <c r="CL176" s="132"/>
      <c r="CM176" s="135"/>
      <c r="CN176" s="135"/>
      <c r="CO176" s="135"/>
      <c r="CP176" s="135"/>
      <c r="CQ176" s="131"/>
      <c r="CR176" s="129"/>
      <c r="CS176" s="130"/>
      <c r="CT176" s="129"/>
      <c r="CU176" s="127"/>
      <c r="CV176" s="133"/>
      <c r="CW176" s="133"/>
      <c r="CX176" s="132"/>
      <c r="CY176" s="132"/>
      <c r="CZ176" s="132"/>
      <c r="DA176" s="132"/>
      <c r="DB176" s="132"/>
      <c r="DC176" s="135"/>
      <c r="DD176" s="135"/>
      <c r="DE176" s="135"/>
      <c r="DF176" s="135"/>
      <c r="DG176" s="131"/>
      <c r="DH176" s="129"/>
      <c r="DI176" s="130"/>
      <c r="DJ176" s="129"/>
      <c r="DK176" s="127"/>
      <c r="DL176" s="133"/>
      <c r="DM176" s="133"/>
      <c r="DN176" s="132"/>
      <c r="DO176" s="132"/>
      <c r="DP176" s="132"/>
      <c r="DQ176" s="132"/>
      <c r="DR176" s="132"/>
      <c r="DS176" s="135"/>
      <c r="DT176" s="135"/>
      <c r="DU176" s="135"/>
      <c r="DV176" s="135"/>
      <c r="DW176" s="131"/>
      <c r="DX176" s="129"/>
      <c r="DY176" s="130"/>
      <c r="DZ176" s="129"/>
      <c r="EA176" s="127"/>
      <c r="EB176" s="133"/>
      <c r="EC176" s="133"/>
      <c r="ED176" s="132"/>
      <c r="EE176" s="132"/>
      <c r="EF176" s="132"/>
      <c r="EG176" s="132"/>
      <c r="EH176" s="132"/>
      <c r="EI176" s="135"/>
      <c r="EJ176" s="135"/>
      <c r="EK176" s="135"/>
      <c r="EL176" s="135"/>
      <c r="EM176" s="131"/>
      <c r="EN176" s="129"/>
      <c r="EO176" s="130"/>
      <c r="EP176" s="129"/>
      <c r="EQ176" s="127"/>
      <c r="ER176" s="133"/>
      <c r="ES176" s="133"/>
      <c r="ET176" s="132"/>
      <c r="EU176" s="132"/>
      <c r="EV176" s="132"/>
      <c r="EW176" s="132"/>
      <c r="EX176" s="132"/>
      <c r="EY176" s="135"/>
      <c r="EZ176" s="135"/>
      <c r="FA176" s="135"/>
      <c r="FB176" s="135"/>
      <c r="FC176" s="131"/>
      <c r="FD176" s="129"/>
      <c r="FE176" s="130"/>
      <c r="FF176" s="129"/>
      <c r="FG176" s="127"/>
      <c r="FH176" s="133"/>
      <c r="FI176" s="133"/>
      <c r="FJ176" s="132"/>
      <c r="FK176" s="132"/>
      <c r="FL176" s="132"/>
      <c r="FM176" s="132"/>
      <c r="FN176" s="132"/>
      <c r="FO176" s="135"/>
      <c r="FP176" s="135"/>
      <c r="FQ176" s="135"/>
      <c r="FR176" s="135"/>
      <c r="FS176" s="131"/>
      <c r="FT176" s="129"/>
      <c r="FU176" s="130"/>
      <c r="FV176" s="129"/>
      <c r="FW176" s="127"/>
      <c r="FX176" s="133"/>
      <c r="FY176" s="133"/>
      <c r="FZ176" s="132"/>
      <c r="GA176" s="132"/>
      <c r="GB176" s="132"/>
      <c r="GC176" s="132"/>
      <c r="GD176" s="132"/>
      <c r="GE176" s="135"/>
      <c r="GF176" s="135"/>
      <c r="GG176" s="135"/>
      <c r="GH176" s="135"/>
      <c r="GI176" s="131"/>
      <c r="GJ176" s="129"/>
      <c r="GK176" s="130"/>
      <c r="GL176" s="129"/>
      <c r="GM176" s="127"/>
      <c r="GN176" s="133"/>
      <c r="GO176" s="133"/>
      <c r="GP176" s="132"/>
      <c r="GQ176" s="132"/>
      <c r="GR176" s="132"/>
      <c r="GS176" s="132"/>
      <c r="GT176" s="132"/>
      <c r="GU176" s="135"/>
      <c r="GV176" s="135"/>
      <c r="GW176" s="135"/>
      <c r="GX176" s="135"/>
      <c r="GY176" s="131"/>
      <c r="GZ176" s="129"/>
      <c r="HA176" s="130"/>
      <c r="HB176" s="129"/>
      <c r="HC176" s="127"/>
      <c r="HD176" s="133"/>
      <c r="HE176" s="133"/>
      <c r="HF176" s="132"/>
      <c r="HG176" s="132"/>
      <c r="HH176" s="132"/>
      <c r="HI176" s="132"/>
      <c r="HJ176" s="132"/>
      <c r="HK176" s="135"/>
      <c r="HL176" s="135"/>
      <c r="HM176" s="135"/>
      <c r="HN176" s="135"/>
      <c r="HO176" s="131"/>
      <c r="HP176" s="129"/>
      <c r="HQ176" s="130"/>
      <c r="HR176" s="129"/>
      <c r="HS176" s="127"/>
      <c r="HT176" s="133"/>
      <c r="HU176" s="133"/>
      <c r="HV176" s="132"/>
      <c r="HW176" s="132"/>
      <c r="HX176" s="132"/>
      <c r="HY176" s="132"/>
      <c r="HZ176" s="132"/>
      <c r="IA176" s="135"/>
      <c r="IB176" s="135"/>
      <c r="IC176" s="135"/>
      <c r="ID176" s="135"/>
      <c r="IE176" s="131"/>
      <c r="IF176" s="129"/>
      <c r="IG176" s="130"/>
      <c r="IH176" s="129"/>
      <c r="II176" s="127"/>
      <c r="IJ176" s="133"/>
      <c r="IK176" s="133"/>
      <c r="IL176" s="132"/>
      <c r="IM176" s="132"/>
      <c r="IN176" s="132"/>
      <c r="IO176" s="132"/>
      <c r="IP176" s="132"/>
      <c r="IQ176" s="135"/>
      <c r="IR176" s="135"/>
      <c r="IS176" s="135"/>
      <c r="IT176" s="135"/>
      <c r="IU176" s="131"/>
      <c r="IV176" s="129"/>
      <c r="IW176" s="130"/>
    </row>
    <row r="177" spans="1:257" s="125" customFormat="1" ht="15" hidden="1" customHeight="1">
      <c r="A177" s="1068">
        <v>9</v>
      </c>
      <c r="B177" s="787">
        <v>15</v>
      </c>
      <c r="C177" s="755">
        <v>16</v>
      </c>
      <c r="D177" s="788">
        <v>7.5054499999999997</v>
      </c>
      <c r="E177" s="137">
        <v>8.8872699999999991</v>
      </c>
      <c r="F177" s="137">
        <v>8.9709099999999999</v>
      </c>
      <c r="G177" s="137">
        <v>8.6286400000000008</v>
      </c>
      <c r="H177" s="646">
        <v>8.7986400000000007</v>
      </c>
      <c r="I177" s="788">
        <v>2.5877300000000001</v>
      </c>
      <c r="J177" s="137">
        <v>2.4454500000000001</v>
      </c>
      <c r="K177" s="788">
        <v>2.7386400000000002</v>
      </c>
      <c r="L177" s="646">
        <v>2.6495500000000001</v>
      </c>
      <c r="M177" s="785">
        <v>6.375</v>
      </c>
      <c r="N177" s="383">
        <v>65774.37</v>
      </c>
      <c r="O177" s="136">
        <v>2653.5471191555744</v>
      </c>
      <c r="P177" s="1082">
        <v>29500.4872437704</v>
      </c>
      <c r="R177" s="133"/>
      <c r="S177" s="133"/>
      <c r="T177" s="133"/>
      <c r="U177" s="133"/>
      <c r="V177" s="132"/>
      <c r="W177" s="132"/>
      <c r="X177" s="134"/>
      <c r="Y177" s="132"/>
      <c r="Z177" s="132"/>
      <c r="AA177" s="135"/>
      <c r="AB177" s="135"/>
      <c r="AC177" s="135"/>
      <c r="AD177" s="135"/>
      <c r="AE177" s="131"/>
      <c r="AF177" s="129"/>
      <c r="AG177" s="130"/>
      <c r="AH177" s="129"/>
      <c r="AI177" s="127"/>
      <c r="AJ177" s="133"/>
      <c r="AK177" s="133"/>
      <c r="AL177" s="132"/>
      <c r="AM177" s="132"/>
      <c r="AN177" s="132"/>
      <c r="AO177" s="132"/>
      <c r="AP177" s="132"/>
      <c r="AQ177" s="135"/>
      <c r="AR177" s="135"/>
      <c r="AS177" s="135"/>
      <c r="AT177" s="135"/>
      <c r="AU177" s="131"/>
      <c r="AV177" s="129"/>
      <c r="AW177" s="130"/>
      <c r="AX177" s="129"/>
      <c r="AY177" s="127"/>
      <c r="AZ177" s="133"/>
      <c r="BA177" s="133"/>
      <c r="BB177" s="132"/>
      <c r="BC177" s="132"/>
      <c r="BD177" s="132"/>
      <c r="BE177" s="132"/>
      <c r="BF177" s="132"/>
      <c r="BG177" s="135"/>
      <c r="BH177" s="135"/>
      <c r="BI177" s="135"/>
      <c r="BJ177" s="135"/>
      <c r="BK177" s="131"/>
      <c r="BL177" s="129"/>
      <c r="BM177" s="130"/>
      <c r="BN177" s="129"/>
      <c r="BO177" s="127"/>
      <c r="BP177" s="133"/>
      <c r="BQ177" s="133"/>
      <c r="BR177" s="132"/>
      <c r="BS177" s="132"/>
      <c r="BT177" s="132"/>
      <c r="BU177" s="132"/>
      <c r="BV177" s="132"/>
      <c r="BW177" s="135"/>
      <c r="BX177" s="135"/>
      <c r="BY177" s="135"/>
      <c r="BZ177" s="135"/>
      <c r="CA177" s="131"/>
      <c r="CB177" s="129"/>
      <c r="CC177" s="130"/>
      <c r="CD177" s="129"/>
      <c r="CE177" s="127"/>
      <c r="CF177" s="133"/>
      <c r="CG177" s="133"/>
      <c r="CH177" s="132"/>
      <c r="CI177" s="132"/>
      <c r="CJ177" s="132"/>
      <c r="CK177" s="132"/>
      <c r="CL177" s="132"/>
      <c r="CM177" s="135"/>
      <c r="CN177" s="135"/>
      <c r="CO177" s="135"/>
      <c r="CP177" s="135"/>
      <c r="CQ177" s="131"/>
      <c r="CR177" s="129"/>
      <c r="CS177" s="130"/>
      <c r="CT177" s="129"/>
      <c r="CU177" s="127"/>
      <c r="CV177" s="133"/>
      <c r="CW177" s="133"/>
      <c r="CX177" s="132"/>
      <c r="CY177" s="132"/>
      <c r="CZ177" s="132"/>
      <c r="DA177" s="132"/>
      <c r="DB177" s="132"/>
      <c r="DC177" s="135"/>
      <c r="DD177" s="135"/>
      <c r="DE177" s="135"/>
      <c r="DF177" s="135"/>
      <c r="DG177" s="131"/>
      <c r="DH177" s="129"/>
      <c r="DI177" s="130"/>
      <c r="DJ177" s="129"/>
      <c r="DK177" s="127"/>
      <c r="DL177" s="133"/>
      <c r="DM177" s="133"/>
      <c r="DN177" s="132"/>
      <c r="DO177" s="132"/>
      <c r="DP177" s="132"/>
      <c r="DQ177" s="132"/>
      <c r="DR177" s="132"/>
      <c r="DS177" s="135"/>
      <c r="DT177" s="135"/>
      <c r="DU177" s="135"/>
      <c r="DV177" s="135"/>
      <c r="DW177" s="131"/>
      <c r="DX177" s="129"/>
      <c r="DY177" s="130"/>
      <c r="DZ177" s="129"/>
      <c r="EA177" s="127"/>
      <c r="EB177" s="133"/>
      <c r="EC177" s="133"/>
      <c r="ED177" s="132"/>
      <c r="EE177" s="132"/>
      <c r="EF177" s="132"/>
      <c r="EG177" s="132"/>
      <c r="EH177" s="132"/>
      <c r="EI177" s="135"/>
      <c r="EJ177" s="135"/>
      <c r="EK177" s="135"/>
      <c r="EL177" s="135"/>
      <c r="EM177" s="131"/>
      <c r="EN177" s="129"/>
      <c r="EO177" s="130"/>
      <c r="EP177" s="129"/>
      <c r="EQ177" s="127"/>
      <c r="ER177" s="133"/>
      <c r="ES177" s="133"/>
      <c r="ET177" s="132"/>
      <c r="EU177" s="132"/>
      <c r="EV177" s="132"/>
      <c r="EW177" s="132"/>
      <c r="EX177" s="132"/>
      <c r="EY177" s="135"/>
      <c r="EZ177" s="135"/>
      <c r="FA177" s="135"/>
      <c r="FB177" s="135"/>
      <c r="FC177" s="131"/>
      <c r="FD177" s="129"/>
      <c r="FE177" s="130"/>
      <c r="FF177" s="129"/>
      <c r="FG177" s="127"/>
      <c r="FH177" s="133"/>
      <c r="FI177" s="133"/>
      <c r="FJ177" s="132"/>
      <c r="FK177" s="132"/>
      <c r="FL177" s="132"/>
      <c r="FM177" s="132"/>
      <c r="FN177" s="132"/>
      <c r="FO177" s="135"/>
      <c r="FP177" s="135"/>
      <c r="FQ177" s="135"/>
      <c r="FR177" s="135"/>
      <c r="FS177" s="131"/>
      <c r="FT177" s="129"/>
      <c r="FU177" s="130"/>
      <c r="FV177" s="129"/>
      <c r="FW177" s="127"/>
      <c r="FX177" s="133"/>
      <c r="FY177" s="133"/>
      <c r="FZ177" s="132"/>
      <c r="GA177" s="132"/>
      <c r="GB177" s="132"/>
      <c r="GC177" s="132"/>
      <c r="GD177" s="132"/>
      <c r="GE177" s="135"/>
      <c r="GF177" s="135"/>
      <c r="GG177" s="135"/>
      <c r="GH177" s="135"/>
      <c r="GI177" s="131"/>
      <c r="GJ177" s="129"/>
      <c r="GK177" s="130"/>
      <c r="GL177" s="129"/>
      <c r="GM177" s="127"/>
      <c r="GN177" s="133"/>
      <c r="GO177" s="133"/>
      <c r="GP177" s="132"/>
      <c r="GQ177" s="132"/>
      <c r="GR177" s="132"/>
      <c r="GS177" s="132"/>
      <c r="GT177" s="132"/>
      <c r="GU177" s="135"/>
      <c r="GV177" s="135"/>
      <c r="GW177" s="135"/>
      <c r="GX177" s="135"/>
      <c r="GY177" s="131"/>
      <c r="GZ177" s="129"/>
      <c r="HA177" s="130"/>
      <c r="HB177" s="129"/>
      <c r="HC177" s="127"/>
      <c r="HD177" s="133"/>
      <c r="HE177" s="133"/>
      <c r="HF177" s="132"/>
      <c r="HG177" s="132"/>
      <c r="HH177" s="132"/>
      <c r="HI177" s="132"/>
      <c r="HJ177" s="132"/>
      <c r="HK177" s="135"/>
      <c r="HL177" s="135"/>
      <c r="HM177" s="135"/>
      <c r="HN177" s="135"/>
      <c r="HO177" s="131"/>
      <c r="HP177" s="129"/>
      <c r="HQ177" s="130"/>
      <c r="HR177" s="129"/>
      <c r="HS177" s="127"/>
      <c r="HT177" s="133"/>
      <c r="HU177" s="133"/>
      <c r="HV177" s="132"/>
      <c r="HW177" s="132"/>
      <c r="HX177" s="132"/>
      <c r="HY177" s="132"/>
      <c r="HZ177" s="132"/>
      <c r="IA177" s="135"/>
      <c r="IB177" s="135"/>
      <c r="IC177" s="135"/>
      <c r="ID177" s="135"/>
      <c r="IE177" s="131"/>
      <c r="IF177" s="129"/>
      <c r="IG177" s="130"/>
      <c r="IH177" s="129"/>
      <c r="II177" s="127"/>
      <c r="IJ177" s="133"/>
      <c r="IK177" s="133"/>
      <c r="IL177" s="132"/>
      <c r="IM177" s="132"/>
      <c r="IN177" s="132"/>
      <c r="IO177" s="132"/>
      <c r="IP177" s="132"/>
      <c r="IQ177" s="135"/>
      <c r="IR177" s="135"/>
      <c r="IS177" s="135"/>
      <c r="IT177" s="135"/>
      <c r="IU177" s="131"/>
      <c r="IV177" s="129"/>
      <c r="IW177" s="130"/>
    </row>
    <row r="178" spans="1:257" s="125" customFormat="1" ht="15" hidden="1" customHeight="1">
      <c r="A178" s="1068">
        <v>10</v>
      </c>
      <c r="B178" s="787">
        <v>15</v>
      </c>
      <c r="C178" s="755">
        <v>16</v>
      </c>
      <c r="D178" s="788">
        <v>7.2281000000000004</v>
      </c>
      <c r="E178" s="137">
        <v>8.5847599999999993</v>
      </c>
      <c r="F178" s="137">
        <v>8.9685699999999997</v>
      </c>
      <c r="G178" s="137">
        <v>8.6219000000000001</v>
      </c>
      <c r="H178" s="646">
        <v>8.2423800000000007</v>
      </c>
      <c r="I178" s="788">
        <v>2.4138099999999998</v>
      </c>
      <c r="J178" s="137">
        <v>2.3952399999999998</v>
      </c>
      <c r="K178" s="788">
        <v>2.5471400000000002</v>
      </c>
      <c r="L178" s="646">
        <v>2.3528600000000002</v>
      </c>
      <c r="M178" s="785">
        <v>6</v>
      </c>
      <c r="N178" s="383">
        <v>68760.460000000006</v>
      </c>
      <c r="O178" s="136">
        <v>2799.832011657687</v>
      </c>
      <c r="P178" s="1082">
        <v>37274.053535460109</v>
      </c>
      <c r="R178" s="133"/>
      <c r="S178" s="133"/>
      <c r="T178" s="133"/>
      <c r="U178" s="133"/>
      <c r="V178" s="132"/>
      <c r="W178" s="132"/>
      <c r="X178" s="134"/>
      <c r="Y178" s="132"/>
      <c r="Z178" s="132"/>
      <c r="AA178" s="135"/>
      <c r="AB178" s="135"/>
      <c r="AC178" s="135"/>
      <c r="AD178" s="135"/>
      <c r="AE178" s="131"/>
      <c r="AF178" s="129"/>
      <c r="AG178" s="130"/>
      <c r="AH178" s="129"/>
      <c r="AI178" s="127"/>
      <c r="AJ178" s="133"/>
      <c r="AK178" s="133"/>
      <c r="AL178" s="132"/>
      <c r="AM178" s="132"/>
      <c r="AN178" s="132"/>
      <c r="AO178" s="132"/>
      <c r="AP178" s="132"/>
      <c r="AQ178" s="135"/>
      <c r="AR178" s="135"/>
      <c r="AS178" s="135"/>
      <c r="AT178" s="135"/>
      <c r="AU178" s="131"/>
      <c r="AV178" s="129"/>
      <c r="AW178" s="130"/>
      <c r="AX178" s="129"/>
      <c r="AY178" s="127"/>
      <c r="AZ178" s="133"/>
      <c r="BA178" s="133"/>
      <c r="BB178" s="132"/>
      <c r="BC178" s="132"/>
      <c r="BD178" s="132"/>
      <c r="BE178" s="132"/>
      <c r="BF178" s="132"/>
      <c r="BG178" s="135"/>
      <c r="BH178" s="135"/>
      <c r="BI178" s="135"/>
      <c r="BJ178" s="135"/>
      <c r="BK178" s="131"/>
      <c r="BL178" s="129"/>
      <c r="BM178" s="130"/>
      <c r="BN178" s="129"/>
      <c r="BO178" s="127"/>
      <c r="BP178" s="133"/>
      <c r="BQ178" s="133"/>
      <c r="BR178" s="132"/>
      <c r="BS178" s="132"/>
      <c r="BT178" s="132"/>
      <c r="BU178" s="132"/>
      <c r="BV178" s="132"/>
      <c r="BW178" s="135"/>
      <c r="BX178" s="135"/>
      <c r="BY178" s="135"/>
      <c r="BZ178" s="135"/>
      <c r="CA178" s="131"/>
      <c r="CB178" s="129"/>
      <c r="CC178" s="130"/>
      <c r="CD178" s="129"/>
      <c r="CE178" s="127"/>
      <c r="CF178" s="133"/>
      <c r="CG178" s="133"/>
      <c r="CH178" s="132"/>
      <c r="CI178" s="132"/>
      <c r="CJ178" s="132"/>
      <c r="CK178" s="132"/>
      <c r="CL178" s="132"/>
      <c r="CM178" s="135"/>
      <c r="CN178" s="135"/>
      <c r="CO178" s="135"/>
      <c r="CP178" s="135"/>
      <c r="CQ178" s="131"/>
      <c r="CR178" s="129"/>
      <c r="CS178" s="130"/>
      <c r="CT178" s="129"/>
      <c r="CU178" s="127"/>
      <c r="CV178" s="133"/>
      <c r="CW178" s="133"/>
      <c r="CX178" s="132"/>
      <c r="CY178" s="132"/>
      <c r="CZ178" s="132"/>
      <c r="DA178" s="132"/>
      <c r="DB178" s="132"/>
      <c r="DC178" s="135"/>
      <c r="DD178" s="135"/>
      <c r="DE178" s="135"/>
      <c r="DF178" s="135"/>
      <c r="DG178" s="131"/>
      <c r="DH178" s="129"/>
      <c r="DI178" s="130"/>
      <c r="DJ178" s="129"/>
      <c r="DK178" s="127"/>
      <c r="DL178" s="133"/>
      <c r="DM178" s="133"/>
      <c r="DN178" s="132"/>
      <c r="DO178" s="132"/>
      <c r="DP178" s="132"/>
      <c r="DQ178" s="132"/>
      <c r="DR178" s="132"/>
      <c r="DS178" s="135"/>
      <c r="DT178" s="135"/>
      <c r="DU178" s="135"/>
      <c r="DV178" s="135"/>
      <c r="DW178" s="131"/>
      <c r="DX178" s="129"/>
      <c r="DY178" s="130"/>
      <c r="DZ178" s="129"/>
      <c r="EA178" s="127"/>
      <c r="EB178" s="133"/>
      <c r="EC178" s="133"/>
      <c r="ED178" s="132"/>
      <c r="EE178" s="132"/>
      <c r="EF178" s="132"/>
      <c r="EG178" s="132"/>
      <c r="EH178" s="132"/>
      <c r="EI178" s="135"/>
      <c r="EJ178" s="135"/>
      <c r="EK178" s="135"/>
      <c r="EL178" s="135"/>
      <c r="EM178" s="131"/>
      <c r="EN178" s="129"/>
      <c r="EO178" s="130"/>
      <c r="EP178" s="129"/>
      <c r="EQ178" s="127"/>
      <c r="ER178" s="133"/>
      <c r="ES178" s="133"/>
      <c r="ET178" s="132"/>
      <c r="EU178" s="132"/>
      <c r="EV178" s="132"/>
      <c r="EW178" s="132"/>
      <c r="EX178" s="132"/>
      <c r="EY178" s="135"/>
      <c r="EZ178" s="135"/>
      <c r="FA178" s="135"/>
      <c r="FB178" s="135"/>
      <c r="FC178" s="131"/>
      <c r="FD178" s="129"/>
      <c r="FE178" s="130"/>
      <c r="FF178" s="129"/>
      <c r="FG178" s="127"/>
      <c r="FH178" s="133"/>
      <c r="FI178" s="133"/>
      <c r="FJ178" s="132"/>
      <c r="FK178" s="132"/>
      <c r="FL178" s="132"/>
      <c r="FM178" s="132"/>
      <c r="FN178" s="132"/>
      <c r="FO178" s="135"/>
      <c r="FP178" s="135"/>
      <c r="FQ178" s="135"/>
      <c r="FR178" s="135"/>
      <c r="FS178" s="131"/>
      <c r="FT178" s="129"/>
      <c r="FU178" s="130"/>
      <c r="FV178" s="129"/>
      <c r="FW178" s="127"/>
      <c r="FX178" s="133"/>
      <c r="FY178" s="133"/>
      <c r="FZ178" s="132"/>
      <c r="GA178" s="132"/>
      <c r="GB178" s="132"/>
      <c r="GC178" s="132"/>
      <c r="GD178" s="132"/>
      <c r="GE178" s="135"/>
      <c r="GF178" s="135"/>
      <c r="GG178" s="135"/>
      <c r="GH178" s="135"/>
      <c r="GI178" s="131"/>
      <c r="GJ178" s="129"/>
      <c r="GK178" s="130"/>
      <c r="GL178" s="129"/>
      <c r="GM178" s="127"/>
      <c r="GN178" s="133"/>
      <c r="GO178" s="133"/>
      <c r="GP178" s="132"/>
      <c r="GQ178" s="132"/>
      <c r="GR178" s="132"/>
      <c r="GS178" s="132"/>
      <c r="GT178" s="132"/>
      <c r="GU178" s="135"/>
      <c r="GV178" s="135"/>
      <c r="GW178" s="135"/>
      <c r="GX178" s="135"/>
      <c r="GY178" s="131"/>
      <c r="GZ178" s="129"/>
      <c r="HA178" s="130"/>
      <c r="HB178" s="129"/>
      <c r="HC178" s="127"/>
      <c r="HD178" s="133"/>
      <c r="HE178" s="133"/>
      <c r="HF178" s="132"/>
      <c r="HG178" s="132"/>
      <c r="HH178" s="132"/>
      <c r="HI178" s="132"/>
      <c r="HJ178" s="132"/>
      <c r="HK178" s="135"/>
      <c r="HL178" s="135"/>
      <c r="HM178" s="135"/>
      <c r="HN178" s="135"/>
      <c r="HO178" s="131"/>
      <c r="HP178" s="129"/>
      <c r="HQ178" s="130"/>
      <c r="HR178" s="129"/>
      <c r="HS178" s="127"/>
      <c r="HT178" s="133"/>
      <c r="HU178" s="133"/>
      <c r="HV178" s="132"/>
      <c r="HW178" s="132"/>
      <c r="HX178" s="132"/>
      <c r="HY178" s="132"/>
      <c r="HZ178" s="132"/>
      <c r="IA178" s="135"/>
      <c r="IB178" s="135"/>
      <c r="IC178" s="135"/>
      <c r="ID178" s="135"/>
      <c r="IE178" s="131"/>
      <c r="IF178" s="129"/>
      <c r="IG178" s="130"/>
      <c r="IH178" s="129"/>
      <c r="II178" s="127"/>
      <c r="IJ178" s="133"/>
      <c r="IK178" s="133"/>
      <c r="IL178" s="132"/>
      <c r="IM178" s="132"/>
      <c r="IN178" s="132"/>
      <c r="IO178" s="132"/>
      <c r="IP178" s="132"/>
      <c r="IQ178" s="135"/>
      <c r="IR178" s="135"/>
      <c r="IS178" s="135"/>
      <c r="IT178" s="135"/>
      <c r="IU178" s="131"/>
      <c r="IV178" s="129"/>
      <c r="IW178" s="130"/>
    </row>
    <row r="179" spans="1:257" s="125" customFormat="1" ht="15" hidden="1" customHeight="1">
      <c r="A179" s="1068">
        <v>11</v>
      </c>
      <c r="B179" s="787">
        <v>15</v>
      </c>
      <c r="C179" s="755">
        <v>16</v>
      </c>
      <c r="D179" s="788">
        <v>7.4035299999999999</v>
      </c>
      <c r="E179" s="137">
        <v>8.7123500000000007</v>
      </c>
      <c r="F179" s="137">
        <v>8.7482399999999991</v>
      </c>
      <c r="G179" s="137">
        <v>8.5211799999999993</v>
      </c>
      <c r="H179" s="646">
        <v>8.4488199999999996</v>
      </c>
      <c r="I179" s="788">
        <v>2.4247100000000001</v>
      </c>
      <c r="J179" s="137">
        <v>2.2494100000000001</v>
      </c>
      <c r="K179" s="788">
        <v>2.5194100000000001</v>
      </c>
      <c r="L179" s="646">
        <v>2.4547099999999999</v>
      </c>
      <c r="M179" s="785">
        <v>3.75</v>
      </c>
      <c r="N179" s="383">
        <v>65350.85</v>
      </c>
      <c r="O179" s="136">
        <v>2538.4362274547761</v>
      </c>
      <c r="P179" s="1082">
        <v>32731.336094578295</v>
      </c>
      <c r="R179" s="133"/>
      <c r="S179" s="133"/>
      <c r="T179" s="133"/>
      <c r="U179" s="133"/>
      <c r="V179" s="132"/>
      <c r="W179" s="132"/>
      <c r="X179" s="134"/>
      <c r="Y179" s="132"/>
      <c r="Z179" s="132"/>
      <c r="AA179" s="135"/>
      <c r="AB179" s="135"/>
      <c r="AC179" s="135"/>
      <c r="AD179" s="135"/>
      <c r="AE179" s="131"/>
      <c r="AF179" s="129"/>
      <c r="AG179" s="130"/>
      <c r="AH179" s="129"/>
      <c r="AI179" s="127"/>
      <c r="AJ179" s="133"/>
      <c r="AK179" s="133"/>
      <c r="AL179" s="132"/>
      <c r="AM179" s="132"/>
      <c r="AN179" s="132"/>
      <c r="AO179" s="132"/>
      <c r="AP179" s="132"/>
      <c r="AQ179" s="135"/>
      <c r="AR179" s="135"/>
      <c r="AS179" s="135"/>
      <c r="AT179" s="135"/>
      <c r="AU179" s="131"/>
      <c r="AV179" s="129"/>
      <c r="AW179" s="130"/>
      <c r="AX179" s="129"/>
      <c r="AY179" s="127"/>
      <c r="AZ179" s="133"/>
      <c r="BA179" s="133"/>
      <c r="BB179" s="132"/>
      <c r="BC179" s="132"/>
      <c r="BD179" s="132"/>
      <c r="BE179" s="132"/>
      <c r="BF179" s="132"/>
      <c r="BG179" s="135"/>
      <c r="BH179" s="135"/>
      <c r="BI179" s="135"/>
      <c r="BJ179" s="135"/>
      <c r="BK179" s="131"/>
      <c r="BL179" s="129"/>
      <c r="BM179" s="130"/>
      <c r="BN179" s="129"/>
      <c r="BO179" s="127"/>
      <c r="BP179" s="133"/>
      <c r="BQ179" s="133"/>
      <c r="BR179" s="132"/>
      <c r="BS179" s="132"/>
      <c r="BT179" s="132"/>
      <c r="BU179" s="132"/>
      <c r="BV179" s="132"/>
      <c r="BW179" s="135"/>
      <c r="BX179" s="135"/>
      <c r="BY179" s="135"/>
      <c r="BZ179" s="135"/>
      <c r="CA179" s="131"/>
      <c r="CB179" s="129"/>
      <c r="CC179" s="130"/>
      <c r="CD179" s="129"/>
      <c r="CE179" s="127"/>
      <c r="CF179" s="133"/>
      <c r="CG179" s="133"/>
      <c r="CH179" s="132"/>
      <c r="CI179" s="132"/>
      <c r="CJ179" s="132"/>
      <c r="CK179" s="132"/>
      <c r="CL179" s="132"/>
      <c r="CM179" s="135"/>
      <c r="CN179" s="135"/>
      <c r="CO179" s="135"/>
      <c r="CP179" s="135"/>
      <c r="CQ179" s="131"/>
      <c r="CR179" s="129"/>
      <c r="CS179" s="130"/>
      <c r="CT179" s="129"/>
      <c r="CU179" s="127"/>
      <c r="CV179" s="133"/>
      <c r="CW179" s="133"/>
      <c r="CX179" s="132"/>
      <c r="CY179" s="132"/>
      <c r="CZ179" s="132"/>
      <c r="DA179" s="132"/>
      <c r="DB179" s="132"/>
      <c r="DC179" s="135"/>
      <c r="DD179" s="135"/>
      <c r="DE179" s="135"/>
      <c r="DF179" s="135"/>
      <c r="DG179" s="131"/>
      <c r="DH179" s="129"/>
      <c r="DI179" s="130"/>
      <c r="DJ179" s="129"/>
      <c r="DK179" s="127"/>
      <c r="DL179" s="133"/>
      <c r="DM179" s="133"/>
      <c r="DN179" s="132"/>
      <c r="DO179" s="132"/>
      <c r="DP179" s="132"/>
      <c r="DQ179" s="132"/>
      <c r="DR179" s="132"/>
      <c r="DS179" s="135"/>
      <c r="DT179" s="135"/>
      <c r="DU179" s="135"/>
      <c r="DV179" s="135"/>
      <c r="DW179" s="131"/>
      <c r="DX179" s="129"/>
      <c r="DY179" s="130"/>
      <c r="DZ179" s="129"/>
      <c r="EA179" s="127"/>
      <c r="EB179" s="133"/>
      <c r="EC179" s="133"/>
      <c r="ED179" s="132"/>
      <c r="EE179" s="132"/>
      <c r="EF179" s="132"/>
      <c r="EG179" s="132"/>
      <c r="EH179" s="132"/>
      <c r="EI179" s="135"/>
      <c r="EJ179" s="135"/>
      <c r="EK179" s="135"/>
      <c r="EL179" s="135"/>
      <c r="EM179" s="131"/>
      <c r="EN179" s="129"/>
      <c r="EO179" s="130"/>
      <c r="EP179" s="129"/>
      <c r="EQ179" s="127"/>
      <c r="ER179" s="133"/>
      <c r="ES179" s="133"/>
      <c r="ET179" s="132"/>
      <c r="EU179" s="132"/>
      <c r="EV179" s="132"/>
      <c r="EW179" s="132"/>
      <c r="EX179" s="132"/>
      <c r="EY179" s="135"/>
      <c r="EZ179" s="135"/>
      <c r="FA179" s="135"/>
      <c r="FB179" s="135"/>
      <c r="FC179" s="131"/>
      <c r="FD179" s="129"/>
      <c r="FE179" s="130"/>
      <c r="FF179" s="129"/>
      <c r="FG179" s="127"/>
      <c r="FH179" s="133"/>
      <c r="FI179" s="133"/>
      <c r="FJ179" s="132"/>
      <c r="FK179" s="132"/>
      <c r="FL179" s="132"/>
      <c r="FM179" s="132"/>
      <c r="FN179" s="132"/>
      <c r="FO179" s="135"/>
      <c r="FP179" s="135"/>
      <c r="FQ179" s="135"/>
      <c r="FR179" s="135"/>
      <c r="FS179" s="131"/>
      <c r="FT179" s="129"/>
      <c r="FU179" s="130"/>
      <c r="FV179" s="129"/>
      <c r="FW179" s="127"/>
      <c r="FX179" s="133"/>
      <c r="FY179" s="133"/>
      <c r="FZ179" s="132"/>
      <c r="GA179" s="132"/>
      <c r="GB179" s="132"/>
      <c r="GC179" s="132"/>
      <c r="GD179" s="132"/>
      <c r="GE179" s="135"/>
      <c r="GF179" s="135"/>
      <c r="GG179" s="135"/>
      <c r="GH179" s="135"/>
      <c r="GI179" s="131"/>
      <c r="GJ179" s="129"/>
      <c r="GK179" s="130"/>
      <c r="GL179" s="129"/>
      <c r="GM179" s="127"/>
      <c r="GN179" s="133"/>
      <c r="GO179" s="133"/>
      <c r="GP179" s="132"/>
      <c r="GQ179" s="132"/>
      <c r="GR179" s="132"/>
      <c r="GS179" s="132"/>
      <c r="GT179" s="132"/>
      <c r="GU179" s="135"/>
      <c r="GV179" s="135"/>
      <c r="GW179" s="135"/>
      <c r="GX179" s="135"/>
      <c r="GY179" s="131"/>
      <c r="GZ179" s="129"/>
      <c r="HA179" s="130"/>
      <c r="HB179" s="129"/>
      <c r="HC179" s="127"/>
      <c r="HD179" s="133"/>
      <c r="HE179" s="133"/>
      <c r="HF179" s="132"/>
      <c r="HG179" s="132"/>
      <c r="HH179" s="132"/>
      <c r="HI179" s="132"/>
      <c r="HJ179" s="132"/>
      <c r="HK179" s="135"/>
      <c r="HL179" s="135"/>
      <c r="HM179" s="135"/>
      <c r="HN179" s="135"/>
      <c r="HO179" s="131"/>
      <c r="HP179" s="129"/>
      <c r="HQ179" s="130"/>
      <c r="HR179" s="129"/>
      <c r="HS179" s="127"/>
      <c r="HT179" s="133"/>
      <c r="HU179" s="133"/>
      <c r="HV179" s="132"/>
      <c r="HW179" s="132"/>
      <c r="HX179" s="132"/>
      <c r="HY179" s="132"/>
      <c r="HZ179" s="132"/>
      <c r="IA179" s="135"/>
      <c r="IB179" s="135"/>
      <c r="IC179" s="135"/>
      <c r="ID179" s="135"/>
      <c r="IE179" s="131"/>
      <c r="IF179" s="129"/>
      <c r="IG179" s="130"/>
      <c r="IH179" s="129"/>
      <c r="II179" s="127"/>
      <c r="IJ179" s="133"/>
      <c r="IK179" s="133"/>
      <c r="IL179" s="132"/>
      <c r="IM179" s="132"/>
      <c r="IN179" s="132"/>
      <c r="IO179" s="132"/>
      <c r="IP179" s="132"/>
      <c r="IQ179" s="135"/>
      <c r="IR179" s="135"/>
      <c r="IS179" s="135"/>
      <c r="IT179" s="135"/>
      <c r="IU179" s="131"/>
      <c r="IV179" s="129"/>
      <c r="IW179" s="130"/>
    </row>
    <row r="180" spans="1:257" s="125" customFormat="1" ht="15" customHeight="1">
      <c r="A180" s="1068" t="s">
        <v>728</v>
      </c>
      <c r="B180" s="787">
        <v>14</v>
      </c>
      <c r="C180" s="755">
        <v>15</v>
      </c>
      <c r="D180" s="788">
        <v>7.13652</v>
      </c>
      <c r="E180" s="137">
        <v>8.7343499999999992</v>
      </c>
      <c r="F180" s="137">
        <v>8.6991300000000003</v>
      </c>
      <c r="G180" s="137">
        <v>8.5039099999999994</v>
      </c>
      <c r="H180" s="646">
        <v>8.5095700000000001</v>
      </c>
      <c r="I180" s="788">
        <v>2.7252200000000002</v>
      </c>
      <c r="J180" s="137">
        <v>2.4504299999999999</v>
      </c>
      <c r="K180" s="788">
        <v>2.9378299999999999</v>
      </c>
      <c r="L180" s="646">
        <v>2.6878299999999999</v>
      </c>
      <c r="M180" s="785">
        <v>1.6304399999999999</v>
      </c>
      <c r="N180" s="383">
        <v>66004.479999999996</v>
      </c>
      <c r="O180" s="136">
        <v>2499.7505341230071</v>
      </c>
      <c r="P180" s="1082">
        <v>42397.6184467692</v>
      </c>
      <c r="R180" s="133"/>
      <c r="S180" s="133"/>
      <c r="T180" s="133"/>
      <c r="U180" s="133"/>
      <c r="V180" s="132"/>
      <c r="W180" s="132"/>
      <c r="X180" s="134"/>
      <c r="Y180" s="132"/>
      <c r="Z180" s="132"/>
      <c r="AA180" s="135"/>
      <c r="AB180" s="135"/>
      <c r="AC180" s="135"/>
      <c r="AD180" s="135"/>
      <c r="AE180" s="131"/>
      <c r="AF180" s="129"/>
      <c r="AG180" s="130"/>
      <c r="AH180" s="129"/>
      <c r="AI180" s="127"/>
      <c r="AJ180" s="133"/>
      <c r="AK180" s="133"/>
      <c r="AL180" s="132"/>
      <c r="AM180" s="132"/>
      <c r="AN180" s="132"/>
      <c r="AO180" s="132"/>
      <c r="AP180" s="132"/>
      <c r="AQ180" s="135"/>
      <c r="AR180" s="135"/>
      <c r="AS180" s="135"/>
      <c r="AT180" s="135"/>
      <c r="AU180" s="131"/>
      <c r="AV180" s="129"/>
      <c r="AW180" s="130"/>
      <c r="AX180" s="129"/>
      <c r="AY180" s="127"/>
      <c r="AZ180" s="133"/>
      <c r="BA180" s="133"/>
      <c r="BB180" s="132"/>
      <c r="BC180" s="132"/>
      <c r="BD180" s="132"/>
      <c r="BE180" s="132"/>
      <c r="BF180" s="132"/>
      <c r="BG180" s="135"/>
      <c r="BH180" s="135"/>
      <c r="BI180" s="135"/>
      <c r="BJ180" s="135"/>
      <c r="BK180" s="131"/>
      <c r="BL180" s="129"/>
      <c r="BM180" s="130"/>
      <c r="BN180" s="129"/>
      <c r="BO180" s="127"/>
      <c r="BP180" s="133"/>
      <c r="BQ180" s="133"/>
      <c r="BR180" s="132"/>
      <c r="BS180" s="132"/>
      <c r="BT180" s="132"/>
      <c r="BU180" s="132"/>
      <c r="BV180" s="132"/>
      <c r="BW180" s="135"/>
      <c r="BX180" s="135"/>
      <c r="BY180" s="135"/>
      <c r="BZ180" s="135"/>
      <c r="CA180" s="131"/>
      <c r="CB180" s="129"/>
      <c r="CC180" s="130"/>
      <c r="CD180" s="129"/>
      <c r="CE180" s="127"/>
      <c r="CF180" s="133"/>
      <c r="CG180" s="133"/>
      <c r="CH180" s="132"/>
      <c r="CI180" s="132"/>
      <c r="CJ180" s="132"/>
      <c r="CK180" s="132"/>
      <c r="CL180" s="132"/>
      <c r="CM180" s="135"/>
      <c r="CN180" s="135"/>
      <c r="CO180" s="135"/>
      <c r="CP180" s="135"/>
      <c r="CQ180" s="131"/>
      <c r="CR180" s="129"/>
      <c r="CS180" s="130"/>
      <c r="CT180" s="129"/>
      <c r="CU180" s="127"/>
      <c r="CV180" s="133"/>
      <c r="CW180" s="133"/>
      <c r="CX180" s="132"/>
      <c r="CY180" s="132"/>
      <c r="CZ180" s="132"/>
      <c r="DA180" s="132"/>
      <c r="DB180" s="132"/>
      <c r="DC180" s="135"/>
      <c r="DD180" s="135"/>
      <c r="DE180" s="135"/>
      <c r="DF180" s="135"/>
      <c r="DG180" s="131"/>
      <c r="DH180" s="129"/>
      <c r="DI180" s="130"/>
      <c r="DJ180" s="129"/>
      <c r="DK180" s="127"/>
      <c r="DL180" s="133"/>
      <c r="DM180" s="133"/>
      <c r="DN180" s="132"/>
      <c r="DO180" s="132"/>
      <c r="DP180" s="132"/>
      <c r="DQ180" s="132"/>
      <c r="DR180" s="132"/>
      <c r="DS180" s="135"/>
      <c r="DT180" s="135"/>
      <c r="DU180" s="135"/>
      <c r="DV180" s="135"/>
      <c r="DW180" s="131"/>
      <c r="DX180" s="129"/>
      <c r="DY180" s="130"/>
      <c r="DZ180" s="129"/>
      <c r="EA180" s="127"/>
      <c r="EB180" s="133"/>
      <c r="EC180" s="133"/>
      <c r="ED180" s="132"/>
      <c r="EE180" s="132"/>
      <c r="EF180" s="132"/>
      <c r="EG180" s="132"/>
      <c r="EH180" s="132"/>
      <c r="EI180" s="135"/>
      <c r="EJ180" s="135"/>
      <c r="EK180" s="135"/>
      <c r="EL180" s="135"/>
      <c r="EM180" s="131"/>
      <c r="EN180" s="129"/>
      <c r="EO180" s="130"/>
      <c r="EP180" s="129"/>
      <c r="EQ180" s="127"/>
      <c r="ER180" s="133"/>
      <c r="ES180" s="133"/>
      <c r="ET180" s="132"/>
      <c r="EU180" s="132"/>
      <c r="EV180" s="132"/>
      <c r="EW180" s="132"/>
      <c r="EX180" s="132"/>
      <c r="EY180" s="135"/>
      <c r="EZ180" s="135"/>
      <c r="FA180" s="135"/>
      <c r="FB180" s="135"/>
      <c r="FC180" s="131"/>
      <c r="FD180" s="129"/>
      <c r="FE180" s="130"/>
      <c r="FF180" s="129"/>
      <c r="FG180" s="127"/>
      <c r="FH180" s="133"/>
      <c r="FI180" s="133"/>
      <c r="FJ180" s="132"/>
      <c r="FK180" s="132"/>
      <c r="FL180" s="132"/>
      <c r="FM180" s="132"/>
      <c r="FN180" s="132"/>
      <c r="FO180" s="135"/>
      <c r="FP180" s="135"/>
      <c r="FQ180" s="135"/>
      <c r="FR180" s="135"/>
      <c r="FS180" s="131"/>
      <c r="FT180" s="129"/>
      <c r="FU180" s="130"/>
      <c r="FV180" s="129"/>
      <c r="FW180" s="127"/>
      <c r="FX180" s="133"/>
      <c r="FY180" s="133"/>
      <c r="FZ180" s="132"/>
      <c r="GA180" s="132"/>
      <c r="GB180" s="132"/>
      <c r="GC180" s="132"/>
      <c r="GD180" s="132"/>
      <c r="GE180" s="135"/>
      <c r="GF180" s="135"/>
      <c r="GG180" s="135"/>
      <c r="GH180" s="135"/>
      <c r="GI180" s="131"/>
      <c r="GJ180" s="129"/>
      <c r="GK180" s="130"/>
      <c r="GL180" s="129"/>
      <c r="GM180" s="127"/>
      <c r="GN180" s="133"/>
      <c r="GO180" s="133"/>
      <c r="GP180" s="132"/>
      <c r="GQ180" s="132"/>
      <c r="GR180" s="132"/>
      <c r="GS180" s="132"/>
      <c r="GT180" s="132"/>
      <c r="GU180" s="135"/>
      <c r="GV180" s="135"/>
      <c r="GW180" s="135"/>
      <c r="GX180" s="135"/>
      <c r="GY180" s="131"/>
      <c r="GZ180" s="129"/>
      <c r="HA180" s="130"/>
      <c r="HB180" s="129"/>
      <c r="HC180" s="127"/>
      <c r="HD180" s="133"/>
      <c r="HE180" s="133"/>
      <c r="HF180" s="132"/>
      <c r="HG180" s="132"/>
      <c r="HH180" s="132"/>
      <c r="HI180" s="132"/>
      <c r="HJ180" s="132"/>
      <c r="HK180" s="135"/>
      <c r="HL180" s="135"/>
      <c r="HM180" s="135"/>
      <c r="HN180" s="135"/>
      <c r="HO180" s="131"/>
      <c r="HP180" s="129"/>
      <c r="HQ180" s="130"/>
      <c r="HR180" s="129"/>
      <c r="HS180" s="127"/>
      <c r="HT180" s="133"/>
      <c r="HU180" s="133"/>
      <c r="HV180" s="132"/>
      <c r="HW180" s="132"/>
      <c r="HX180" s="132"/>
      <c r="HY180" s="132"/>
      <c r="HZ180" s="132"/>
      <c r="IA180" s="135"/>
      <c r="IB180" s="135"/>
      <c r="IC180" s="135"/>
      <c r="ID180" s="135"/>
      <c r="IE180" s="131"/>
      <c r="IF180" s="129"/>
      <c r="IG180" s="130"/>
      <c r="IH180" s="129"/>
      <c r="II180" s="127"/>
      <c r="IJ180" s="133"/>
      <c r="IK180" s="133"/>
      <c r="IL180" s="132"/>
      <c r="IM180" s="132"/>
      <c r="IN180" s="132"/>
      <c r="IO180" s="132"/>
      <c r="IP180" s="132"/>
      <c r="IQ180" s="135"/>
      <c r="IR180" s="135"/>
      <c r="IS180" s="135"/>
      <c r="IT180" s="135"/>
      <c r="IU180" s="131"/>
      <c r="IV180" s="129"/>
      <c r="IW180" s="130"/>
    </row>
    <row r="181" spans="1:257" s="125" customFormat="1" ht="15" hidden="1" customHeight="1">
      <c r="A181" s="1068" t="s">
        <v>457</v>
      </c>
      <c r="B181" s="787">
        <v>14</v>
      </c>
      <c r="C181" s="755">
        <v>15</v>
      </c>
      <c r="D181" s="788">
        <v>6.5609500000000001</v>
      </c>
      <c r="E181" s="137">
        <v>8.0047599999999992</v>
      </c>
      <c r="F181" s="137">
        <v>8.2785700000000002</v>
      </c>
      <c r="G181" s="137">
        <v>8.32714</v>
      </c>
      <c r="H181" s="646">
        <v>8.2376199999999997</v>
      </c>
      <c r="I181" s="788">
        <v>2.8428599999999999</v>
      </c>
      <c r="J181" s="137">
        <v>2.6433300000000002</v>
      </c>
      <c r="K181" s="788">
        <v>3.05857</v>
      </c>
      <c r="L181" s="646">
        <v>2.6390500000000001</v>
      </c>
      <c r="M181" s="785">
        <v>6.12</v>
      </c>
      <c r="N181" s="383">
        <v>63278.07</v>
      </c>
      <c r="O181" s="136">
        <v>2304.2600000000002</v>
      </c>
      <c r="P181" s="1082">
        <v>42741.304969996097</v>
      </c>
      <c r="R181" s="133"/>
      <c r="S181" s="133"/>
      <c r="T181" s="133"/>
      <c r="U181" s="133"/>
      <c r="V181" s="132"/>
      <c r="W181" s="132"/>
      <c r="X181" s="134"/>
      <c r="Y181" s="132"/>
      <c r="Z181" s="132"/>
      <c r="AA181" s="135"/>
      <c r="AB181" s="135"/>
      <c r="AC181" s="135"/>
      <c r="AD181" s="135"/>
      <c r="AE181" s="131"/>
      <c r="AF181" s="129"/>
      <c r="AG181" s="130"/>
      <c r="AH181" s="129"/>
      <c r="AI181" s="127"/>
      <c r="AJ181" s="133"/>
      <c r="AK181" s="133"/>
      <c r="AL181" s="132"/>
      <c r="AM181" s="132"/>
      <c r="AN181" s="132"/>
      <c r="AO181" s="132"/>
      <c r="AP181" s="132"/>
      <c r="AQ181" s="135"/>
      <c r="AR181" s="135"/>
      <c r="AS181" s="135"/>
      <c r="AT181" s="135"/>
      <c r="AU181" s="131"/>
      <c r="AV181" s="129"/>
      <c r="AW181" s="130"/>
      <c r="AX181" s="129"/>
      <c r="AY181" s="127"/>
      <c r="AZ181" s="133"/>
      <c r="BA181" s="133"/>
      <c r="BB181" s="132"/>
      <c r="BC181" s="132"/>
      <c r="BD181" s="132"/>
      <c r="BE181" s="132"/>
      <c r="BF181" s="132"/>
      <c r="BG181" s="135"/>
      <c r="BH181" s="135"/>
      <c r="BI181" s="135"/>
      <c r="BJ181" s="135"/>
      <c r="BK181" s="131"/>
      <c r="BL181" s="129"/>
      <c r="BM181" s="130"/>
      <c r="BN181" s="129"/>
      <c r="BO181" s="127"/>
      <c r="BP181" s="133"/>
      <c r="BQ181" s="133"/>
      <c r="BR181" s="132"/>
      <c r="BS181" s="132"/>
      <c r="BT181" s="132"/>
      <c r="BU181" s="132"/>
      <c r="BV181" s="132"/>
      <c r="BW181" s="135"/>
      <c r="BX181" s="135"/>
      <c r="BY181" s="135"/>
      <c r="BZ181" s="135"/>
      <c r="CA181" s="131"/>
      <c r="CB181" s="129"/>
      <c r="CC181" s="130"/>
      <c r="CD181" s="129"/>
      <c r="CE181" s="127"/>
      <c r="CF181" s="133"/>
      <c r="CG181" s="133"/>
      <c r="CH181" s="132"/>
      <c r="CI181" s="132"/>
      <c r="CJ181" s="132"/>
      <c r="CK181" s="132"/>
      <c r="CL181" s="132"/>
      <c r="CM181" s="135"/>
      <c r="CN181" s="135"/>
      <c r="CO181" s="135"/>
      <c r="CP181" s="135"/>
      <c r="CQ181" s="131"/>
      <c r="CR181" s="129"/>
      <c r="CS181" s="130"/>
      <c r="CT181" s="129"/>
      <c r="CU181" s="127"/>
      <c r="CV181" s="133"/>
      <c r="CW181" s="133"/>
      <c r="CX181" s="132"/>
      <c r="CY181" s="132"/>
      <c r="CZ181" s="132"/>
      <c r="DA181" s="132"/>
      <c r="DB181" s="132"/>
      <c r="DC181" s="135"/>
      <c r="DD181" s="135"/>
      <c r="DE181" s="135"/>
      <c r="DF181" s="135"/>
      <c r="DG181" s="131"/>
      <c r="DH181" s="129"/>
      <c r="DI181" s="130"/>
      <c r="DJ181" s="129"/>
      <c r="DK181" s="127"/>
      <c r="DL181" s="133"/>
      <c r="DM181" s="133"/>
      <c r="DN181" s="132"/>
      <c r="DO181" s="132"/>
      <c r="DP181" s="132"/>
      <c r="DQ181" s="132"/>
      <c r="DR181" s="132"/>
      <c r="DS181" s="135"/>
      <c r="DT181" s="135"/>
      <c r="DU181" s="135"/>
      <c r="DV181" s="135"/>
      <c r="DW181" s="131"/>
      <c r="DX181" s="129"/>
      <c r="DY181" s="130"/>
      <c r="DZ181" s="129"/>
      <c r="EA181" s="127"/>
      <c r="EB181" s="133"/>
      <c r="EC181" s="133"/>
      <c r="ED181" s="132"/>
      <c r="EE181" s="132"/>
      <c r="EF181" s="132"/>
      <c r="EG181" s="132"/>
      <c r="EH181" s="132"/>
      <c r="EI181" s="135"/>
      <c r="EJ181" s="135"/>
      <c r="EK181" s="135"/>
      <c r="EL181" s="135"/>
      <c r="EM181" s="131"/>
      <c r="EN181" s="129"/>
      <c r="EO181" s="130"/>
      <c r="EP181" s="129"/>
      <c r="EQ181" s="127"/>
      <c r="ER181" s="133"/>
      <c r="ES181" s="133"/>
      <c r="ET181" s="132"/>
      <c r="EU181" s="132"/>
      <c r="EV181" s="132"/>
      <c r="EW181" s="132"/>
      <c r="EX181" s="132"/>
      <c r="EY181" s="135"/>
      <c r="EZ181" s="135"/>
      <c r="FA181" s="135"/>
      <c r="FB181" s="135"/>
      <c r="FC181" s="131"/>
      <c r="FD181" s="129"/>
      <c r="FE181" s="130"/>
      <c r="FF181" s="129"/>
      <c r="FG181" s="127"/>
      <c r="FH181" s="133"/>
      <c r="FI181" s="133"/>
      <c r="FJ181" s="132"/>
      <c r="FK181" s="132"/>
      <c r="FL181" s="132"/>
      <c r="FM181" s="132"/>
      <c r="FN181" s="132"/>
      <c r="FO181" s="135"/>
      <c r="FP181" s="135"/>
      <c r="FQ181" s="135"/>
      <c r="FR181" s="135"/>
      <c r="FS181" s="131"/>
      <c r="FT181" s="129"/>
      <c r="FU181" s="130"/>
      <c r="FV181" s="129"/>
      <c r="FW181" s="127"/>
      <c r="FX181" s="133"/>
      <c r="FY181" s="133"/>
      <c r="FZ181" s="132"/>
      <c r="GA181" s="132"/>
      <c r="GB181" s="132"/>
      <c r="GC181" s="132"/>
      <c r="GD181" s="132"/>
      <c r="GE181" s="135"/>
      <c r="GF181" s="135"/>
      <c r="GG181" s="135"/>
      <c r="GH181" s="135"/>
      <c r="GI181" s="131"/>
      <c r="GJ181" s="129"/>
      <c r="GK181" s="130"/>
      <c r="GL181" s="129"/>
      <c r="GM181" s="127"/>
      <c r="GN181" s="133"/>
      <c r="GO181" s="133"/>
      <c r="GP181" s="132"/>
      <c r="GQ181" s="132"/>
      <c r="GR181" s="132"/>
      <c r="GS181" s="132"/>
      <c r="GT181" s="132"/>
      <c r="GU181" s="135"/>
      <c r="GV181" s="135"/>
      <c r="GW181" s="135"/>
      <c r="GX181" s="135"/>
      <c r="GY181" s="131"/>
      <c r="GZ181" s="129"/>
      <c r="HA181" s="130"/>
      <c r="HB181" s="129"/>
      <c r="HC181" s="127"/>
      <c r="HD181" s="133"/>
      <c r="HE181" s="133"/>
      <c r="HF181" s="132"/>
      <c r="HG181" s="132"/>
      <c r="HH181" s="132"/>
      <c r="HI181" s="132"/>
      <c r="HJ181" s="132"/>
      <c r="HK181" s="135"/>
      <c r="HL181" s="135"/>
      <c r="HM181" s="135"/>
      <c r="HN181" s="135"/>
      <c r="HO181" s="131"/>
      <c r="HP181" s="129"/>
      <c r="HQ181" s="130"/>
      <c r="HR181" s="129"/>
      <c r="HS181" s="127"/>
      <c r="HT181" s="133"/>
      <c r="HU181" s="133"/>
      <c r="HV181" s="132"/>
      <c r="HW181" s="132"/>
      <c r="HX181" s="132"/>
      <c r="HY181" s="132"/>
      <c r="HZ181" s="132"/>
      <c r="IA181" s="135"/>
      <c r="IB181" s="135"/>
      <c r="IC181" s="135"/>
      <c r="ID181" s="135"/>
      <c r="IE181" s="131"/>
      <c r="IF181" s="129"/>
      <c r="IG181" s="130"/>
      <c r="IH181" s="129"/>
      <c r="II181" s="127"/>
      <c r="IJ181" s="133"/>
      <c r="IK181" s="133"/>
      <c r="IL181" s="132"/>
      <c r="IM181" s="132"/>
      <c r="IN181" s="132"/>
      <c r="IO181" s="132"/>
      <c r="IP181" s="132"/>
      <c r="IQ181" s="135"/>
      <c r="IR181" s="135"/>
      <c r="IS181" s="135"/>
      <c r="IT181" s="135"/>
      <c r="IU181" s="131"/>
      <c r="IV181" s="129"/>
      <c r="IW181" s="130"/>
    </row>
    <row r="182" spans="1:257" s="125" customFormat="1" ht="15" hidden="1" customHeight="1">
      <c r="A182" s="1068">
        <v>2</v>
      </c>
      <c r="B182" s="787">
        <v>14</v>
      </c>
      <c r="C182" s="755">
        <v>15</v>
      </c>
      <c r="D182" s="788">
        <v>6.726</v>
      </c>
      <c r="E182" s="137">
        <v>8.0280000000000005</v>
      </c>
      <c r="F182" s="137">
        <v>8.3445</v>
      </c>
      <c r="G182" s="137">
        <v>8.2929999999999993</v>
      </c>
      <c r="H182" s="646">
        <v>8.0670000000000002</v>
      </c>
      <c r="I182" s="788">
        <v>2.9994999999999998</v>
      </c>
      <c r="J182" s="137">
        <v>2.8170000000000002</v>
      </c>
      <c r="K182" s="788">
        <v>3.34</v>
      </c>
      <c r="L182" s="646">
        <v>3.5630000000000002</v>
      </c>
      <c r="M182" s="785">
        <v>6.02</v>
      </c>
      <c r="N182" s="383">
        <v>61283.87</v>
      </c>
      <c r="O182" s="136">
        <v>2240.48</v>
      </c>
      <c r="P182" s="1082">
        <v>38353.986887293897</v>
      </c>
      <c r="R182" s="133"/>
      <c r="S182" s="133"/>
      <c r="T182" s="133"/>
      <c r="U182" s="133"/>
      <c r="V182" s="132"/>
      <c r="W182" s="132"/>
      <c r="X182" s="134"/>
      <c r="Y182" s="132"/>
      <c r="Z182" s="132"/>
      <c r="AA182" s="135"/>
      <c r="AB182" s="135"/>
      <c r="AC182" s="135"/>
      <c r="AD182" s="135"/>
      <c r="AE182" s="131"/>
      <c r="AF182" s="129"/>
      <c r="AG182" s="130"/>
      <c r="AH182" s="129"/>
      <c r="AI182" s="127"/>
      <c r="AJ182" s="133"/>
      <c r="AK182" s="133"/>
      <c r="AL182" s="132"/>
      <c r="AM182" s="132"/>
      <c r="AN182" s="132"/>
      <c r="AO182" s="132"/>
      <c r="AP182" s="132"/>
      <c r="AQ182" s="135"/>
      <c r="AR182" s="135"/>
      <c r="AS182" s="135"/>
      <c r="AT182" s="135"/>
      <c r="AU182" s="131"/>
      <c r="AV182" s="129"/>
      <c r="AW182" s="130"/>
      <c r="AX182" s="129"/>
      <c r="AY182" s="127"/>
      <c r="AZ182" s="133"/>
      <c r="BA182" s="133"/>
      <c r="BB182" s="132"/>
      <c r="BC182" s="132"/>
      <c r="BD182" s="132"/>
      <c r="BE182" s="132"/>
      <c r="BF182" s="132"/>
      <c r="BG182" s="135"/>
      <c r="BH182" s="135"/>
      <c r="BI182" s="135"/>
      <c r="BJ182" s="135"/>
      <c r="BK182" s="131"/>
      <c r="BL182" s="129"/>
      <c r="BM182" s="130"/>
      <c r="BN182" s="129"/>
      <c r="BO182" s="127"/>
      <c r="BP182" s="133"/>
      <c r="BQ182" s="133"/>
      <c r="BR182" s="132"/>
      <c r="BS182" s="132"/>
      <c r="BT182" s="132"/>
      <c r="BU182" s="132"/>
      <c r="BV182" s="132"/>
      <c r="BW182" s="135"/>
      <c r="BX182" s="135"/>
      <c r="BY182" s="135"/>
      <c r="BZ182" s="135"/>
      <c r="CA182" s="131"/>
      <c r="CB182" s="129"/>
      <c r="CC182" s="130"/>
      <c r="CD182" s="129"/>
      <c r="CE182" s="127"/>
      <c r="CF182" s="133"/>
      <c r="CG182" s="133"/>
      <c r="CH182" s="132"/>
      <c r="CI182" s="132"/>
      <c r="CJ182" s="132"/>
      <c r="CK182" s="132"/>
      <c r="CL182" s="132"/>
      <c r="CM182" s="135"/>
      <c r="CN182" s="135"/>
      <c r="CO182" s="135"/>
      <c r="CP182" s="135"/>
      <c r="CQ182" s="131"/>
      <c r="CR182" s="129"/>
      <c r="CS182" s="130"/>
      <c r="CT182" s="129"/>
      <c r="CU182" s="127"/>
      <c r="CV182" s="133"/>
      <c r="CW182" s="133"/>
      <c r="CX182" s="132"/>
      <c r="CY182" s="132"/>
      <c r="CZ182" s="132"/>
      <c r="DA182" s="132"/>
      <c r="DB182" s="132"/>
      <c r="DC182" s="135"/>
      <c r="DD182" s="135"/>
      <c r="DE182" s="135"/>
      <c r="DF182" s="135"/>
      <c r="DG182" s="131"/>
      <c r="DH182" s="129"/>
      <c r="DI182" s="130"/>
      <c r="DJ182" s="129"/>
      <c r="DK182" s="127"/>
      <c r="DL182" s="133"/>
      <c r="DM182" s="133"/>
      <c r="DN182" s="132"/>
      <c r="DO182" s="132"/>
      <c r="DP182" s="132"/>
      <c r="DQ182" s="132"/>
      <c r="DR182" s="132"/>
      <c r="DS182" s="135"/>
      <c r="DT182" s="135"/>
      <c r="DU182" s="135"/>
      <c r="DV182" s="135"/>
      <c r="DW182" s="131"/>
      <c r="DX182" s="129"/>
      <c r="DY182" s="130"/>
      <c r="DZ182" s="129"/>
      <c r="EA182" s="127"/>
      <c r="EB182" s="133"/>
      <c r="EC182" s="133"/>
      <c r="ED182" s="132"/>
      <c r="EE182" s="132"/>
      <c r="EF182" s="132"/>
      <c r="EG182" s="132"/>
      <c r="EH182" s="132"/>
      <c r="EI182" s="135"/>
      <c r="EJ182" s="135"/>
      <c r="EK182" s="135"/>
      <c r="EL182" s="135"/>
      <c r="EM182" s="131"/>
      <c r="EN182" s="129"/>
      <c r="EO182" s="130"/>
      <c r="EP182" s="129"/>
      <c r="EQ182" s="127"/>
      <c r="ER182" s="133"/>
      <c r="ES182" s="133"/>
      <c r="ET182" s="132"/>
      <c r="EU182" s="132"/>
      <c r="EV182" s="132"/>
      <c r="EW182" s="132"/>
      <c r="EX182" s="132"/>
      <c r="EY182" s="135"/>
      <c r="EZ182" s="135"/>
      <c r="FA182" s="135"/>
      <c r="FB182" s="135"/>
      <c r="FC182" s="131"/>
      <c r="FD182" s="129"/>
      <c r="FE182" s="130"/>
      <c r="FF182" s="129"/>
      <c r="FG182" s="127"/>
      <c r="FH182" s="133"/>
      <c r="FI182" s="133"/>
      <c r="FJ182" s="132"/>
      <c r="FK182" s="132"/>
      <c r="FL182" s="132"/>
      <c r="FM182" s="132"/>
      <c r="FN182" s="132"/>
      <c r="FO182" s="135"/>
      <c r="FP182" s="135"/>
      <c r="FQ182" s="135"/>
      <c r="FR182" s="135"/>
      <c r="FS182" s="131"/>
      <c r="FT182" s="129"/>
      <c r="FU182" s="130"/>
      <c r="FV182" s="129"/>
      <c r="FW182" s="127"/>
      <c r="FX182" s="133"/>
      <c r="FY182" s="133"/>
      <c r="FZ182" s="132"/>
      <c r="GA182" s="132"/>
      <c r="GB182" s="132"/>
      <c r="GC182" s="132"/>
      <c r="GD182" s="132"/>
      <c r="GE182" s="135"/>
      <c r="GF182" s="135"/>
      <c r="GG182" s="135"/>
      <c r="GH182" s="135"/>
      <c r="GI182" s="131"/>
      <c r="GJ182" s="129"/>
      <c r="GK182" s="130"/>
      <c r="GL182" s="129"/>
      <c r="GM182" s="127"/>
      <c r="GN182" s="133"/>
      <c r="GO182" s="133"/>
      <c r="GP182" s="132"/>
      <c r="GQ182" s="132"/>
      <c r="GR182" s="132"/>
      <c r="GS182" s="132"/>
      <c r="GT182" s="132"/>
      <c r="GU182" s="135"/>
      <c r="GV182" s="135"/>
      <c r="GW182" s="135"/>
      <c r="GX182" s="135"/>
      <c r="GY182" s="131"/>
      <c r="GZ182" s="129"/>
      <c r="HA182" s="130"/>
      <c r="HB182" s="129"/>
      <c r="HC182" s="127"/>
      <c r="HD182" s="133"/>
      <c r="HE182" s="133"/>
      <c r="HF182" s="132"/>
      <c r="HG182" s="132"/>
      <c r="HH182" s="132"/>
      <c r="HI182" s="132"/>
      <c r="HJ182" s="132"/>
      <c r="HK182" s="135"/>
      <c r="HL182" s="135"/>
      <c r="HM182" s="135"/>
      <c r="HN182" s="135"/>
      <c r="HO182" s="131"/>
      <c r="HP182" s="129"/>
      <c r="HQ182" s="130"/>
      <c r="HR182" s="129"/>
      <c r="HS182" s="127"/>
      <c r="HT182" s="133"/>
      <c r="HU182" s="133"/>
      <c r="HV182" s="132"/>
      <c r="HW182" s="132"/>
      <c r="HX182" s="132"/>
      <c r="HY182" s="132"/>
      <c r="HZ182" s="132"/>
      <c r="IA182" s="135"/>
      <c r="IB182" s="135"/>
      <c r="IC182" s="135"/>
      <c r="ID182" s="135"/>
      <c r="IE182" s="131"/>
      <c r="IF182" s="129"/>
      <c r="IG182" s="130"/>
      <c r="IH182" s="129"/>
      <c r="II182" s="127"/>
      <c r="IJ182" s="133"/>
      <c r="IK182" s="133"/>
      <c r="IL182" s="132"/>
      <c r="IM182" s="132"/>
      <c r="IN182" s="132"/>
      <c r="IO182" s="132"/>
      <c r="IP182" s="132"/>
      <c r="IQ182" s="135"/>
      <c r="IR182" s="135"/>
      <c r="IS182" s="135"/>
      <c r="IT182" s="135"/>
      <c r="IU182" s="131"/>
      <c r="IV182" s="129"/>
      <c r="IW182" s="130"/>
    </row>
    <row r="183" spans="1:257" s="125" customFormat="1" ht="15" hidden="1" customHeight="1">
      <c r="A183" s="1068">
        <v>3</v>
      </c>
      <c r="B183" s="787">
        <v>14</v>
      </c>
      <c r="C183" s="755">
        <v>15</v>
      </c>
      <c r="D183" s="788">
        <v>6.9187000000000003</v>
      </c>
      <c r="E183" s="137">
        <v>8.20913</v>
      </c>
      <c r="F183" s="137">
        <v>8.7478300000000004</v>
      </c>
      <c r="G183" s="137">
        <v>8.9373900000000006</v>
      </c>
      <c r="H183" s="646">
        <v>8.2952200000000005</v>
      </c>
      <c r="I183" s="788">
        <v>3.1908699999999999</v>
      </c>
      <c r="J183" s="646">
        <v>3.01</v>
      </c>
      <c r="K183" s="788">
        <v>3.5239099999999999</v>
      </c>
      <c r="L183" s="646">
        <v>3.03783</v>
      </c>
      <c r="M183" s="785">
        <v>6.9</v>
      </c>
      <c r="N183" s="383">
        <v>64434.51</v>
      </c>
      <c r="O183" s="136">
        <v>2442.36</v>
      </c>
      <c r="P183" s="1082">
        <v>46927.717163297399</v>
      </c>
      <c r="R183" s="133"/>
      <c r="S183" s="133"/>
      <c r="T183" s="133"/>
      <c r="U183" s="133"/>
      <c r="V183" s="132"/>
      <c r="W183" s="132"/>
      <c r="X183" s="134"/>
      <c r="Y183" s="132"/>
      <c r="Z183" s="132"/>
      <c r="AA183" s="135"/>
      <c r="AB183" s="135"/>
      <c r="AC183" s="135"/>
      <c r="AD183" s="135"/>
      <c r="AE183" s="131"/>
      <c r="AF183" s="129"/>
      <c r="AG183" s="130"/>
      <c r="AH183" s="129"/>
      <c r="AI183" s="127"/>
      <c r="AJ183" s="133"/>
      <c r="AK183" s="133"/>
      <c r="AL183" s="132"/>
      <c r="AM183" s="132"/>
      <c r="AN183" s="132"/>
      <c r="AO183" s="132"/>
      <c r="AP183" s="132"/>
      <c r="AQ183" s="135"/>
      <c r="AR183" s="135"/>
      <c r="AS183" s="135"/>
      <c r="AT183" s="135"/>
      <c r="AU183" s="131"/>
      <c r="AV183" s="129"/>
      <c r="AW183" s="130"/>
      <c r="AX183" s="129"/>
      <c r="AY183" s="127"/>
      <c r="AZ183" s="133"/>
      <c r="BA183" s="133"/>
      <c r="BB183" s="132"/>
      <c r="BC183" s="132"/>
      <c r="BD183" s="132"/>
      <c r="BE183" s="132"/>
      <c r="BF183" s="132"/>
      <c r="BG183" s="135"/>
      <c r="BH183" s="135"/>
      <c r="BI183" s="135"/>
      <c r="BJ183" s="135"/>
      <c r="BK183" s="131"/>
      <c r="BL183" s="129"/>
      <c r="BM183" s="130"/>
      <c r="BN183" s="129"/>
      <c r="BO183" s="127"/>
      <c r="BP183" s="133"/>
      <c r="BQ183" s="133"/>
      <c r="BR183" s="132"/>
      <c r="BS183" s="132"/>
      <c r="BT183" s="132"/>
      <c r="BU183" s="132"/>
      <c r="BV183" s="132"/>
      <c r="BW183" s="135"/>
      <c r="BX183" s="135"/>
      <c r="BY183" s="135"/>
      <c r="BZ183" s="135"/>
      <c r="CA183" s="131"/>
      <c r="CB183" s="129"/>
      <c r="CC183" s="130"/>
      <c r="CD183" s="129"/>
      <c r="CE183" s="127"/>
      <c r="CF183" s="133"/>
      <c r="CG183" s="133"/>
      <c r="CH183" s="132"/>
      <c r="CI183" s="132"/>
      <c r="CJ183" s="132"/>
      <c r="CK183" s="132"/>
      <c r="CL183" s="132"/>
      <c r="CM183" s="135"/>
      <c r="CN183" s="135"/>
      <c r="CO183" s="135"/>
      <c r="CP183" s="135"/>
      <c r="CQ183" s="131"/>
      <c r="CR183" s="129"/>
      <c r="CS183" s="130"/>
      <c r="CT183" s="129"/>
      <c r="CU183" s="127"/>
      <c r="CV183" s="133"/>
      <c r="CW183" s="133"/>
      <c r="CX183" s="132"/>
      <c r="CY183" s="132"/>
      <c r="CZ183" s="132"/>
      <c r="DA183" s="132"/>
      <c r="DB183" s="132"/>
      <c r="DC183" s="135"/>
      <c r="DD183" s="135"/>
      <c r="DE183" s="135"/>
      <c r="DF183" s="135"/>
      <c r="DG183" s="131"/>
      <c r="DH183" s="129"/>
      <c r="DI183" s="130"/>
      <c r="DJ183" s="129"/>
      <c r="DK183" s="127"/>
      <c r="DL183" s="133"/>
      <c r="DM183" s="133"/>
      <c r="DN183" s="132"/>
      <c r="DO183" s="132"/>
      <c r="DP183" s="132"/>
      <c r="DQ183" s="132"/>
      <c r="DR183" s="132"/>
      <c r="DS183" s="135"/>
      <c r="DT183" s="135"/>
      <c r="DU183" s="135"/>
      <c r="DV183" s="135"/>
      <c r="DW183" s="131"/>
      <c r="DX183" s="129"/>
      <c r="DY183" s="130"/>
      <c r="DZ183" s="129"/>
      <c r="EA183" s="127"/>
      <c r="EB183" s="133"/>
      <c r="EC183" s="133"/>
      <c r="ED183" s="132"/>
      <c r="EE183" s="132"/>
      <c r="EF183" s="132"/>
      <c r="EG183" s="132"/>
      <c r="EH183" s="132"/>
      <c r="EI183" s="135"/>
      <c r="EJ183" s="135"/>
      <c r="EK183" s="135"/>
      <c r="EL183" s="135"/>
      <c r="EM183" s="131"/>
      <c r="EN183" s="129"/>
      <c r="EO183" s="130"/>
      <c r="EP183" s="129"/>
      <c r="EQ183" s="127"/>
      <c r="ER183" s="133"/>
      <c r="ES183" s="133"/>
      <c r="ET183" s="132"/>
      <c r="EU183" s="132"/>
      <c r="EV183" s="132"/>
      <c r="EW183" s="132"/>
      <c r="EX183" s="132"/>
      <c r="EY183" s="135"/>
      <c r="EZ183" s="135"/>
      <c r="FA183" s="135"/>
      <c r="FB183" s="135"/>
      <c r="FC183" s="131"/>
      <c r="FD183" s="129"/>
      <c r="FE183" s="130"/>
      <c r="FF183" s="129"/>
      <c r="FG183" s="127"/>
      <c r="FH183" s="133"/>
      <c r="FI183" s="133"/>
      <c r="FJ183" s="132"/>
      <c r="FK183" s="132"/>
      <c r="FL183" s="132"/>
      <c r="FM183" s="132"/>
      <c r="FN183" s="132"/>
      <c r="FO183" s="135"/>
      <c r="FP183" s="135"/>
      <c r="FQ183" s="135"/>
      <c r="FR183" s="135"/>
      <c r="FS183" s="131"/>
      <c r="FT183" s="129"/>
      <c r="FU183" s="130"/>
      <c r="FV183" s="129"/>
      <c r="FW183" s="127"/>
      <c r="FX183" s="133"/>
      <c r="FY183" s="133"/>
      <c r="FZ183" s="132"/>
      <c r="GA183" s="132"/>
      <c r="GB183" s="132"/>
      <c r="GC183" s="132"/>
      <c r="GD183" s="132"/>
      <c r="GE183" s="135"/>
      <c r="GF183" s="135"/>
      <c r="GG183" s="135"/>
      <c r="GH183" s="135"/>
      <c r="GI183" s="131"/>
      <c r="GJ183" s="129"/>
      <c r="GK183" s="130"/>
      <c r="GL183" s="129"/>
      <c r="GM183" s="127"/>
      <c r="GN183" s="133"/>
      <c r="GO183" s="133"/>
      <c r="GP183" s="132"/>
      <c r="GQ183" s="132"/>
      <c r="GR183" s="132"/>
      <c r="GS183" s="132"/>
      <c r="GT183" s="132"/>
      <c r="GU183" s="135"/>
      <c r="GV183" s="135"/>
      <c r="GW183" s="135"/>
      <c r="GX183" s="135"/>
      <c r="GY183" s="131"/>
      <c r="GZ183" s="129"/>
      <c r="HA183" s="130"/>
      <c r="HB183" s="129"/>
      <c r="HC183" s="127"/>
      <c r="HD183" s="133"/>
      <c r="HE183" s="133"/>
      <c r="HF183" s="132"/>
      <c r="HG183" s="132"/>
      <c r="HH183" s="132"/>
      <c r="HI183" s="132"/>
      <c r="HJ183" s="132"/>
      <c r="HK183" s="135"/>
      <c r="HL183" s="135"/>
      <c r="HM183" s="135"/>
      <c r="HN183" s="135"/>
      <c r="HO183" s="131"/>
      <c r="HP183" s="129"/>
      <c r="HQ183" s="130"/>
      <c r="HR183" s="129"/>
      <c r="HS183" s="127"/>
      <c r="HT183" s="133"/>
      <c r="HU183" s="133"/>
      <c r="HV183" s="132"/>
      <c r="HW183" s="132"/>
      <c r="HX183" s="132"/>
      <c r="HY183" s="132"/>
      <c r="HZ183" s="132"/>
      <c r="IA183" s="135"/>
      <c r="IB183" s="135"/>
      <c r="IC183" s="135"/>
      <c r="ID183" s="135"/>
      <c r="IE183" s="131"/>
      <c r="IF183" s="129"/>
      <c r="IG183" s="130"/>
      <c r="IH183" s="129"/>
      <c r="II183" s="127"/>
      <c r="IJ183" s="133"/>
      <c r="IK183" s="133"/>
      <c r="IL183" s="132"/>
      <c r="IM183" s="132"/>
      <c r="IN183" s="132"/>
      <c r="IO183" s="132"/>
      <c r="IP183" s="132"/>
      <c r="IQ183" s="135"/>
      <c r="IR183" s="135"/>
      <c r="IS183" s="135"/>
      <c r="IT183" s="135"/>
      <c r="IU183" s="131"/>
      <c r="IV183" s="129"/>
      <c r="IW183" s="130"/>
    </row>
    <row r="184" spans="1:257" s="125" customFormat="1" ht="15" hidden="1" customHeight="1">
      <c r="A184" s="1065">
        <v>4</v>
      </c>
      <c r="B184" s="787">
        <v>14</v>
      </c>
      <c r="C184" s="755">
        <v>15</v>
      </c>
      <c r="D184" s="788">
        <v>6.9461899999999996</v>
      </c>
      <c r="E184" s="137">
        <v>8.4371399999999994</v>
      </c>
      <c r="F184" s="137">
        <v>9.3338099999999997</v>
      </c>
      <c r="G184" s="137">
        <v>9.3671399999999991</v>
      </c>
      <c r="H184" s="646">
        <v>8.8561899999999998</v>
      </c>
      <c r="I184" s="788">
        <v>3.1604800000000002</v>
      </c>
      <c r="J184" s="646">
        <v>2.9938099999999999</v>
      </c>
      <c r="K184" s="788">
        <v>3.5057100000000001</v>
      </c>
      <c r="L184" s="646">
        <v>2.7428599999999999</v>
      </c>
      <c r="M184" s="785">
        <v>7.47</v>
      </c>
      <c r="N184" s="383">
        <v>69250.14</v>
      </c>
      <c r="O184" s="136">
        <v>2663.4070698876412</v>
      </c>
      <c r="P184" s="1082">
        <v>40829.265984005702</v>
      </c>
      <c r="R184" s="133"/>
      <c r="S184" s="133"/>
      <c r="T184" s="133"/>
      <c r="U184" s="133"/>
      <c r="V184" s="132"/>
      <c r="W184" s="132"/>
      <c r="X184" s="134"/>
      <c r="Y184" s="132"/>
      <c r="Z184" s="132"/>
      <c r="AA184" s="135"/>
      <c r="AB184" s="135"/>
      <c r="AC184" s="135"/>
      <c r="AD184" s="135"/>
      <c r="AE184" s="131"/>
      <c r="AF184" s="129"/>
      <c r="AG184" s="130"/>
      <c r="AH184" s="129"/>
      <c r="AI184" s="127"/>
      <c r="AJ184" s="133"/>
      <c r="AK184" s="133"/>
      <c r="AL184" s="132"/>
      <c r="AM184" s="132"/>
      <c r="AN184" s="132"/>
      <c r="AO184" s="132"/>
      <c r="AP184" s="132"/>
      <c r="AQ184" s="135"/>
      <c r="AR184" s="135"/>
      <c r="AS184" s="135"/>
      <c r="AT184" s="135"/>
      <c r="AU184" s="131"/>
      <c r="AV184" s="129"/>
      <c r="AW184" s="130"/>
      <c r="AX184" s="129"/>
      <c r="AY184" s="127"/>
      <c r="AZ184" s="133"/>
      <c r="BA184" s="133"/>
      <c r="BB184" s="132"/>
      <c r="BC184" s="132"/>
      <c r="BD184" s="132"/>
      <c r="BE184" s="132"/>
      <c r="BF184" s="132"/>
      <c r="BG184" s="135"/>
      <c r="BH184" s="135"/>
      <c r="BI184" s="135"/>
      <c r="BJ184" s="135"/>
      <c r="BK184" s="131"/>
      <c r="BL184" s="129"/>
      <c r="BM184" s="130"/>
      <c r="BN184" s="129"/>
      <c r="BO184" s="127"/>
      <c r="BP184" s="133"/>
      <c r="BQ184" s="133"/>
      <c r="BR184" s="132"/>
      <c r="BS184" s="132"/>
      <c r="BT184" s="132"/>
      <c r="BU184" s="132"/>
      <c r="BV184" s="132"/>
      <c r="BW184" s="135"/>
      <c r="BX184" s="135"/>
      <c r="BY184" s="135"/>
      <c r="BZ184" s="135"/>
      <c r="CA184" s="131"/>
      <c r="CB184" s="129"/>
      <c r="CC184" s="130"/>
      <c r="CD184" s="129"/>
      <c r="CE184" s="127"/>
      <c r="CF184" s="133"/>
      <c r="CG184" s="133"/>
      <c r="CH184" s="132"/>
      <c r="CI184" s="132"/>
      <c r="CJ184" s="132"/>
      <c r="CK184" s="132"/>
      <c r="CL184" s="132"/>
      <c r="CM184" s="135"/>
      <c r="CN184" s="135"/>
      <c r="CO184" s="135"/>
      <c r="CP184" s="135"/>
      <c r="CQ184" s="131"/>
      <c r="CR184" s="129"/>
      <c r="CS184" s="130"/>
      <c r="CT184" s="129"/>
      <c r="CU184" s="127"/>
      <c r="CV184" s="133"/>
      <c r="CW184" s="133"/>
      <c r="CX184" s="132"/>
      <c r="CY184" s="132"/>
      <c r="CZ184" s="132"/>
      <c r="DA184" s="132"/>
      <c r="DB184" s="132"/>
      <c r="DC184" s="135"/>
      <c r="DD184" s="135"/>
      <c r="DE184" s="135"/>
      <c r="DF184" s="135"/>
      <c r="DG184" s="131"/>
      <c r="DH184" s="129"/>
      <c r="DI184" s="130"/>
      <c r="DJ184" s="129"/>
      <c r="DK184" s="127"/>
      <c r="DL184" s="133"/>
      <c r="DM184" s="133"/>
      <c r="DN184" s="132"/>
      <c r="DO184" s="132"/>
      <c r="DP184" s="132"/>
      <c r="DQ184" s="132"/>
      <c r="DR184" s="132"/>
      <c r="DS184" s="135"/>
      <c r="DT184" s="135"/>
      <c r="DU184" s="135"/>
      <c r="DV184" s="135"/>
      <c r="DW184" s="131"/>
      <c r="DX184" s="129"/>
      <c r="DY184" s="130"/>
      <c r="DZ184" s="129"/>
      <c r="EA184" s="127"/>
      <c r="EB184" s="133"/>
      <c r="EC184" s="133"/>
      <c r="ED184" s="132"/>
      <c r="EE184" s="132"/>
      <c r="EF184" s="132"/>
      <c r="EG184" s="132"/>
      <c r="EH184" s="132"/>
      <c r="EI184" s="135"/>
      <c r="EJ184" s="135"/>
      <c r="EK184" s="135"/>
      <c r="EL184" s="135"/>
      <c r="EM184" s="131"/>
      <c r="EN184" s="129"/>
      <c r="EO184" s="130"/>
      <c r="EP184" s="129"/>
      <c r="EQ184" s="127"/>
      <c r="ER184" s="133"/>
      <c r="ES184" s="133"/>
      <c r="ET184" s="132"/>
      <c r="EU184" s="132"/>
      <c r="EV184" s="132"/>
      <c r="EW184" s="132"/>
      <c r="EX184" s="132"/>
      <c r="EY184" s="135"/>
      <c r="EZ184" s="135"/>
      <c r="FA184" s="135"/>
      <c r="FB184" s="135"/>
      <c r="FC184" s="131"/>
      <c r="FD184" s="129"/>
      <c r="FE184" s="130"/>
      <c r="FF184" s="129"/>
      <c r="FG184" s="127"/>
      <c r="FH184" s="133"/>
      <c r="FI184" s="133"/>
      <c r="FJ184" s="132"/>
      <c r="FK184" s="132"/>
      <c r="FL184" s="132"/>
      <c r="FM184" s="132"/>
      <c r="FN184" s="132"/>
      <c r="FO184" s="135"/>
      <c r="FP184" s="135"/>
      <c r="FQ184" s="135"/>
      <c r="FR184" s="135"/>
      <c r="FS184" s="131"/>
      <c r="FT184" s="129"/>
      <c r="FU184" s="130"/>
      <c r="FV184" s="129"/>
      <c r="FW184" s="127"/>
      <c r="FX184" s="133"/>
      <c r="FY184" s="133"/>
      <c r="FZ184" s="132"/>
      <c r="GA184" s="132"/>
      <c r="GB184" s="132"/>
      <c r="GC184" s="132"/>
      <c r="GD184" s="132"/>
      <c r="GE184" s="135"/>
      <c r="GF184" s="135"/>
      <c r="GG184" s="135"/>
      <c r="GH184" s="135"/>
      <c r="GI184" s="131"/>
      <c r="GJ184" s="129"/>
      <c r="GK184" s="130"/>
      <c r="GL184" s="129"/>
      <c r="GM184" s="127"/>
      <c r="GN184" s="133"/>
      <c r="GO184" s="133"/>
      <c r="GP184" s="132"/>
      <c r="GQ184" s="132"/>
      <c r="GR184" s="132"/>
      <c r="GS184" s="132"/>
      <c r="GT184" s="132"/>
      <c r="GU184" s="135"/>
      <c r="GV184" s="135"/>
      <c r="GW184" s="135"/>
      <c r="GX184" s="135"/>
      <c r="GY184" s="131"/>
      <c r="GZ184" s="129"/>
      <c r="HA184" s="130"/>
      <c r="HB184" s="129"/>
      <c r="HC184" s="127"/>
      <c r="HD184" s="133"/>
      <c r="HE184" s="133"/>
      <c r="HF184" s="132"/>
      <c r="HG184" s="132"/>
      <c r="HH184" s="132"/>
      <c r="HI184" s="132"/>
      <c r="HJ184" s="132"/>
      <c r="HK184" s="135"/>
      <c r="HL184" s="135"/>
      <c r="HM184" s="135"/>
      <c r="HN184" s="135"/>
      <c r="HO184" s="131"/>
      <c r="HP184" s="129"/>
      <c r="HQ184" s="130"/>
      <c r="HR184" s="129"/>
      <c r="HS184" s="127"/>
      <c r="HT184" s="133"/>
      <c r="HU184" s="133"/>
      <c r="HV184" s="132"/>
      <c r="HW184" s="132"/>
      <c r="HX184" s="132"/>
      <c r="HY184" s="132"/>
      <c r="HZ184" s="132"/>
      <c r="IA184" s="135"/>
      <c r="IB184" s="135"/>
      <c r="IC184" s="135"/>
      <c r="ID184" s="135"/>
      <c r="IE184" s="131"/>
      <c r="IF184" s="129"/>
      <c r="IG184" s="130"/>
      <c r="IH184" s="129"/>
      <c r="II184" s="127"/>
      <c r="IJ184" s="133"/>
      <c r="IK184" s="133"/>
      <c r="IL184" s="132"/>
      <c r="IM184" s="132"/>
      <c r="IN184" s="132"/>
      <c r="IO184" s="132"/>
      <c r="IP184" s="132"/>
      <c r="IQ184" s="135"/>
      <c r="IR184" s="135"/>
      <c r="IS184" s="135"/>
      <c r="IT184" s="135"/>
      <c r="IU184" s="131"/>
      <c r="IV184" s="129"/>
      <c r="IW184" s="130"/>
    </row>
    <row r="185" spans="1:257" s="125" customFormat="1" ht="15" hidden="1" customHeight="1">
      <c r="A185" s="1065">
        <v>5</v>
      </c>
      <c r="B185" s="787">
        <v>14</v>
      </c>
      <c r="C185" s="755">
        <v>15</v>
      </c>
      <c r="D185" s="788">
        <v>6.8340899999999998</v>
      </c>
      <c r="E185" s="137">
        <v>8.9459099999999996</v>
      </c>
      <c r="F185" s="137">
        <v>9.6581799999999998</v>
      </c>
      <c r="G185" s="137">
        <v>9.6931799999999999</v>
      </c>
      <c r="H185" s="646">
        <v>8.8568200000000008</v>
      </c>
      <c r="I185" s="788">
        <v>3.45818</v>
      </c>
      <c r="J185" s="646">
        <v>3.2386400000000002</v>
      </c>
      <c r="K185" s="788">
        <v>3.8654500000000001</v>
      </c>
      <c r="L185" s="646">
        <v>3.2109100000000002</v>
      </c>
      <c r="M185" s="785">
        <v>7.77</v>
      </c>
      <c r="N185" s="383">
        <v>63046.02</v>
      </c>
      <c r="O185" s="136">
        <v>2314.9362378975266</v>
      </c>
      <c r="P185" s="1082">
        <v>36703.169720962702</v>
      </c>
      <c r="R185" s="133"/>
      <c r="S185" s="133"/>
      <c r="T185" s="133"/>
      <c r="U185" s="133"/>
      <c r="V185" s="132"/>
      <c r="W185" s="132"/>
      <c r="X185" s="134"/>
      <c r="Y185" s="132"/>
      <c r="Z185" s="132"/>
      <c r="AA185" s="135"/>
      <c r="AB185" s="135"/>
      <c r="AC185" s="135"/>
      <c r="AD185" s="135"/>
      <c r="AE185" s="131"/>
      <c r="AF185" s="129"/>
      <c r="AG185" s="130"/>
      <c r="AH185" s="129"/>
      <c r="AI185" s="127"/>
      <c r="AJ185" s="133"/>
      <c r="AK185" s="133"/>
      <c r="AL185" s="132"/>
      <c r="AM185" s="132"/>
      <c r="AN185" s="132"/>
      <c r="AO185" s="132"/>
      <c r="AP185" s="132"/>
      <c r="AQ185" s="135"/>
      <c r="AR185" s="135"/>
      <c r="AS185" s="135"/>
      <c r="AT185" s="135"/>
      <c r="AU185" s="131"/>
      <c r="AV185" s="129"/>
      <c r="AW185" s="130"/>
      <c r="AX185" s="129"/>
      <c r="AY185" s="127"/>
      <c r="AZ185" s="133"/>
      <c r="BA185" s="133"/>
      <c r="BB185" s="132"/>
      <c r="BC185" s="132"/>
      <c r="BD185" s="132"/>
      <c r="BE185" s="132"/>
      <c r="BF185" s="132"/>
      <c r="BG185" s="135"/>
      <c r="BH185" s="135"/>
      <c r="BI185" s="135"/>
      <c r="BJ185" s="135"/>
      <c r="BK185" s="131"/>
      <c r="BL185" s="129"/>
      <c r="BM185" s="130"/>
      <c r="BN185" s="129"/>
      <c r="BO185" s="127"/>
      <c r="BP185" s="133"/>
      <c r="BQ185" s="133"/>
      <c r="BR185" s="132"/>
      <c r="BS185" s="132"/>
      <c r="BT185" s="132"/>
      <c r="BU185" s="132"/>
      <c r="BV185" s="132"/>
      <c r="BW185" s="135"/>
      <c r="BX185" s="135"/>
      <c r="BY185" s="135"/>
      <c r="BZ185" s="135"/>
      <c r="CA185" s="131"/>
      <c r="CB185" s="129"/>
      <c r="CC185" s="130"/>
      <c r="CD185" s="129"/>
      <c r="CE185" s="127"/>
      <c r="CF185" s="133"/>
      <c r="CG185" s="133"/>
      <c r="CH185" s="132"/>
      <c r="CI185" s="132"/>
      <c r="CJ185" s="132"/>
      <c r="CK185" s="132"/>
      <c r="CL185" s="132"/>
      <c r="CM185" s="135"/>
      <c r="CN185" s="135"/>
      <c r="CO185" s="135"/>
      <c r="CP185" s="135"/>
      <c r="CQ185" s="131"/>
      <c r="CR185" s="129"/>
      <c r="CS185" s="130"/>
      <c r="CT185" s="129"/>
      <c r="CU185" s="127"/>
      <c r="CV185" s="133"/>
      <c r="CW185" s="133"/>
      <c r="CX185" s="132"/>
      <c r="CY185" s="132"/>
      <c r="CZ185" s="132"/>
      <c r="DA185" s="132"/>
      <c r="DB185" s="132"/>
      <c r="DC185" s="135"/>
      <c r="DD185" s="135"/>
      <c r="DE185" s="135"/>
      <c r="DF185" s="135"/>
      <c r="DG185" s="131"/>
      <c r="DH185" s="129"/>
      <c r="DI185" s="130"/>
      <c r="DJ185" s="129"/>
      <c r="DK185" s="127"/>
      <c r="DL185" s="133"/>
      <c r="DM185" s="133"/>
      <c r="DN185" s="132"/>
      <c r="DO185" s="132"/>
      <c r="DP185" s="132"/>
      <c r="DQ185" s="132"/>
      <c r="DR185" s="132"/>
      <c r="DS185" s="135"/>
      <c r="DT185" s="135"/>
      <c r="DU185" s="135"/>
      <c r="DV185" s="135"/>
      <c r="DW185" s="131"/>
      <c r="DX185" s="129"/>
      <c r="DY185" s="130"/>
      <c r="DZ185" s="129"/>
      <c r="EA185" s="127"/>
      <c r="EB185" s="133"/>
      <c r="EC185" s="133"/>
      <c r="ED185" s="132"/>
      <c r="EE185" s="132"/>
      <c r="EF185" s="132"/>
      <c r="EG185" s="132"/>
      <c r="EH185" s="132"/>
      <c r="EI185" s="135"/>
      <c r="EJ185" s="135"/>
      <c r="EK185" s="135"/>
      <c r="EL185" s="135"/>
      <c r="EM185" s="131"/>
      <c r="EN185" s="129"/>
      <c r="EO185" s="130"/>
      <c r="EP185" s="129"/>
      <c r="EQ185" s="127"/>
      <c r="ER185" s="133"/>
      <c r="ES185" s="133"/>
      <c r="ET185" s="132"/>
      <c r="EU185" s="132"/>
      <c r="EV185" s="132"/>
      <c r="EW185" s="132"/>
      <c r="EX185" s="132"/>
      <c r="EY185" s="135"/>
      <c r="EZ185" s="135"/>
      <c r="FA185" s="135"/>
      <c r="FB185" s="135"/>
      <c r="FC185" s="131"/>
      <c r="FD185" s="129"/>
      <c r="FE185" s="130"/>
      <c r="FF185" s="129"/>
      <c r="FG185" s="127"/>
      <c r="FH185" s="133"/>
      <c r="FI185" s="133"/>
      <c r="FJ185" s="132"/>
      <c r="FK185" s="132"/>
      <c r="FL185" s="132"/>
      <c r="FM185" s="132"/>
      <c r="FN185" s="132"/>
      <c r="FO185" s="135"/>
      <c r="FP185" s="135"/>
      <c r="FQ185" s="135"/>
      <c r="FR185" s="135"/>
      <c r="FS185" s="131"/>
      <c r="FT185" s="129"/>
      <c r="FU185" s="130"/>
      <c r="FV185" s="129"/>
      <c r="FW185" s="127"/>
      <c r="FX185" s="133"/>
      <c r="FY185" s="133"/>
      <c r="FZ185" s="132"/>
      <c r="GA185" s="132"/>
      <c r="GB185" s="132"/>
      <c r="GC185" s="132"/>
      <c r="GD185" s="132"/>
      <c r="GE185" s="135"/>
      <c r="GF185" s="135"/>
      <c r="GG185" s="135"/>
      <c r="GH185" s="135"/>
      <c r="GI185" s="131"/>
      <c r="GJ185" s="129"/>
      <c r="GK185" s="130"/>
      <c r="GL185" s="129"/>
      <c r="GM185" s="127"/>
      <c r="GN185" s="133"/>
      <c r="GO185" s="133"/>
      <c r="GP185" s="132"/>
      <c r="GQ185" s="132"/>
      <c r="GR185" s="132"/>
      <c r="GS185" s="132"/>
      <c r="GT185" s="132"/>
      <c r="GU185" s="135"/>
      <c r="GV185" s="135"/>
      <c r="GW185" s="135"/>
      <c r="GX185" s="135"/>
      <c r="GY185" s="131"/>
      <c r="GZ185" s="129"/>
      <c r="HA185" s="130"/>
      <c r="HB185" s="129"/>
      <c r="HC185" s="127"/>
      <c r="HD185" s="133"/>
      <c r="HE185" s="133"/>
      <c r="HF185" s="132"/>
      <c r="HG185" s="132"/>
      <c r="HH185" s="132"/>
      <c r="HI185" s="132"/>
      <c r="HJ185" s="132"/>
      <c r="HK185" s="135"/>
      <c r="HL185" s="135"/>
      <c r="HM185" s="135"/>
      <c r="HN185" s="135"/>
      <c r="HO185" s="131"/>
      <c r="HP185" s="129"/>
      <c r="HQ185" s="130"/>
      <c r="HR185" s="129"/>
      <c r="HS185" s="127"/>
      <c r="HT185" s="133"/>
      <c r="HU185" s="133"/>
      <c r="HV185" s="132"/>
      <c r="HW185" s="132"/>
      <c r="HX185" s="132"/>
      <c r="HY185" s="132"/>
      <c r="HZ185" s="132"/>
      <c r="IA185" s="135"/>
      <c r="IB185" s="135"/>
      <c r="IC185" s="135"/>
      <c r="ID185" s="135"/>
      <c r="IE185" s="131"/>
      <c r="IF185" s="129"/>
      <c r="IG185" s="130"/>
      <c r="IH185" s="129"/>
      <c r="II185" s="127"/>
      <c r="IJ185" s="133"/>
      <c r="IK185" s="133"/>
      <c r="IL185" s="132"/>
      <c r="IM185" s="132"/>
      <c r="IN185" s="132"/>
      <c r="IO185" s="132"/>
      <c r="IP185" s="132"/>
      <c r="IQ185" s="135"/>
      <c r="IR185" s="135"/>
      <c r="IS185" s="135"/>
      <c r="IT185" s="135"/>
      <c r="IU185" s="131"/>
      <c r="IV185" s="129"/>
      <c r="IW185" s="130"/>
    </row>
    <row r="186" spans="1:257" s="125" customFormat="1" ht="15" hidden="1" customHeight="1">
      <c r="A186" s="1065">
        <v>6</v>
      </c>
      <c r="B186" s="787">
        <v>14</v>
      </c>
      <c r="C186" s="755">
        <v>15</v>
      </c>
      <c r="D186" s="788">
        <v>6.9081799999999998</v>
      </c>
      <c r="E186" s="137">
        <v>9.3904499999999995</v>
      </c>
      <c r="F186" s="137">
        <v>10.21818</v>
      </c>
      <c r="G186" s="137">
        <v>10.13818</v>
      </c>
      <c r="H186" s="646">
        <v>8.9759100000000007</v>
      </c>
      <c r="I186" s="788">
        <v>3.7031800000000001</v>
      </c>
      <c r="J186" s="646">
        <v>3.2990900000000001</v>
      </c>
      <c r="K186" s="788">
        <v>4.1377300000000004</v>
      </c>
      <c r="L186" s="646">
        <v>3.15</v>
      </c>
      <c r="M186" s="785">
        <v>7.33</v>
      </c>
      <c r="N186" s="383">
        <v>63269.4</v>
      </c>
      <c r="O186" s="136">
        <v>2280.2611516164993</v>
      </c>
      <c r="P186" s="1082">
        <v>27202.730043349002</v>
      </c>
      <c r="R186" s="133"/>
      <c r="S186" s="133"/>
      <c r="T186" s="133"/>
      <c r="U186" s="133"/>
      <c r="V186" s="132"/>
      <c r="W186" s="132"/>
      <c r="X186" s="134"/>
      <c r="Y186" s="132"/>
      <c r="Z186" s="132"/>
      <c r="AA186" s="135"/>
      <c r="AB186" s="135"/>
      <c r="AC186" s="135"/>
      <c r="AD186" s="135"/>
      <c r="AE186" s="131"/>
      <c r="AF186" s="129"/>
      <c r="AG186" s="130"/>
      <c r="AH186" s="129"/>
      <c r="AI186" s="127"/>
      <c r="AJ186" s="133"/>
      <c r="AK186" s="133"/>
      <c r="AL186" s="132"/>
      <c r="AM186" s="132"/>
      <c r="AN186" s="132"/>
      <c r="AO186" s="132"/>
      <c r="AP186" s="132"/>
      <c r="AQ186" s="135"/>
      <c r="AR186" s="135"/>
      <c r="AS186" s="135"/>
      <c r="AT186" s="135"/>
      <c r="AU186" s="131"/>
      <c r="AV186" s="129"/>
      <c r="AW186" s="130"/>
      <c r="AX186" s="129"/>
      <c r="AY186" s="127"/>
      <c r="AZ186" s="133"/>
      <c r="BA186" s="133"/>
      <c r="BB186" s="132"/>
      <c r="BC186" s="132"/>
      <c r="BD186" s="132"/>
      <c r="BE186" s="132"/>
      <c r="BF186" s="132"/>
      <c r="BG186" s="135"/>
      <c r="BH186" s="135"/>
      <c r="BI186" s="135"/>
      <c r="BJ186" s="135"/>
      <c r="BK186" s="131"/>
      <c r="BL186" s="129"/>
      <c r="BM186" s="130"/>
      <c r="BN186" s="129"/>
      <c r="BO186" s="127"/>
      <c r="BP186" s="133"/>
      <c r="BQ186" s="133"/>
      <c r="BR186" s="132"/>
      <c r="BS186" s="132"/>
      <c r="BT186" s="132"/>
      <c r="BU186" s="132"/>
      <c r="BV186" s="132"/>
      <c r="BW186" s="135"/>
      <c r="BX186" s="135"/>
      <c r="BY186" s="135"/>
      <c r="BZ186" s="135"/>
      <c r="CA186" s="131"/>
      <c r="CB186" s="129"/>
      <c r="CC186" s="130"/>
      <c r="CD186" s="129"/>
      <c r="CE186" s="127"/>
      <c r="CF186" s="133"/>
      <c r="CG186" s="133"/>
      <c r="CH186" s="132"/>
      <c r="CI186" s="132"/>
      <c r="CJ186" s="132"/>
      <c r="CK186" s="132"/>
      <c r="CL186" s="132"/>
      <c r="CM186" s="135"/>
      <c r="CN186" s="135"/>
      <c r="CO186" s="135"/>
      <c r="CP186" s="135"/>
      <c r="CQ186" s="131"/>
      <c r="CR186" s="129"/>
      <c r="CS186" s="130"/>
      <c r="CT186" s="129"/>
      <c r="CU186" s="127"/>
      <c r="CV186" s="133"/>
      <c r="CW186" s="133"/>
      <c r="CX186" s="132"/>
      <c r="CY186" s="132"/>
      <c r="CZ186" s="132"/>
      <c r="DA186" s="132"/>
      <c r="DB186" s="132"/>
      <c r="DC186" s="135"/>
      <c r="DD186" s="135"/>
      <c r="DE186" s="135"/>
      <c r="DF186" s="135"/>
      <c r="DG186" s="131"/>
      <c r="DH186" s="129"/>
      <c r="DI186" s="130"/>
      <c r="DJ186" s="129"/>
      <c r="DK186" s="127"/>
      <c r="DL186" s="133"/>
      <c r="DM186" s="133"/>
      <c r="DN186" s="132"/>
      <c r="DO186" s="132"/>
      <c r="DP186" s="132"/>
      <c r="DQ186" s="132"/>
      <c r="DR186" s="132"/>
      <c r="DS186" s="135"/>
      <c r="DT186" s="135"/>
      <c r="DU186" s="135"/>
      <c r="DV186" s="135"/>
      <c r="DW186" s="131"/>
      <c r="DX186" s="129"/>
      <c r="DY186" s="130"/>
      <c r="DZ186" s="129"/>
      <c r="EA186" s="127"/>
      <c r="EB186" s="133"/>
      <c r="EC186" s="133"/>
      <c r="ED186" s="132"/>
      <c r="EE186" s="132"/>
      <c r="EF186" s="132"/>
      <c r="EG186" s="132"/>
      <c r="EH186" s="132"/>
      <c r="EI186" s="135"/>
      <c r="EJ186" s="135"/>
      <c r="EK186" s="135"/>
      <c r="EL186" s="135"/>
      <c r="EM186" s="131"/>
      <c r="EN186" s="129"/>
      <c r="EO186" s="130"/>
      <c r="EP186" s="129"/>
      <c r="EQ186" s="127"/>
      <c r="ER186" s="133"/>
      <c r="ES186" s="133"/>
      <c r="ET186" s="132"/>
      <c r="EU186" s="132"/>
      <c r="EV186" s="132"/>
      <c r="EW186" s="132"/>
      <c r="EX186" s="132"/>
      <c r="EY186" s="135"/>
      <c r="EZ186" s="135"/>
      <c r="FA186" s="135"/>
      <c r="FB186" s="135"/>
      <c r="FC186" s="131"/>
      <c r="FD186" s="129"/>
      <c r="FE186" s="130"/>
      <c r="FF186" s="129"/>
      <c r="FG186" s="127"/>
      <c r="FH186" s="133"/>
      <c r="FI186" s="133"/>
      <c r="FJ186" s="132"/>
      <c r="FK186" s="132"/>
      <c r="FL186" s="132"/>
      <c r="FM186" s="132"/>
      <c r="FN186" s="132"/>
      <c r="FO186" s="135"/>
      <c r="FP186" s="135"/>
      <c r="FQ186" s="135"/>
      <c r="FR186" s="135"/>
      <c r="FS186" s="131"/>
      <c r="FT186" s="129"/>
      <c r="FU186" s="130"/>
      <c r="FV186" s="129"/>
      <c r="FW186" s="127"/>
      <c r="FX186" s="133"/>
      <c r="FY186" s="133"/>
      <c r="FZ186" s="132"/>
      <c r="GA186" s="132"/>
      <c r="GB186" s="132"/>
      <c r="GC186" s="132"/>
      <c r="GD186" s="132"/>
      <c r="GE186" s="135"/>
      <c r="GF186" s="135"/>
      <c r="GG186" s="135"/>
      <c r="GH186" s="135"/>
      <c r="GI186" s="131"/>
      <c r="GJ186" s="129"/>
      <c r="GK186" s="130"/>
      <c r="GL186" s="129"/>
      <c r="GM186" s="127"/>
      <c r="GN186" s="133"/>
      <c r="GO186" s="133"/>
      <c r="GP186" s="132"/>
      <c r="GQ186" s="132"/>
      <c r="GR186" s="132"/>
      <c r="GS186" s="132"/>
      <c r="GT186" s="132"/>
      <c r="GU186" s="135"/>
      <c r="GV186" s="135"/>
      <c r="GW186" s="135"/>
      <c r="GX186" s="135"/>
      <c r="GY186" s="131"/>
      <c r="GZ186" s="129"/>
      <c r="HA186" s="130"/>
      <c r="HB186" s="129"/>
      <c r="HC186" s="127"/>
      <c r="HD186" s="133"/>
      <c r="HE186" s="133"/>
      <c r="HF186" s="132"/>
      <c r="HG186" s="132"/>
      <c r="HH186" s="132"/>
      <c r="HI186" s="132"/>
      <c r="HJ186" s="132"/>
      <c r="HK186" s="135"/>
      <c r="HL186" s="135"/>
      <c r="HM186" s="135"/>
      <c r="HN186" s="135"/>
      <c r="HO186" s="131"/>
      <c r="HP186" s="129"/>
      <c r="HQ186" s="130"/>
      <c r="HR186" s="129"/>
      <c r="HS186" s="127"/>
      <c r="HT186" s="133"/>
      <c r="HU186" s="133"/>
      <c r="HV186" s="132"/>
      <c r="HW186" s="132"/>
      <c r="HX186" s="132"/>
      <c r="HY186" s="132"/>
      <c r="HZ186" s="132"/>
      <c r="IA186" s="135"/>
      <c r="IB186" s="135"/>
      <c r="IC186" s="135"/>
      <c r="ID186" s="135"/>
      <c r="IE186" s="131"/>
      <c r="IF186" s="129"/>
      <c r="IG186" s="130"/>
      <c r="IH186" s="129"/>
      <c r="II186" s="127"/>
      <c r="IJ186" s="133"/>
      <c r="IK186" s="133"/>
      <c r="IL186" s="132"/>
      <c r="IM186" s="132"/>
      <c r="IN186" s="132"/>
      <c r="IO186" s="132"/>
      <c r="IP186" s="132"/>
      <c r="IQ186" s="135"/>
      <c r="IR186" s="135"/>
      <c r="IS186" s="135"/>
      <c r="IT186" s="135"/>
      <c r="IU186" s="131"/>
      <c r="IV186" s="129"/>
      <c r="IW186" s="130"/>
    </row>
    <row r="187" spans="1:257" s="125" customFormat="1" ht="15" hidden="1" customHeight="1">
      <c r="A187" s="1065">
        <v>7</v>
      </c>
      <c r="B187" s="787">
        <v>14</v>
      </c>
      <c r="C187" s="755">
        <v>15</v>
      </c>
      <c r="D187" s="788">
        <v>7.0914299999999999</v>
      </c>
      <c r="E187" s="137">
        <v>9.6333300000000008</v>
      </c>
      <c r="F187" s="137">
        <v>10.50095</v>
      </c>
      <c r="G187" s="137">
        <v>10.533810000000001</v>
      </c>
      <c r="H187" s="646">
        <v>9.2442899999999995</v>
      </c>
      <c r="I187" s="788">
        <v>3.76667</v>
      </c>
      <c r="J187" s="646">
        <v>3.36524</v>
      </c>
      <c r="K187" s="788">
        <v>4.1633300000000002</v>
      </c>
      <c r="L187" s="646">
        <v>3.50048</v>
      </c>
      <c r="M187" s="785">
        <v>7</v>
      </c>
      <c r="N187" s="383">
        <v>62295.68</v>
      </c>
      <c r="O187" s="136">
        <v>2167.9611954308953</v>
      </c>
      <c r="P187" s="1082">
        <v>21954.883655871701</v>
      </c>
      <c r="R187" s="133"/>
      <c r="S187" s="133"/>
      <c r="T187" s="133"/>
      <c r="U187" s="133"/>
      <c r="V187" s="132"/>
      <c r="W187" s="132"/>
      <c r="X187" s="134"/>
      <c r="Y187" s="132"/>
      <c r="Z187" s="132"/>
      <c r="AA187" s="135"/>
      <c r="AB187" s="135"/>
      <c r="AC187" s="135"/>
      <c r="AD187" s="135"/>
      <c r="AE187" s="131"/>
      <c r="AF187" s="129"/>
      <c r="AG187" s="130"/>
      <c r="AH187" s="129"/>
      <c r="AI187" s="127"/>
      <c r="AJ187" s="133"/>
      <c r="AK187" s="133"/>
      <c r="AL187" s="132"/>
      <c r="AM187" s="132"/>
      <c r="AN187" s="132"/>
      <c r="AO187" s="132"/>
      <c r="AP187" s="132"/>
      <c r="AQ187" s="135"/>
      <c r="AR187" s="135"/>
      <c r="AS187" s="135"/>
      <c r="AT187" s="135"/>
      <c r="AU187" s="131"/>
      <c r="AV187" s="129"/>
      <c r="AW187" s="130"/>
      <c r="AX187" s="129"/>
      <c r="AY187" s="127"/>
      <c r="AZ187" s="133"/>
      <c r="BA187" s="133"/>
      <c r="BB187" s="132"/>
      <c r="BC187" s="132"/>
      <c r="BD187" s="132"/>
      <c r="BE187" s="132"/>
      <c r="BF187" s="132"/>
      <c r="BG187" s="135"/>
      <c r="BH187" s="135"/>
      <c r="BI187" s="135"/>
      <c r="BJ187" s="135"/>
      <c r="BK187" s="131"/>
      <c r="BL187" s="129"/>
      <c r="BM187" s="130"/>
      <c r="BN187" s="129"/>
      <c r="BO187" s="127"/>
      <c r="BP187" s="133"/>
      <c r="BQ187" s="133"/>
      <c r="BR187" s="132"/>
      <c r="BS187" s="132"/>
      <c r="BT187" s="132"/>
      <c r="BU187" s="132"/>
      <c r="BV187" s="132"/>
      <c r="BW187" s="135"/>
      <c r="BX187" s="135"/>
      <c r="BY187" s="135"/>
      <c r="BZ187" s="135"/>
      <c r="CA187" s="131"/>
      <c r="CB187" s="129"/>
      <c r="CC187" s="130"/>
      <c r="CD187" s="129"/>
      <c r="CE187" s="127"/>
      <c r="CF187" s="133"/>
      <c r="CG187" s="133"/>
      <c r="CH187" s="132"/>
      <c r="CI187" s="132"/>
      <c r="CJ187" s="132"/>
      <c r="CK187" s="132"/>
      <c r="CL187" s="132"/>
      <c r="CM187" s="135"/>
      <c r="CN187" s="135"/>
      <c r="CO187" s="135"/>
      <c r="CP187" s="135"/>
      <c r="CQ187" s="131"/>
      <c r="CR187" s="129"/>
      <c r="CS187" s="130"/>
      <c r="CT187" s="129"/>
      <c r="CU187" s="127"/>
      <c r="CV187" s="133"/>
      <c r="CW187" s="133"/>
      <c r="CX187" s="132"/>
      <c r="CY187" s="132"/>
      <c r="CZ187" s="132"/>
      <c r="DA187" s="132"/>
      <c r="DB187" s="132"/>
      <c r="DC187" s="135"/>
      <c r="DD187" s="135"/>
      <c r="DE187" s="135"/>
      <c r="DF187" s="135"/>
      <c r="DG187" s="131"/>
      <c r="DH187" s="129"/>
      <c r="DI187" s="130"/>
      <c r="DJ187" s="129"/>
      <c r="DK187" s="127"/>
      <c r="DL187" s="133"/>
      <c r="DM187" s="133"/>
      <c r="DN187" s="132"/>
      <c r="DO187" s="132"/>
      <c r="DP187" s="132"/>
      <c r="DQ187" s="132"/>
      <c r="DR187" s="132"/>
      <c r="DS187" s="135"/>
      <c r="DT187" s="135"/>
      <c r="DU187" s="135"/>
      <c r="DV187" s="135"/>
      <c r="DW187" s="131"/>
      <c r="DX187" s="129"/>
      <c r="DY187" s="130"/>
      <c r="DZ187" s="129"/>
      <c r="EA187" s="127"/>
      <c r="EB187" s="133"/>
      <c r="EC187" s="133"/>
      <c r="ED187" s="132"/>
      <c r="EE187" s="132"/>
      <c r="EF187" s="132"/>
      <c r="EG187" s="132"/>
      <c r="EH187" s="132"/>
      <c r="EI187" s="135"/>
      <c r="EJ187" s="135"/>
      <c r="EK187" s="135"/>
      <c r="EL187" s="135"/>
      <c r="EM187" s="131"/>
      <c r="EN187" s="129"/>
      <c r="EO187" s="130"/>
      <c r="EP187" s="129"/>
      <c r="EQ187" s="127"/>
      <c r="ER187" s="133"/>
      <c r="ES187" s="133"/>
      <c r="ET187" s="132"/>
      <c r="EU187" s="132"/>
      <c r="EV187" s="132"/>
      <c r="EW187" s="132"/>
      <c r="EX187" s="132"/>
      <c r="EY187" s="135"/>
      <c r="EZ187" s="135"/>
      <c r="FA187" s="135"/>
      <c r="FB187" s="135"/>
      <c r="FC187" s="131"/>
      <c r="FD187" s="129"/>
      <c r="FE187" s="130"/>
      <c r="FF187" s="129"/>
      <c r="FG187" s="127"/>
      <c r="FH187" s="133"/>
      <c r="FI187" s="133"/>
      <c r="FJ187" s="132"/>
      <c r="FK187" s="132"/>
      <c r="FL187" s="132"/>
      <c r="FM187" s="132"/>
      <c r="FN187" s="132"/>
      <c r="FO187" s="135"/>
      <c r="FP187" s="135"/>
      <c r="FQ187" s="135"/>
      <c r="FR187" s="135"/>
      <c r="FS187" s="131"/>
      <c r="FT187" s="129"/>
      <c r="FU187" s="130"/>
      <c r="FV187" s="129"/>
      <c r="FW187" s="127"/>
      <c r="FX187" s="133"/>
      <c r="FY187" s="133"/>
      <c r="FZ187" s="132"/>
      <c r="GA187" s="132"/>
      <c r="GB187" s="132"/>
      <c r="GC187" s="132"/>
      <c r="GD187" s="132"/>
      <c r="GE187" s="135"/>
      <c r="GF187" s="135"/>
      <c r="GG187" s="135"/>
      <c r="GH187" s="135"/>
      <c r="GI187" s="131"/>
      <c r="GJ187" s="129"/>
      <c r="GK187" s="130"/>
      <c r="GL187" s="129"/>
      <c r="GM187" s="127"/>
      <c r="GN187" s="133"/>
      <c r="GO187" s="133"/>
      <c r="GP187" s="132"/>
      <c r="GQ187" s="132"/>
      <c r="GR187" s="132"/>
      <c r="GS187" s="132"/>
      <c r="GT187" s="132"/>
      <c r="GU187" s="135"/>
      <c r="GV187" s="135"/>
      <c r="GW187" s="135"/>
      <c r="GX187" s="135"/>
      <c r="GY187" s="131"/>
      <c r="GZ187" s="129"/>
      <c r="HA187" s="130"/>
      <c r="HB187" s="129"/>
      <c r="HC187" s="127"/>
      <c r="HD187" s="133"/>
      <c r="HE187" s="133"/>
      <c r="HF187" s="132"/>
      <c r="HG187" s="132"/>
      <c r="HH187" s="132"/>
      <c r="HI187" s="132"/>
      <c r="HJ187" s="132"/>
      <c r="HK187" s="135"/>
      <c r="HL187" s="135"/>
      <c r="HM187" s="135"/>
      <c r="HN187" s="135"/>
      <c r="HO187" s="131"/>
      <c r="HP187" s="129"/>
      <c r="HQ187" s="130"/>
      <c r="HR187" s="129"/>
      <c r="HS187" s="127"/>
      <c r="HT187" s="133"/>
      <c r="HU187" s="133"/>
      <c r="HV187" s="132"/>
      <c r="HW187" s="132"/>
      <c r="HX187" s="132"/>
      <c r="HY187" s="132"/>
      <c r="HZ187" s="132"/>
      <c r="IA187" s="135"/>
      <c r="IB187" s="135"/>
      <c r="IC187" s="135"/>
      <c r="ID187" s="135"/>
      <c r="IE187" s="131"/>
      <c r="IF187" s="129"/>
      <c r="IG187" s="130"/>
      <c r="IH187" s="129"/>
      <c r="II187" s="127"/>
      <c r="IJ187" s="133"/>
      <c r="IK187" s="133"/>
      <c r="IL187" s="132"/>
      <c r="IM187" s="132"/>
      <c r="IN187" s="132"/>
      <c r="IO187" s="132"/>
      <c r="IP187" s="132"/>
      <c r="IQ187" s="135"/>
      <c r="IR187" s="135"/>
      <c r="IS187" s="135"/>
      <c r="IT187" s="135"/>
      <c r="IU187" s="131"/>
      <c r="IV187" s="129"/>
      <c r="IW187" s="130"/>
    </row>
    <row r="188" spans="1:257" s="125" customFormat="1" ht="15" hidden="1" customHeight="1">
      <c r="A188" s="1065">
        <v>8</v>
      </c>
      <c r="B188" s="787">
        <v>14</v>
      </c>
      <c r="C188" s="755">
        <v>15</v>
      </c>
      <c r="D188" s="788">
        <v>7.0139100000000001</v>
      </c>
      <c r="E188" s="137">
        <v>9.3182600000000004</v>
      </c>
      <c r="F188" s="137">
        <v>9.7965199999999992</v>
      </c>
      <c r="G188" s="137">
        <v>9.6660900000000005</v>
      </c>
      <c r="H188" s="646">
        <v>9.2756500000000006</v>
      </c>
      <c r="I188" s="788">
        <v>3.61435</v>
      </c>
      <c r="J188" s="646">
        <v>3.2434799999999999</v>
      </c>
      <c r="K188" s="788">
        <v>3.9895700000000001</v>
      </c>
      <c r="L188" s="646">
        <v>3.4152200000000001</v>
      </c>
      <c r="M188" s="785">
        <v>6.5</v>
      </c>
      <c r="N188" s="383">
        <v>53946.09</v>
      </c>
      <c r="O188" s="136">
        <v>1799.7803710526316</v>
      </c>
      <c r="P188" s="1082">
        <v>26573.208980444499</v>
      </c>
      <c r="R188" s="133"/>
      <c r="S188" s="133"/>
      <c r="T188" s="133"/>
      <c r="U188" s="133"/>
      <c r="V188" s="132"/>
      <c r="W188" s="132"/>
      <c r="X188" s="134"/>
      <c r="Y188" s="132"/>
      <c r="Z188" s="132"/>
      <c r="AA188" s="135"/>
      <c r="AB188" s="135"/>
      <c r="AC188" s="135"/>
      <c r="AD188" s="135"/>
      <c r="AE188" s="131"/>
      <c r="AF188" s="129"/>
      <c r="AG188" s="130"/>
      <c r="AH188" s="129"/>
      <c r="AI188" s="127"/>
      <c r="AJ188" s="133"/>
      <c r="AK188" s="133"/>
      <c r="AL188" s="132"/>
      <c r="AM188" s="132"/>
      <c r="AN188" s="132"/>
      <c r="AO188" s="132"/>
      <c r="AP188" s="132"/>
      <c r="AQ188" s="135"/>
      <c r="AR188" s="135"/>
      <c r="AS188" s="135"/>
      <c r="AT188" s="135"/>
      <c r="AU188" s="131"/>
      <c r="AV188" s="129"/>
      <c r="AW188" s="130"/>
      <c r="AX188" s="129"/>
      <c r="AY188" s="127"/>
      <c r="AZ188" s="133"/>
      <c r="BA188" s="133"/>
      <c r="BB188" s="132"/>
      <c r="BC188" s="132"/>
      <c r="BD188" s="132"/>
      <c r="BE188" s="132"/>
      <c r="BF188" s="132"/>
      <c r="BG188" s="135"/>
      <c r="BH188" s="135"/>
      <c r="BI188" s="135"/>
      <c r="BJ188" s="135"/>
      <c r="BK188" s="131"/>
      <c r="BL188" s="129"/>
      <c r="BM188" s="130"/>
      <c r="BN188" s="129"/>
      <c r="BO188" s="127"/>
      <c r="BP188" s="133"/>
      <c r="BQ188" s="133"/>
      <c r="BR188" s="132"/>
      <c r="BS188" s="132"/>
      <c r="BT188" s="132"/>
      <c r="BU188" s="132"/>
      <c r="BV188" s="132"/>
      <c r="BW188" s="135"/>
      <c r="BX188" s="135"/>
      <c r="BY188" s="135"/>
      <c r="BZ188" s="135"/>
      <c r="CA188" s="131"/>
      <c r="CB188" s="129"/>
      <c r="CC188" s="130"/>
      <c r="CD188" s="129"/>
      <c r="CE188" s="127"/>
      <c r="CF188" s="133"/>
      <c r="CG188" s="133"/>
      <c r="CH188" s="132"/>
      <c r="CI188" s="132"/>
      <c r="CJ188" s="132"/>
      <c r="CK188" s="132"/>
      <c r="CL188" s="132"/>
      <c r="CM188" s="135"/>
      <c r="CN188" s="135"/>
      <c r="CO188" s="135"/>
      <c r="CP188" s="135"/>
      <c r="CQ188" s="131"/>
      <c r="CR188" s="129"/>
      <c r="CS188" s="130"/>
      <c r="CT188" s="129"/>
      <c r="CU188" s="127"/>
      <c r="CV188" s="133"/>
      <c r="CW188" s="133"/>
      <c r="CX188" s="132"/>
      <c r="CY188" s="132"/>
      <c r="CZ188" s="132"/>
      <c r="DA188" s="132"/>
      <c r="DB188" s="132"/>
      <c r="DC188" s="135"/>
      <c r="DD188" s="135"/>
      <c r="DE188" s="135"/>
      <c r="DF188" s="135"/>
      <c r="DG188" s="131"/>
      <c r="DH188" s="129"/>
      <c r="DI188" s="130"/>
      <c r="DJ188" s="129"/>
      <c r="DK188" s="127"/>
      <c r="DL188" s="133"/>
      <c r="DM188" s="133"/>
      <c r="DN188" s="132"/>
      <c r="DO188" s="132"/>
      <c r="DP188" s="132"/>
      <c r="DQ188" s="132"/>
      <c r="DR188" s="132"/>
      <c r="DS188" s="135"/>
      <c r="DT188" s="135"/>
      <c r="DU188" s="135"/>
      <c r="DV188" s="135"/>
      <c r="DW188" s="131"/>
      <c r="DX188" s="129"/>
      <c r="DY188" s="130"/>
      <c r="DZ188" s="129"/>
      <c r="EA188" s="127"/>
      <c r="EB188" s="133"/>
      <c r="EC188" s="133"/>
      <c r="ED188" s="132"/>
      <c r="EE188" s="132"/>
      <c r="EF188" s="132"/>
      <c r="EG188" s="132"/>
      <c r="EH188" s="132"/>
      <c r="EI188" s="135"/>
      <c r="EJ188" s="135"/>
      <c r="EK188" s="135"/>
      <c r="EL188" s="135"/>
      <c r="EM188" s="131"/>
      <c r="EN188" s="129"/>
      <c r="EO188" s="130"/>
      <c r="EP188" s="129"/>
      <c r="EQ188" s="127"/>
      <c r="ER188" s="133"/>
      <c r="ES188" s="133"/>
      <c r="ET188" s="132"/>
      <c r="EU188" s="132"/>
      <c r="EV188" s="132"/>
      <c r="EW188" s="132"/>
      <c r="EX188" s="132"/>
      <c r="EY188" s="135"/>
      <c r="EZ188" s="135"/>
      <c r="FA188" s="135"/>
      <c r="FB188" s="135"/>
      <c r="FC188" s="131"/>
      <c r="FD188" s="129"/>
      <c r="FE188" s="130"/>
      <c r="FF188" s="129"/>
      <c r="FG188" s="127"/>
      <c r="FH188" s="133"/>
      <c r="FI188" s="133"/>
      <c r="FJ188" s="132"/>
      <c r="FK188" s="132"/>
      <c r="FL188" s="132"/>
      <c r="FM188" s="132"/>
      <c r="FN188" s="132"/>
      <c r="FO188" s="135"/>
      <c r="FP188" s="135"/>
      <c r="FQ188" s="135"/>
      <c r="FR188" s="135"/>
      <c r="FS188" s="131"/>
      <c r="FT188" s="129"/>
      <c r="FU188" s="130"/>
      <c r="FV188" s="129"/>
      <c r="FW188" s="127"/>
      <c r="FX188" s="133"/>
      <c r="FY188" s="133"/>
      <c r="FZ188" s="132"/>
      <c r="GA188" s="132"/>
      <c r="GB188" s="132"/>
      <c r="GC188" s="132"/>
      <c r="GD188" s="132"/>
      <c r="GE188" s="135"/>
      <c r="GF188" s="135"/>
      <c r="GG188" s="135"/>
      <c r="GH188" s="135"/>
      <c r="GI188" s="131"/>
      <c r="GJ188" s="129"/>
      <c r="GK188" s="130"/>
      <c r="GL188" s="129"/>
      <c r="GM188" s="127"/>
      <c r="GN188" s="133"/>
      <c r="GO188" s="133"/>
      <c r="GP188" s="132"/>
      <c r="GQ188" s="132"/>
      <c r="GR188" s="132"/>
      <c r="GS188" s="132"/>
      <c r="GT188" s="132"/>
      <c r="GU188" s="135"/>
      <c r="GV188" s="135"/>
      <c r="GW188" s="135"/>
      <c r="GX188" s="135"/>
      <c r="GY188" s="131"/>
      <c r="GZ188" s="129"/>
      <c r="HA188" s="130"/>
      <c r="HB188" s="129"/>
      <c r="HC188" s="127"/>
      <c r="HD188" s="133"/>
      <c r="HE188" s="133"/>
      <c r="HF188" s="132"/>
      <c r="HG188" s="132"/>
      <c r="HH188" s="132"/>
      <c r="HI188" s="132"/>
      <c r="HJ188" s="132"/>
      <c r="HK188" s="135"/>
      <c r="HL188" s="135"/>
      <c r="HM188" s="135"/>
      <c r="HN188" s="135"/>
      <c r="HO188" s="131"/>
      <c r="HP188" s="129"/>
      <c r="HQ188" s="130"/>
      <c r="HR188" s="129"/>
      <c r="HS188" s="127"/>
      <c r="HT188" s="133"/>
      <c r="HU188" s="133"/>
      <c r="HV188" s="132"/>
      <c r="HW188" s="132"/>
      <c r="HX188" s="132"/>
      <c r="HY188" s="132"/>
      <c r="HZ188" s="132"/>
      <c r="IA188" s="135"/>
      <c r="IB188" s="135"/>
      <c r="IC188" s="135"/>
      <c r="ID188" s="135"/>
      <c r="IE188" s="131"/>
      <c r="IF188" s="129"/>
      <c r="IG188" s="130"/>
      <c r="IH188" s="129"/>
      <c r="II188" s="127"/>
      <c r="IJ188" s="133"/>
      <c r="IK188" s="133"/>
      <c r="IL188" s="132"/>
      <c r="IM188" s="132"/>
      <c r="IN188" s="132"/>
      <c r="IO188" s="132"/>
      <c r="IP188" s="132"/>
      <c r="IQ188" s="135"/>
      <c r="IR188" s="135"/>
      <c r="IS188" s="135"/>
      <c r="IT188" s="135"/>
      <c r="IU188" s="131"/>
      <c r="IV188" s="129"/>
      <c r="IW188" s="130"/>
    </row>
    <row r="189" spans="1:257" s="125" customFormat="1" ht="15" hidden="1" customHeight="1">
      <c r="A189" s="1065">
        <v>9</v>
      </c>
      <c r="B189" s="787">
        <v>14</v>
      </c>
      <c r="C189" s="168">
        <v>15</v>
      </c>
      <c r="D189" s="788">
        <v>6.9013600000000004</v>
      </c>
      <c r="E189" s="137">
        <v>8.9718199999999992</v>
      </c>
      <c r="F189" s="137">
        <v>9.3536400000000004</v>
      </c>
      <c r="G189" s="137">
        <v>9.19909</v>
      </c>
      <c r="H189" s="646">
        <v>9.0959099999999999</v>
      </c>
      <c r="I189" s="788">
        <v>3.51227</v>
      </c>
      <c r="J189" s="646">
        <v>3.1909100000000001</v>
      </c>
      <c r="K189" s="788">
        <v>3.93818</v>
      </c>
      <c r="L189" s="646">
        <v>3.1704500000000002</v>
      </c>
      <c r="M189" s="785">
        <v>6.5</v>
      </c>
      <c r="N189" s="383">
        <v>59693.43</v>
      </c>
      <c r="O189" s="136">
        <v>1877.7341397535004</v>
      </c>
      <c r="P189" s="1082">
        <v>26936.817959976001</v>
      </c>
      <c r="R189" s="133"/>
      <c r="S189" s="133"/>
      <c r="T189" s="133"/>
      <c r="U189" s="133"/>
      <c r="V189" s="132"/>
      <c r="W189" s="132"/>
      <c r="X189" s="134"/>
      <c r="Y189" s="132"/>
      <c r="Z189" s="132"/>
      <c r="AA189" s="135"/>
      <c r="AB189" s="135"/>
      <c r="AC189" s="135"/>
      <c r="AD189" s="135"/>
      <c r="AE189" s="131"/>
      <c r="AF189" s="129"/>
      <c r="AG189" s="130"/>
      <c r="AH189" s="129"/>
      <c r="AI189" s="127"/>
      <c r="AJ189" s="133"/>
      <c r="AK189" s="133"/>
      <c r="AL189" s="132"/>
      <c r="AM189" s="132"/>
      <c r="AN189" s="132"/>
      <c r="AO189" s="132"/>
      <c r="AP189" s="132"/>
      <c r="AQ189" s="135"/>
      <c r="AR189" s="135"/>
      <c r="AS189" s="135"/>
      <c r="AT189" s="135"/>
      <c r="AU189" s="131"/>
      <c r="AV189" s="129"/>
      <c r="AW189" s="130"/>
      <c r="AX189" s="129"/>
      <c r="AY189" s="127"/>
      <c r="AZ189" s="133"/>
      <c r="BA189" s="133"/>
      <c r="BB189" s="132"/>
      <c r="BC189" s="132"/>
      <c r="BD189" s="132"/>
      <c r="BE189" s="132"/>
      <c r="BF189" s="132"/>
      <c r="BG189" s="135"/>
      <c r="BH189" s="135"/>
      <c r="BI189" s="135"/>
      <c r="BJ189" s="135"/>
      <c r="BK189" s="131"/>
      <c r="BL189" s="129"/>
      <c r="BM189" s="130"/>
      <c r="BN189" s="129"/>
      <c r="BO189" s="127"/>
      <c r="BP189" s="133"/>
      <c r="BQ189" s="133"/>
      <c r="BR189" s="132"/>
      <c r="BS189" s="132"/>
      <c r="BT189" s="132"/>
      <c r="BU189" s="132"/>
      <c r="BV189" s="132"/>
      <c r="BW189" s="135"/>
      <c r="BX189" s="135"/>
      <c r="BY189" s="135"/>
      <c r="BZ189" s="135"/>
      <c r="CA189" s="131"/>
      <c r="CB189" s="129"/>
      <c r="CC189" s="130"/>
      <c r="CD189" s="129"/>
      <c r="CE189" s="127"/>
      <c r="CF189" s="133"/>
      <c r="CG189" s="133"/>
      <c r="CH189" s="132"/>
      <c r="CI189" s="132"/>
      <c r="CJ189" s="132"/>
      <c r="CK189" s="132"/>
      <c r="CL189" s="132"/>
      <c r="CM189" s="135"/>
      <c r="CN189" s="135"/>
      <c r="CO189" s="135"/>
      <c r="CP189" s="135"/>
      <c r="CQ189" s="131"/>
      <c r="CR189" s="129"/>
      <c r="CS189" s="130"/>
      <c r="CT189" s="129"/>
      <c r="CU189" s="127"/>
      <c r="CV189" s="133"/>
      <c r="CW189" s="133"/>
      <c r="CX189" s="132"/>
      <c r="CY189" s="132"/>
      <c r="CZ189" s="132"/>
      <c r="DA189" s="132"/>
      <c r="DB189" s="132"/>
      <c r="DC189" s="135"/>
      <c r="DD189" s="135"/>
      <c r="DE189" s="135"/>
      <c r="DF189" s="135"/>
      <c r="DG189" s="131"/>
      <c r="DH189" s="129"/>
      <c r="DI189" s="130"/>
      <c r="DJ189" s="129"/>
      <c r="DK189" s="127"/>
      <c r="DL189" s="133"/>
      <c r="DM189" s="133"/>
      <c r="DN189" s="132"/>
      <c r="DO189" s="132"/>
      <c r="DP189" s="132"/>
      <c r="DQ189" s="132"/>
      <c r="DR189" s="132"/>
      <c r="DS189" s="135"/>
      <c r="DT189" s="135"/>
      <c r="DU189" s="135"/>
      <c r="DV189" s="135"/>
      <c r="DW189" s="131"/>
      <c r="DX189" s="129"/>
      <c r="DY189" s="130"/>
      <c r="DZ189" s="129"/>
      <c r="EA189" s="127"/>
      <c r="EB189" s="133"/>
      <c r="EC189" s="133"/>
      <c r="ED189" s="132"/>
      <c r="EE189" s="132"/>
      <c r="EF189" s="132"/>
      <c r="EG189" s="132"/>
      <c r="EH189" s="132"/>
      <c r="EI189" s="135"/>
      <c r="EJ189" s="135"/>
      <c r="EK189" s="135"/>
      <c r="EL189" s="135"/>
      <c r="EM189" s="131"/>
      <c r="EN189" s="129"/>
      <c r="EO189" s="130"/>
      <c r="EP189" s="129"/>
      <c r="EQ189" s="127"/>
      <c r="ER189" s="133"/>
      <c r="ES189" s="133"/>
      <c r="ET189" s="132"/>
      <c r="EU189" s="132"/>
      <c r="EV189" s="132"/>
      <c r="EW189" s="132"/>
      <c r="EX189" s="132"/>
      <c r="EY189" s="135"/>
      <c r="EZ189" s="135"/>
      <c r="FA189" s="135"/>
      <c r="FB189" s="135"/>
      <c r="FC189" s="131"/>
      <c r="FD189" s="129"/>
      <c r="FE189" s="130"/>
      <c r="FF189" s="129"/>
      <c r="FG189" s="127"/>
      <c r="FH189" s="133"/>
      <c r="FI189" s="133"/>
      <c r="FJ189" s="132"/>
      <c r="FK189" s="132"/>
      <c r="FL189" s="132"/>
      <c r="FM189" s="132"/>
      <c r="FN189" s="132"/>
      <c r="FO189" s="135"/>
      <c r="FP189" s="135"/>
      <c r="FQ189" s="135"/>
      <c r="FR189" s="135"/>
      <c r="FS189" s="131"/>
      <c r="FT189" s="129"/>
      <c r="FU189" s="130"/>
      <c r="FV189" s="129"/>
      <c r="FW189" s="127"/>
      <c r="FX189" s="133"/>
      <c r="FY189" s="133"/>
      <c r="FZ189" s="132"/>
      <c r="GA189" s="132"/>
      <c r="GB189" s="132"/>
      <c r="GC189" s="132"/>
      <c r="GD189" s="132"/>
      <c r="GE189" s="135"/>
      <c r="GF189" s="135"/>
      <c r="GG189" s="135"/>
      <c r="GH189" s="135"/>
      <c r="GI189" s="131"/>
      <c r="GJ189" s="129"/>
      <c r="GK189" s="130"/>
      <c r="GL189" s="129"/>
      <c r="GM189" s="127"/>
      <c r="GN189" s="133"/>
      <c r="GO189" s="133"/>
      <c r="GP189" s="132"/>
      <c r="GQ189" s="132"/>
      <c r="GR189" s="132"/>
      <c r="GS189" s="132"/>
      <c r="GT189" s="132"/>
      <c r="GU189" s="135"/>
      <c r="GV189" s="135"/>
      <c r="GW189" s="135"/>
      <c r="GX189" s="135"/>
      <c r="GY189" s="131"/>
      <c r="GZ189" s="129"/>
      <c r="HA189" s="130"/>
      <c r="HB189" s="129"/>
      <c r="HC189" s="127"/>
      <c r="HD189" s="133"/>
      <c r="HE189" s="133"/>
      <c r="HF189" s="132"/>
      <c r="HG189" s="132"/>
      <c r="HH189" s="132"/>
      <c r="HI189" s="132"/>
      <c r="HJ189" s="132"/>
      <c r="HK189" s="135"/>
      <c r="HL189" s="135"/>
      <c r="HM189" s="135"/>
      <c r="HN189" s="135"/>
      <c r="HO189" s="131"/>
      <c r="HP189" s="129"/>
      <c r="HQ189" s="130"/>
      <c r="HR189" s="129"/>
      <c r="HS189" s="127"/>
      <c r="HT189" s="133"/>
      <c r="HU189" s="133"/>
      <c r="HV189" s="132"/>
      <c r="HW189" s="132"/>
      <c r="HX189" s="132"/>
      <c r="HY189" s="132"/>
      <c r="HZ189" s="132"/>
      <c r="IA189" s="135"/>
      <c r="IB189" s="135"/>
      <c r="IC189" s="135"/>
      <c r="ID189" s="135"/>
      <c r="IE189" s="131"/>
      <c r="IF189" s="129"/>
      <c r="IG189" s="130"/>
      <c r="IH189" s="129"/>
      <c r="II189" s="127"/>
      <c r="IJ189" s="133"/>
      <c r="IK189" s="133"/>
      <c r="IL189" s="132"/>
      <c r="IM189" s="132"/>
      <c r="IN189" s="132"/>
      <c r="IO189" s="132"/>
      <c r="IP189" s="132"/>
      <c r="IQ189" s="135"/>
      <c r="IR189" s="135"/>
      <c r="IS189" s="135"/>
      <c r="IT189" s="135"/>
      <c r="IU189" s="131"/>
      <c r="IV189" s="129"/>
      <c r="IW189" s="130"/>
    </row>
    <row r="190" spans="1:257" s="125" customFormat="1" ht="15" hidden="1" customHeight="1">
      <c r="A190" s="1065">
        <v>10</v>
      </c>
      <c r="B190" s="787">
        <v>14</v>
      </c>
      <c r="C190" s="168">
        <v>15</v>
      </c>
      <c r="D190" s="788">
        <v>6.9742899999999999</v>
      </c>
      <c r="E190" s="137">
        <v>8.9419000000000004</v>
      </c>
      <c r="F190" s="137">
        <v>9.3323800000000006</v>
      </c>
      <c r="G190" s="137">
        <v>9.1266700000000007</v>
      </c>
      <c r="H190" s="646">
        <v>9.1195199999999996</v>
      </c>
      <c r="I190" s="788">
        <v>3.6209500000000001</v>
      </c>
      <c r="J190" s="646">
        <v>3.3528600000000002</v>
      </c>
      <c r="K190" s="788">
        <v>3.90143</v>
      </c>
      <c r="L190" s="646">
        <v>4.5666700000000002</v>
      </c>
      <c r="M190" s="785">
        <v>11.8</v>
      </c>
      <c r="N190" s="383">
        <v>57042.36</v>
      </c>
      <c r="O190" s="136">
        <v>1869.93</v>
      </c>
      <c r="P190" s="1082">
        <v>23716.2489510739</v>
      </c>
      <c r="R190" s="133"/>
      <c r="S190" s="133"/>
      <c r="T190" s="133"/>
      <c r="U190" s="133"/>
      <c r="V190" s="132"/>
      <c r="W190" s="132"/>
      <c r="X190" s="134"/>
      <c r="Y190" s="132"/>
      <c r="Z190" s="132"/>
      <c r="AA190" s="135"/>
      <c r="AB190" s="135"/>
      <c r="AC190" s="135"/>
      <c r="AD190" s="135"/>
      <c r="AE190" s="131"/>
      <c r="AF190" s="129"/>
      <c r="AG190" s="130"/>
      <c r="AH190" s="129"/>
      <c r="AI190" s="127"/>
      <c r="AJ190" s="133"/>
      <c r="AK190" s="133"/>
      <c r="AL190" s="132"/>
      <c r="AM190" s="132"/>
      <c r="AN190" s="132"/>
      <c r="AO190" s="132"/>
      <c r="AP190" s="132"/>
      <c r="AQ190" s="135"/>
      <c r="AR190" s="135"/>
      <c r="AS190" s="135"/>
      <c r="AT190" s="135"/>
      <c r="AU190" s="131"/>
      <c r="AV190" s="129"/>
      <c r="AW190" s="130"/>
      <c r="AX190" s="129"/>
      <c r="AY190" s="127"/>
      <c r="AZ190" s="133"/>
      <c r="BA190" s="133"/>
      <c r="BB190" s="132"/>
      <c r="BC190" s="132"/>
      <c r="BD190" s="132"/>
      <c r="BE190" s="132"/>
      <c r="BF190" s="132"/>
      <c r="BG190" s="135"/>
      <c r="BH190" s="135"/>
      <c r="BI190" s="135"/>
      <c r="BJ190" s="135"/>
      <c r="BK190" s="131"/>
      <c r="BL190" s="129"/>
      <c r="BM190" s="130"/>
      <c r="BN190" s="129"/>
      <c r="BO190" s="127"/>
      <c r="BP190" s="133"/>
      <c r="BQ190" s="133"/>
      <c r="BR190" s="132"/>
      <c r="BS190" s="132"/>
      <c r="BT190" s="132"/>
      <c r="BU190" s="132"/>
      <c r="BV190" s="132"/>
      <c r="BW190" s="135"/>
      <c r="BX190" s="135"/>
      <c r="BY190" s="135"/>
      <c r="BZ190" s="135"/>
      <c r="CA190" s="131"/>
      <c r="CB190" s="129"/>
      <c r="CC190" s="130"/>
      <c r="CD190" s="129"/>
      <c r="CE190" s="127"/>
      <c r="CF190" s="133"/>
      <c r="CG190" s="133"/>
      <c r="CH190" s="132"/>
      <c r="CI190" s="132"/>
      <c r="CJ190" s="132"/>
      <c r="CK190" s="132"/>
      <c r="CL190" s="132"/>
      <c r="CM190" s="135"/>
      <c r="CN190" s="135"/>
      <c r="CO190" s="135"/>
      <c r="CP190" s="135"/>
      <c r="CQ190" s="131"/>
      <c r="CR190" s="129"/>
      <c r="CS190" s="130"/>
      <c r="CT190" s="129"/>
      <c r="CU190" s="127"/>
      <c r="CV190" s="133"/>
      <c r="CW190" s="133"/>
      <c r="CX190" s="132"/>
      <c r="CY190" s="132"/>
      <c r="CZ190" s="132"/>
      <c r="DA190" s="132"/>
      <c r="DB190" s="132"/>
      <c r="DC190" s="135"/>
      <c r="DD190" s="135"/>
      <c r="DE190" s="135"/>
      <c r="DF190" s="135"/>
      <c r="DG190" s="131"/>
      <c r="DH190" s="129"/>
      <c r="DI190" s="130"/>
      <c r="DJ190" s="129"/>
      <c r="DK190" s="127"/>
      <c r="DL190" s="133"/>
      <c r="DM190" s="133"/>
      <c r="DN190" s="132"/>
      <c r="DO190" s="132"/>
      <c r="DP190" s="132"/>
      <c r="DQ190" s="132"/>
      <c r="DR190" s="132"/>
      <c r="DS190" s="135"/>
      <c r="DT190" s="135"/>
      <c r="DU190" s="135"/>
      <c r="DV190" s="135"/>
      <c r="DW190" s="131"/>
      <c r="DX190" s="129"/>
      <c r="DY190" s="130"/>
      <c r="DZ190" s="129"/>
      <c r="EA190" s="127"/>
      <c r="EB190" s="133"/>
      <c r="EC190" s="133"/>
      <c r="ED190" s="132"/>
      <c r="EE190" s="132"/>
      <c r="EF190" s="132"/>
      <c r="EG190" s="132"/>
      <c r="EH190" s="132"/>
      <c r="EI190" s="135"/>
      <c r="EJ190" s="135"/>
      <c r="EK190" s="135"/>
      <c r="EL190" s="135"/>
      <c r="EM190" s="131"/>
      <c r="EN190" s="129"/>
      <c r="EO190" s="130"/>
      <c r="EP190" s="129"/>
      <c r="EQ190" s="127"/>
      <c r="ER190" s="133"/>
      <c r="ES190" s="133"/>
      <c r="ET190" s="132"/>
      <c r="EU190" s="132"/>
      <c r="EV190" s="132"/>
      <c r="EW190" s="132"/>
      <c r="EX190" s="132"/>
      <c r="EY190" s="135"/>
      <c r="EZ190" s="135"/>
      <c r="FA190" s="135"/>
      <c r="FB190" s="135"/>
      <c r="FC190" s="131"/>
      <c r="FD190" s="129"/>
      <c r="FE190" s="130"/>
      <c r="FF190" s="129"/>
      <c r="FG190" s="127"/>
      <c r="FH190" s="133"/>
      <c r="FI190" s="133"/>
      <c r="FJ190" s="132"/>
      <c r="FK190" s="132"/>
      <c r="FL190" s="132"/>
      <c r="FM190" s="132"/>
      <c r="FN190" s="132"/>
      <c r="FO190" s="135"/>
      <c r="FP190" s="135"/>
      <c r="FQ190" s="135"/>
      <c r="FR190" s="135"/>
      <c r="FS190" s="131"/>
      <c r="FT190" s="129"/>
      <c r="FU190" s="130"/>
      <c r="FV190" s="129"/>
      <c r="FW190" s="127"/>
      <c r="FX190" s="133"/>
      <c r="FY190" s="133"/>
      <c r="FZ190" s="132"/>
      <c r="GA190" s="132"/>
      <c r="GB190" s="132"/>
      <c r="GC190" s="132"/>
      <c r="GD190" s="132"/>
      <c r="GE190" s="135"/>
      <c r="GF190" s="135"/>
      <c r="GG190" s="135"/>
      <c r="GH190" s="135"/>
      <c r="GI190" s="131"/>
      <c r="GJ190" s="129"/>
      <c r="GK190" s="130"/>
      <c r="GL190" s="129"/>
      <c r="GM190" s="127"/>
      <c r="GN190" s="133"/>
      <c r="GO190" s="133"/>
      <c r="GP190" s="132"/>
      <c r="GQ190" s="132"/>
      <c r="GR190" s="132"/>
      <c r="GS190" s="132"/>
      <c r="GT190" s="132"/>
      <c r="GU190" s="135"/>
      <c r="GV190" s="135"/>
      <c r="GW190" s="135"/>
      <c r="GX190" s="135"/>
      <c r="GY190" s="131"/>
      <c r="GZ190" s="129"/>
      <c r="HA190" s="130"/>
      <c r="HB190" s="129"/>
      <c r="HC190" s="127"/>
      <c r="HD190" s="133"/>
      <c r="HE190" s="133"/>
      <c r="HF190" s="132"/>
      <c r="HG190" s="132"/>
      <c r="HH190" s="132"/>
      <c r="HI190" s="132"/>
      <c r="HJ190" s="132"/>
      <c r="HK190" s="135"/>
      <c r="HL190" s="135"/>
      <c r="HM190" s="135"/>
      <c r="HN190" s="135"/>
      <c r="HO190" s="131"/>
      <c r="HP190" s="129"/>
      <c r="HQ190" s="130"/>
      <c r="HR190" s="129"/>
      <c r="HS190" s="127"/>
      <c r="HT190" s="133"/>
      <c r="HU190" s="133"/>
      <c r="HV190" s="132"/>
      <c r="HW190" s="132"/>
      <c r="HX190" s="132"/>
      <c r="HY190" s="132"/>
      <c r="HZ190" s="132"/>
      <c r="IA190" s="135"/>
      <c r="IB190" s="135"/>
      <c r="IC190" s="135"/>
      <c r="ID190" s="135"/>
      <c r="IE190" s="131"/>
      <c r="IF190" s="129"/>
      <c r="IG190" s="130"/>
      <c r="IH190" s="129"/>
      <c r="II190" s="127"/>
      <c r="IJ190" s="133"/>
      <c r="IK190" s="133"/>
      <c r="IL190" s="132"/>
      <c r="IM190" s="132"/>
      <c r="IN190" s="132"/>
      <c r="IO190" s="132"/>
      <c r="IP190" s="132"/>
      <c r="IQ190" s="135"/>
      <c r="IR190" s="135"/>
      <c r="IS190" s="135"/>
      <c r="IT190" s="135"/>
      <c r="IU190" s="131"/>
      <c r="IV190" s="129"/>
      <c r="IW190" s="130"/>
    </row>
    <row r="191" spans="1:257" s="125" customFormat="1" ht="15" hidden="1" customHeight="1">
      <c r="A191" s="1065">
        <v>11</v>
      </c>
      <c r="B191" s="787">
        <v>14</v>
      </c>
      <c r="C191" s="168">
        <v>15</v>
      </c>
      <c r="D191" s="788">
        <v>7.5731799999999998</v>
      </c>
      <c r="E191" s="137">
        <v>9.5345499999999994</v>
      </c>
      <c r="F191" s="137">
        <v>9.8304500000000008</v>
      </c>
      <c r="G191" s="137">
        <v>9.8863599999999998</v>
      </c>
      <c r="H191" s="646">
        <v>9.0213599999999996</v>
      </c>
      <c r="I191" s="788">
        <v>3.71773</v>
      </c>
      <c r="J191" s="646">
        <v>3.2968199999999999</v>
      </c>
      <c r="K191" s="788">
        <v>4.0722699999999996</v>
      </c>
      <c r="L191" s="646">
        <v>3.12</v>
      </c>
      <c r="M191" s="785">
        <v>12.43</v>
      </c>
      <c r="N191" s="383">
        <v>54517.760000000002</v>
      </c>
      <c r="O191" s="136">
        <v>1724.53</v>
      </c>
      <c r="P191" s="1082">
        <v>18833.816265887301</v>
      </c>
      <c r="R191" s="133"/>
      <c r="S191" s="133"/>
      <c r="T191" s="133"/>
      <c r="U191" s="133"/>
      <c r="V191" s="132"/>
      <c r="W191" s="132"/>
      <c r="X191" s="134"/>
      <c r="Y191" s="132"/>
      <c r="Z191" s="132"/>
      <c r="AA191" s="135"/>
      <c r="AB191" s="135"/>
      <c r="AC191" s="135"/>
      <c r="AD191" s="135"/>
      <c r="AE191" s="131"/>
      <c r="AF191" s="129"/>
      <c r="AG191" s="130"/>
      <c r="AH191" s="129"/>
      <c r="AI191" s="127"/>
      <c r="AJ191" s="133"/>
      <c r="AK191" s="133"/>
      <c r="AL191" s="132"/>
      <c r="AM191" s="132"/>
      <c r="AN191" s="132"/>
      <c r="AO191" s="132"/>
      <c r="AP191" s="132"/>
      <c r="AQ191" s="135"/>
      <c r="AR191" s="135"/>
      <c r="AS191" s="135"/>
      <c r="AT191" s="135"/>
      <c r="AU191" s="131"/>
      <c r="AV191" s="129"/>
      <c r="AW191" s="130"/>
      <c r="AX191" s="129"/>
      <c r="AY191" s="127"/>
      <c r="AZ191" s="133"/>
      <c r="BA191" s="133"/>
      <c r="BB191" s="132"/>
      <c r="BC191" s="132"/>
      <c r="BD191" s="132"/>
      <c r="BE191" s="132"/>
      <c r="BF191" s="132"/>
      <c r="BG191" s="135"/>
      <c r="BH191" s="135"/>
      <c r="BI191" s="135"/>
      <c r="BJ191" s="135"/>
      <c r="BK191" s="131"/>
      <c r="BL191" s="129"/>
      <c r="BM191" s="130"/>
      <c r="BN191" s="129"/>
      <c r="BO191" s="127"/>
      <c r="BP191" s="133"/>
      <c r="BQ191" s="133"/>
      <c r="BR191" s="132"/>
      <c r="BS191" s="132"/>
      <c r="BT191" s="132"/>
      <c r="BU191" s="132"/>
      <c r="BV191" s="132"/>
      <c r="BW191" s="135"/>
      <c r="BX191" s="135"/>
      <c r="BY191" s="135"/>
      <c r="BZ191" s="135"/>
      <c r="CA191" s="131"/>
      <c r="CB191" s="129"/>
      <c r="CC191" s="130"/>
      <c r="CD191" s="129"/>
      <c r="CE191" s="127"/>
      <c r="CF191" s="133"/>
      <c r="CG191" s="133"/>
      <c r="CH191" s="132"/>
      <c r="CI191" s="132"/>
      <c r="CJ191" s="132"/>
      <c r="CK191" s="132"/>
      <c r="CL191" s="132"/>
      <c r="CM191" s="135"/>
      <c r="CN191" s="135"/>
      <c r="CO191" s="135"/>
      <c r="CP191" s="135"/>
      <c r="CQ191" s="131"/>
      <c r="CR191" s="129"/>
      <c r="CS191" s="130"/>
      <c r="CT191" s="129"/>
      <c r="CU191" s="127"/>
      <c r="CV191" s="133"/>
      <c r="CW191" s="133"/>
      <c r="CX191" s="132"/>
      <c r="CY191" s="132"/>
      <c r="CZ191" s="132"/>
      <c r="DA191" s="132"/>
      <c r="DB191" s="132"/>
      <c r="DC191" s="135"/>
      <c r="DD191" s="135"/>
      <c r="DE191" s="135"/>
      <c r="DF191" s="135"/>
      <c r="DG191" s="131"/>
      <c r="DH191" s="129"/>
      <c r="DI191" s="130"/>
      <c r="DJ191" s="129"/>
      <c r="DK191" s="127"/>
      <c r="DL191" s="133"/>
      <c r="DM191" s="133"/>
      <c r="DN191" s="132"/>
      <c r="DO191" s="132"/>
      <c r="DP191" s="132"/>
      <c r="DQ191" s="132"/>
      <c r="DR191" s="132"/>
      <c r="DS191" s="135"/>
      <c r="DT191" s="135"/>
      <c r="DU191" s="135"/>
      <c r="DV191" s="135"/>
      <c r="DW191" s="131"/>
      <c r="DX191" s="129"/>
      <c r="DY191" s="130"/>
      <c r="DZ191" s="129"/>
      <c r="EA191" s="127"/>
      <c r="EB191" s="133"/>
      <c r="EC191" s="133"/>
      <c r="ED191" s="132"/>
      <c r="EE191" s="132"/>
      <c r="EF191" s="132"/>
      <c r="EG191" s="132"/>
      <c r="EH191" s="132"/>
      <c r="EI191" s="135"/>
      <c r="EJ191" s="135"/>
      <c r="EK191" s="135"/>
      <c r="EL191" s="135"/>
      <c r="EM191" s="131"/>
      <c r="EN191" s="129"/>
      <c r="EO191" s="130"/>
      <c r="EP191" s="129"/>
      <c r="EQ191" s="127"/>
      <c r="ER191" s="133"/>
      <c r="ES191" s="133"/>
      <c r="ET191" s="132"/>
      <c r="EU191" s="132"/>
      <c r="EV191" s="132"/>
      <c r="EW191" s="132"/>
      <c r="EX191" s="132"/>
      <c r="EY191" s="135"/>
      <c r="EZ191" s="135"/>
      <c r="FA191" s="135"/>
      <c r="FB191" s="135"/>
      <c r="FC191" s="131"/>
      <c r="FD191" s="129"/>
      <c r="FE191" s="130"/>
      <c r="FF191" s="129"/>
      <c r="FG191" s="127"/>
      <c r="FH191" s="133"/>
      <c r="FI191" s="133"/>
      <c r="FJ191" s="132"/>
      <c r="FK191" s="132"/>
      <c r="FL191" s="132"/>
      <c r="FM191" s="132"/>
      <c r="FN191" s="132"/>
      <c r="FO191" s="135"/>
      <c r="FP191" s="135"/>
      <c r="FQ191" s="135"/>
      <c r="FR191" s="135"/>
      <c r="FS191" s="131"/>
      <c r="FT191" s="129"/>
      <c r="FU191" s="130"/>
      <c r="FV191" s="129"/>
      <c r="FW191" s="127"/>
      <c r="FX191" s="133"/>
      <c r="FY191" s="133"/>
      <c r="FZ191" s="132"/>
      <c r="GA191" s="132"/>
      <c r="GB191" s="132"/>
      <c r="GC191" s="132"/>
      <c r="GD191" s="132"/>
      <c r="GE191" s="135"/>
      <c r="GF191" s="135"/>
      <c r="GG191" s="135"/>
      <c r="GH191" s="135"/>
      <c r="GI191" s="131"/>
      <c r="GJ191" s="129"/>
      <c r="GK191" s="130"/>
      <c r="GL191" s="129"/>
      <c r="GM191" s="127"/>
      <c r="GN191" s="133"/>
      <c r="GO191" s="133"/>
      <c r="GP191" s="132"/>
      <c r="GQ191" s="132"/>
      <c r="GR191" s="132"/>
      <c r="GS191" s="132"/>
      <c r="GT191" s="132"/>
      <c r="GU191" s="135"/>
      <c r="GV191" s="135"/>
      <c r="GW191" s="135"/>
      <c r="GX191" s="135"/>
      <c r="GY191" s="131"/>
      <c r="GZ191" s="129"/>
      <c r="HA191" s="130"/>
      <c r="HB191" s="129"/>
      <c r="HC191" s="127"/>
      <c r="HD191" s="133"/>
      <c r="HE191" s="133"/>
      <c r="HF191" s="132"/>
      <c r="HG191" s="132"/>
      <c r="HH191" s="132"/>
      <c r="HI191" s="132"/>
      <c r="HJ191" s="132"/>
      <c r="HK191" s="135"/>
      <c r="HL191" s="135"/>
      <c r="HM191" s="135"/>
      <c r="HN191" s="135"/>
      <c r="HO191" s="131"/>
      <c r="HP191" s="129"/>
      <c r="HQ191" s="130"/>
      <c r="HR191" s="129"/>
      <c r="HS191" s="127"/>
      <c r="HT191" s="133"/>
      <c r="HU191" s="133"/>
      <c r="HV191" s="132"/>
      <c r="HW191" s="132"/>
      <c r="HX191" s="132"/>
      <c r="HY191" s="132"/>
      <c r="HZ191" s="132"/>
      <c r="IA191" s="135"/>
      <c r="IB191" s="135"/>
      <c r="IC191" s="135"/>
      <c r="ID191" s="135"/>
      <c r="IE191" s="131"/>
      <c r="IF191" s="129"/>
      <c r="IG191" s="130"/>
      <c r="IH191" s="129"/>
      <c r="II191" s="127"/>
      <c r="IJ191" s="133"/>
      <c r="IK191" s="133"/>
      <c r="IL191" s="132"/>
      <c r="IM191" s="132"/>
      <c r="IN191" s="132"/>
      <c r="IO191" s="132"/>
      <c r="IP191" s="132"/>
      <c r="IQ191" s="135"/>
      <c r="IR191" s="135"/>
      <c r="IS191" s="135"/>
      <c r="IT191" s="135"/>
      <c r="IU191" s="131"/>
      <c r="IV191" s="129"/>
      <c r="IW191" s="130"/>
    </row>
    <row r="192" spans="1:257" s="125" customFormat="1" ht="15" customHeight="1">
      <c r="A192" s="1084" t="s">
        <v>635</v>
      </c>
      <c r="B192" s="756">
        <v>17</v>
      </c>
      <c r="C192" s="757">
        <v>17.75</v>
      </c>
      <c r="D192" s="519">
        <v>8.5127299999999995</v>
      </c>
      <c r="E192" s="599">
        <v>10.56636</v>
      </c>
      <c r="F192" s="599">
        <v>11.42273</v>
      </c>
      <c r="G192" s="599">
        <v>10.938179999999999</v>
      </c>
      <c r="H192" s="600">
        <v>10.153180000000001</v>
      </c>
      <c r="I192" s="519">
        <v>4.1622700000000004</v>
      </c>
      <c r="J192" s="600">
        <v>3.8504499999999999</v>
      </c>
      <c r="K192" s="519">
        <v>4.5490899999999996</v>
      </c>
      <c r="L192" s="600">
        <v>3.6618200000000001</v>
      </c>
      <c r="M192" s="513">
        <v>11.46</v>
      </c>
      <c r="N192" s="601">
        <v>51266.62</v>
      </c>
      <c r="O192" s="1085">
        <v>1580.45</v>
      </c>
      <c r="P192" s="1086">
        <v>16495.9608060928</v>
      </c>
      <c r="R192" s="133"/>
      <c r="S192" s="133"/>
      <c r="T192" s="133"/>
      <c r="U192" s="133"/>
      <c r="V192" s="132"/>
      <c r="W192" s="132"/>
      <c r="X192" s="134"/>
      <c r="Y192" s="132"/>
      <c r="Z192" s="132"/>
      <c r="AA192" s="135"/>
      <c r="AB192" s="135"/>
      <c r="AC192" s="135"/>
      <c r="AD192" s="135"/>
      <c r="AE192" s="131"/>
      <c r="AF192" s="129"/>
      <c r="AG192" s="130"/>
      <c r="AH192" s="129"/>
      <c r="AI192" s="127"/>
      <c r="AJ192" s="133"/>
      <c r="AK192" s="133"/>
      <c r="AL192" s="132"/>
      <c r="AM192" s="132"/>
      <c r="AN192" s="132"/>
      <c r="AO192" s="132"/>
      <c r="AP192" s="132"/>
      <c r="AQ192" s="135"/>
      <c r="AR192" s="135"/>
      <c r="AS192" s="135"/>
      <c r="AT192" s="135"/>
      <c r="AU192" s="131"/>
      <c r="AV192" s="129"/>
      <c r="AW192" s="130"/>
      <c r="AX192" s="129"/>
      <c r="AY192" s="127"/>
      <c r="AZ192" s="133"/>
      <c r="BA192" s="133"/>
      <c r="BB192" s="132"/>
      <c r="BC192" s="132"/>
      <c r="BD192" s="132"/>
      <c r="BE192" s="132"/>
      <c r="BF192" s="132"/>
      <c r="BG192" s="135"/>
      <c r="BH192" s="135"/>
      <c r="BI192" s="135"/>
      <c r="BJ192" s="135"/>
      <c r="BK192" s="131"/>
      <c r="BL192" s="129"/>
      <c r="BM192" s="130"/>
      <c r="BN192" s="129"/>
      <c r="BO192" s="127"/>
      <c r="BP192" s="133"/>
      <c r="BQ192" s="133"/>
      <c r="BR192" s="132"/>
      <c r="BS192" s="132"/>
      <c r="BT192" s="132"/>
      <c r="BU192" s="132"/>
      <c r="BV192" s="132"/>
      <c r="BW192" s="135"/>
      <c r="BX192" s="135"/>
      <c r="BY192" s="135"/>
      <c r="BZ192" s="135"/>
      <c r="CA192" s="131"/>
      <c r="CB192" s="129"/>
      <c r="CC192" s="130"/>
      <c r="CD192" s="129"/>
      <c r="CE192" s="127"/>
      <c r="CF192" s="133"/>
      <c r="CG192" s="133"/>
      <c r="CH192" s="132"/>
      <c r="CI192" s="132"/>
      <c r="CJ192" s="132"/>
      <c r="CK192" s="132"/>
      <c r="CL192" s="132"/>
      <c r="CM192" s="135"/>
      <c r="CN192" s="135"/>
      <c r="CO192" s="135"/>
      <c r="CP192" s="135"/>
      <c r="CQ192" s="131"/>
      <c r="CR192" s="129"/>
      <c r="CS192" s="130"/>
      <c r="CT192" s="129"/>
      <c r="CU192" s="127"/>
      <c r="CV192" s="133"/>
      <c r="CW192" s="133"/>
      <c r="CX192" s="132"/>
      <c r="CY192" s="132"/>
      <c r="CZ192" s="132"/>
      <c r="DA192" s="132"/>
      <c r="DB192" s="132"/>
      <c r="DC192" s="135"/>
      <c r="DD192" s="135"/>
      <c r="DE192" s="135"/>
      <c r="DF192" s="135"/>
      <c r="DG192" s="131"/>
      <c r="DH192" s="129"/>
      <c r="DI192" s="130"/>
      <c r="DJ192" s="129"/>
      <c r="DK192" s="127"/>
      <c r="DL192" s="133"/>
      <c r="DM192" s="133"/>
      <c r="DN192" s="132"/>
      <c r="DO192" s="132"/>
      <c r="DP192" s="132"/>
      <c r="DQ192" s="132"/>
      <c r="DR192" s="132"/>
      <c r="DS192" s="135"/>
      <c r="DT192" s="135"/>
      <c r="DU192" s="135"/>
      <c r="DV192" s="135"/>
      <c r="DW192" s="131"/>
      <c r="DX192" s="129"/>
      <c r="DY192" s="130"/>
      <c r="DZ192" s="129"/>
      <c r="EA192" s="127"/>
      <c r="EB192" s="133"/>
      <c r="EC192" s="133"/>
      <c r="ED192" s="132"/>
      <c r="EE192" s="132"/>
      <c r="EF192" s="132"/>
      <c r="EG192" s="132"/>
      <c r="EH192" s="132"/>
      <c r="EI192" s="135"/>
      <c r="EJ192" s="135"/>
      <c r="EK192" s="135"/>
      <c r="EL192" s="135"/>
      <c r="EM192" s="131"/>
      <c r="EN192" s="129"/>
      <c r="EO192" s="130"/>
      <c r="EP192" s="129"/>
      <c r="EQ192" s="127"/>
      <c r="ER192" s="133"/>
      <c r="ES192" s="133"/>
      <c r="ET192" s="132"/>
      <c r="EU192" s="132"/>
      <c r="EV192" s="132"/>
      <c r="EW192" s="132"/>
      <c r="EX192" s="132"/>
      <c r="EY192" s="135"/>
      <c r="EZ192" s="135"/>
      <c r="FA192" s="135"/>
      <c r="FB192" s="135"/>
      <c r="FC192" s="131"/>
      <c r="FD192" s="129"/>
      <c r="FE192" s="130"/>
      <c r="FF192" s="129"/>
      <c r="FG192" s="127"/>
      <c r="FH192" s="133"/>
      <c r="FI192" s="133"/>
      <c r="FJ192" s="132"/>
      <c r="FK192" s="132"/>
      <c r="FL192" s="132"/>
      <c r="FM192" s="132"/>
      <c r="FN192" s="132"/>
      <c r="FO192" s="135"/>
      <c r="FP192" s="135"/>
      <c r="FQ192" s="135"/>
      <c r="FR192" s="135"/>
      <c r="FS192" s="131"/>
      <c r="FT192" s="129"/>
      <c r="FU192" s="130"/>
      <c r="FV192" s="129"/>
      <c r="FW192" s="127"/>
      <c r="FX192" s="133"/>
      <c r="FY192" s="133"/>
      <c r="FZ192" s="132"/>
      <c r="GA192" s="132"/>
      <c r="GB192" s="132"/>
      <c r="GC192" s="132"/>
      <c r="GD192" s="132"/>
      <c r="GE192" s="135"/>
      <c r="GF192" s="135"/>
      <c r="GG192" s="135"/>
      <c r="GH192" s="135"/>
      <c r="GI192" s="131"/>
      <c r="GJ192" s="129"/>
      <c r="GK192" s="130"/>
      <c r="GL192" s="129"/>
      <c r="GM192" s="127"/>
      <c r="GN192" s="133"/>
      <c r="GO192" s="133"/>
      <c r="GP192" s="132"/>
      <c r="GQ192" s="132"/>
      <c r="GR192" s="132"/>
      <c r="GS192" s="132"/>
      <c r="GT192" s="132"/>
      <c r="GU192" s="135"/>
      <c r="GV192" s="135"/>
      <c r="GW192" s="135"/>
      <c r="GX192" s="135"/>
      <c r="GY192" s="131"/>
      <c r="GZ192" s="129"/>
      <c r="HA192" s="130"/>
      <c r="HB192" s="129"/>
      <c r="HC192" s="127"/>
      <c r="HD192" s="133"/>
      <c r="HE192" s="133"/>
      <c r="HF192" s="132"/>
      <c r="HG192" s="132"/>
      <c r="HH192" s="132"/>
      <c r="HI192" s="132"/>
      <c r="HJ192" s="132"/>
      <c r="HK192" s="135"/>
      <c r="HL192" s="135"/>
      <c r="HM192" s="135"/>
      <c r="HN192" s="135"/>
      <c r="HO192" s="131"/>
      <c r="HP192" s="129"/>
      <c r="HQ192" s="130"/>
      <c r="HR192" s="129"/>
      <c r="HS192" s="127"/>
      <c r="HT192" s="133"/>
      <c r="HU192" s="133"/>
      <c r="HV192" s="132"/>
      <c r="HW192" s="132"/>
      <c r="HX192" s="132"/>
      <c r="HY192" s="132"/>
      <c r="HZ192" s="132"/>
      <c r="IA192" s="135"/>
      <c r="IB192" s="135"/>
      <c r="IC192" s="135"/>
      <c r="ID192" s="135"/>
      <c r="IE192" s="131"/>
      <c r="IF192" s="129"/>
      <c r="IG192" s="130"/>
      <c r="IH192" s="129"/>
      <c r="II192" s="127"/>
      <c r="IJ192" s="133"/>
      <c r="IK192" s="133"/>
      <c r="IL192" s="132"/>
      <c r="IM192" s="132"/>
      <c r="IN192" s="132"/>
      <c r="IO192" s="132"/>
      <c r="IP192" s="132"/>
      <c r="IQ192" s="135"/>
      <c r="IR192" s="135"/>
      <c r="IS192" s="135"/>
      <c r="IT192" s="135"/>
      <c r="IU192" s="131"/>
      <c r="IV192" s="129"/>
      <c r="IW192" s="130"/>
    </row>
    <row r="193" spans="1:25" s="125" customFormat="1" ht="15" customHeight="1">
      <c r="A193" s="1214" t="s">
        <v>546</v>
      </c>
      <c r="B193" s="1219">
        <v>17</v>
      </c>
      <c r="C193" s="1220">
        <v>17.75</v>
      </c>
      <c r="D193" s="1227">
        <v>9.0245499999999996</v>
      </c>
      <c r="E193" s="1079">
        <v>10.698639999999999</v>
      </c>
      <c r="F193" s="1079">
        <v>11.297269999999999</v>
      </c>
      <c r="G193" s="1079">
        <v>10.26591</v>
      </c>
      <c r="H193" s="1225">
        <v>10.09909</v>
      </c>
      <c r="I193" s="1227">
        <v>4.1309100000000001</v>
      </c>
      <c r="J193" s="1079">
        <v>3.9113600000000002</v>
      </c>
      <c r="K193" s="1227">
        <v>4.5209099999999998</v>
      </c>
      <c r="L193" s="1225">
        <v>3.67727</v>
      </c>
      <c r="M193" s="452">
        <v>11.4</v>
      </c>
      <c r="N193" s="1087">
        <v>57171.34</v>
      </c>
      <c r="O193" s="1088">
        <v>1887.26</v>
      </c>
      <c r="P193" s="1228">
        <v>22582.133410915001</v>
      </c>
      <c r="Q193" s="124"/>
      <c r="S193" s="133"/>
      <c r="T193" s="133"/>
      <c r="U193" s="133"/>
      <c r="V193" s="132"/>
      <c r="W193" s="132"/>
      <c r="X193" s="134"/>
      <c r="Y193" s="132"/>
    </row>
    <row r="194" spans="1:25" ht="15" customHeight="1">
      <c r="A194" s="1068">
        <v>2</v>
      </c>
      <c r="B194" s="787">
        <v>17</v>
      </c>
      <c r="C194" s="755">
        <v>17.75</v>
      </c>
      <c r="D194" s="788">
        <v>8.8238099999999999</v>
      </c>
      <c r="E194" s="137">
        <v>10.69286</v>
      </c>
      <c r="F194" s="137">
        <v>11.04</v>
      </c>
      <c r="G194" s="137">
        <v>10.41952</v>
      </c>
      <c r="H194" s="646">
        <v>10.533329999999999</v>
      </c>
      <c r="I194" s="788">
        <v>3.9333300000000002</v>
      </c>
      <c r="J194" s="137">
        <v>3.7947600000000001</v>
      </c>
      <c r="K194" s="788">
        <v>4.2376199999999997</v>
      </c>
      <c r="L194" s="646">
        <v>4.1933299999999996</v>
      </c>
      <c r="M194" s="785">
        <v>7.7</v>
      </c>
      <c r="N194" s="383">
        <v>60721.23</v>
      </c>
      <c r="O194" s="136">
        <v>2035.03</v>
      </c>
      <c r="P194" s="1082">
        <v>28281.245002258303</v>
      </c>
      <c r="Q194" s="125"/>
    </row>
    <row r="195" spans="1:25" ht="15" customHeight="1">
      <c r="A195" s="1068">
        <v>3</v>
      </c>
      <c r="B195" s="787">
        <v>17</v>
      </c>
      <c r="C195" s="755">
        <v>17.75</v>
      </c>
      <c r="D195" s="788">
        <v>8.6663599999999992</v>
      </c>
      <c r="E195" s="137">
        <v>10.410450000000001</v>
      </c>
      <c r="F195" s="137">
        <v>10.762269999999999</v>
      </c>
      <c r="G195" s="137">
        <v>10.526820000000001</v>
      </c>
      <c r="H195" s="646">
        <v>9.6077300000000001</v>
      </c>
      <c r="I195" s="788">
        <v>3.5577299999999998</v>
      </c>
      <c r="J195" s="646">
        <v>3.4913599999999998</v>
      </c>
      <c r="K195" s="788">
        <v>3.86591</v>
      </c>
      <c r="L195" s="646">
        <v>3.4995500000000002</v>
      </c>
      <c r="M195" s="785">
        <v>10.85</v>
      </c>
      <c r="N195" s="383">
        <v>62423.040000000001</v>
      </c>
      <c r="O195" s="136">
        <v>2050.27</v>
      </c>
      <c r="P195" s="1082">
        <v>29481.127678172405</v>
      </c>
      <c r="Q195" s="125"/>
    </row>
    <row r="196" spans="1:25" ht="15" customHeight="1">
      <c r="A196" s="1065">
        <v>4</v>
      </c>
      <c r="B196" s="787">
        <v>17</v>
      </c>
      <c r="C196" s="755">
        <v>17.75</v>
      </c>
      <c r="D196" s="788">
        <v>8.7428600000000003</v>
      </c>
      <c r="E196" s="137">
        <v>10.38095</v>
      </c>
      <c r="F196" s="137">
        <v>10.66048</v>
      </c>
      <c r="G196" s="137">
        <v>10.123810000000001</v>
      </c>
      <c r="H196" s="646">
        <v>9.3890499999999992</v>
      </c>
      <c r="I196" s="788">
        <v>3.4185699999999999</v>
      </c>
      <c r="J196" s="646">
        <v>3.4261900000000001</v>
      </c>
      <c r="K196" s="788">
        <v>3.76905</v>
      </c>
      <c r="L196" s="646">
        <v>3.76857</v>
      </c>
      <c r="M196" s="785">
        <v>10.1</v>
      </c>
      <c r="N196" s="383">
        <v>60010.42</v>
      </c>
      <c r="O196" s="136">
        <v>1998.09</v>
      </c>
      <c r="P196" s="1082">
        <v>27952.3141335369</v>
      </c>
      <c r="Q196" s="125"/>
    </row>
    <row r="197" spans="1:25" ht="15" customHeight="1">
      <c r="A197" s="1065">
        <v>5</v>
      </c>
      <c r="B197" s="787">
        <v>17</v>
      </c>
      <c r="C197" s="755">
        <v>17.75</v>
      </c>
      <c r="D197" s="788">
        <v>9.2060899999999997</v>
      </c>
      <c r="E197" s="137">
        <v>10.56043</v>
      </c>
      <c r="F197" s="137">
        <v>10.74348</v>
      </c>
      <c r="G197" s="137">
        <v>10.2713</v>
      </c>
      <c r="H197" s="646">
        <v>9.69</v>
      </c>
      <c r="I197" s="788">
        <v>3.1682600000000001</v>
      </c>
      <c r="J197" s="646">
        <v>3.4460899999999999</v>
      </c>
      <c r="K197" s="788">
        <v>3.7704300000000002</v>
      </c>
      <c r="L197" s="646">
        <v>3.5495700000000001</v>
      </c>
      <c r="M197" s="785">
        <v>10.84</v>
      </c>
      <c r="N197" s="383">
        <v>55099.33</v>
      </c>
      <c r="O197" s="136">
        <v>1743.4</v>
      </c>
      <c r="P197" s="1082">
        <v>24317.450113283201</v>
      </c>
      <c r="Q197" s="125"/>
    </row>
    <row r="198" spans="1:25" ht="15" customHeight="1">
      <c r="A198" s="1065">
        <v>6</v>
      </c>
      <c r="B198" s="787">
        <v>16</v>
      </c>
      <c r="C198" s="755">
        <v>16.5</v>
      </c>
      <c r="D198" s="788">
        <v>9.2290500000000009</v>
      </c>
      <c r="E198" s="137">
        <v>10.93857</v>
      </c>
      <c r="F198" s="137">
        <v>11.241899999999999</v>
      </c>
      <c r="G198" s="137">
        <v>10.24333</v>
      </c>
      <c r="H198" s="646">
        <v>9.5933299999999999</v>
      </c>
      <c r="I198" s="788">
        <v>3.5685699999999998</v>
      </c>
      <c r="J198" s="646">
        <v>3.42333</v>
      </c>
      <c r="K198" s="788">
        <v>3.82524</v>
      </c>
      <c r="L198" s="646">
        <v>3.5557099999999999</v>
      </c>
      <c r="M198" s="785">
        <v>10.55</v>
      </c>
      <c r="N198" s="383">
        <v>62543.49</v>
      </c>
      <c r="O198" s="136">
        <v>2016.1</v>
      </c>
      <c r="P198" s="1082">
        <v>23413.185800173898</v>
      </c>
      <c r="Q198" s="125"/>
    </row>
    <row r="199" spans="1:25" ht="15" customHeight="1">
      <c r="A199" s="1065">
        <v>7</v>
      </c>
      <c r="B199" s="787">
        <v>16</v>
      </c>
      <c r="C199" s="755">
        <v>16.5</v>
      </c>
      <c r="D199" s="788">
        <v>8.8577300000000001</v>
      </c>
      <c r="E199" s="137">
        <v>10.399089999999999</v>
      </c>
      <c r="F199" s="137">
        <v>9.9872700000000005</v>
      </c>
      <c r="G199" s="137">
        <v>9.7645499999999998</v>
      </c>
      <c r="H199" s="646">
        <v>9.4140899999999998</v>
      </c>
      <c r="I199" s="788">
        <v>3.3145500000000001</v>
      </c>
      <c r="J199" s="646">
        <v>3.42136</v>
      </c>
      <c r="K199" s="788">
        <v>3.5904500000000001</v>
      </c>
      <c r="L199" s="646">
        <v>3.6727300000000001</v>
      </c>
      <c r="M199" s="785">
        <v>7.35</v>
      </c>
      <c r="N199" s="383">
        <v>64259.54</v>
      </c>
      <c r="O199" s="136">
        <v>2094.7399999999998</v>
      </c>
      <c r="P199" s="1082">
        <v>21593.461548691099</v>
      </c>
      <c r="Q199" s="125"/>
    </row>
    <row r="200" spans="1:25" ht="15" customHeight="1">
      <c r="A200" s="1065">
        <v>8</v>
      </c>
      <c r="B200" s="787">
        <v>16</v>
      </c>
      <c r="C200" s="755">
        <v>16.5</v>
      </c>
      <c r="D200" s="788">
        <v>8.1817399999999996</v>
      </c>
      <c r="E200" s="137">
        <v>9.7921700000000005</v>
      </c>
      <c r="F200" s="137">
        <v>9.4839099999999998</v>
      </c>
      <c r="G200" s="137">
        <v>9.5078300000000002</v>
      </c>
      <c r="H200" s="646">
        <v>9.0321700000000007</v>
      </c>
      <c r="I200" s="788">
        <v>3.0730400000000002</v>
      </c>
      <c r="J200" s="646">
        <v>3.4252199999999999</v>
      </c>
      <c r="K200" s="788">
        <v>3.3482599999999998</v>
      </c>
      <c r="L200" s="646">
        <v>3.2673899999999998</v>
      </c>
      <c r="M200" s="785">
        <v>6.17</v>
      </c>
      <c r="N200" s="383">
        <v>67367.95</v>
      </c>
      <c r="O200" s="136">
        <v>2166.1</v>
      </c>
      <c r="P200" s="1082">
        <v>18280.892691848199</v>
      </c>
      <c r="Q200" s="125"/>
    </row>
    <row r="201" spans="1:25" ht="15" customHeight="1">
      <c r="A201" s="1065">
        <v>9</v>
      </c>
      <c r="B201" s="787">
        <v>16</v>
      </c>
      <c r="C201" s="168">
        <v>16.5</v>
      </c>
      <c r="D201" s="788">
        <v>7.5149999999999997</v>
      </c>
      <c r="E201" s="137">
        <v>9.1750000000000007</v>
      </c>
      <c r="F201" s="137">
        <v>9.14</v>
      </c>
      <c r="G201" s="137">
        <v>9.0875000000000004</v>
      </c>
      <c r="H201" s="646">
        <v>8.6675000000000004</v>
      </c>
      <c r="I201" s="788">
        <v>2.9575</v>
      </c>
      <c r="J201" s="646">
        <v>2.9950000000000001</v>
      </c>
      <c r="K201" s="788">
        <v>3.21</v>
      </c>
      <c r="L201" s="646">
        <v>3.125</v>
      </c>
      <c r="M201" s="785">
        <v>8.3800000000000008</v>
      </c>
      <c r="N201" s="383">
        <v>66396.710000000006</v>
      </c>
      <c r="O201" s="136">
        <v>2166.35</v>
      </c>
      <c r="P201" s="1082">
        <v>20878.200752601002</v>
      </c>
      <c r="Q201" s="125"/>
    </row>
    <row r="202" spans="1:25" ht="15" customHeight="1">
      <c r="A202" s="1065">
        <v>10</v>
      </c>
      <c r="B202" s="787">
        <v>16</v>
      </c>
      <c r="C202" s="168">
        <v>16.5</v>
      </c>
      <c r="D202" s="788">
        <v>7.1321700000000003</v>
      </c>
      <c r="E202" s="137">
        <v>8.6104299999999991</v>
      </c>
      <c r="F202" s="137">
        <v>8.4387000000000008</v>
      </c>
      <c r="G202" s="137">
        <v>8.35609</v>
      </c>
      <c r="H202" s="646">
        <v>8.5652200000000001</v>
      </c>
      <c r="I202" s="788">
        <v>2.8373900000000001</v>
      </c>
      <c r="J202" s="646">
        <v>2.8756499999999998</v>
      </c>
      <c r="K202" s="788">
        <v>3.0726100000000001</v>
      </c>
      <c r="L202" s="646">
        <v>3.0091299999999999</v>
      </c>
      <c r="M202" s="785">
        <v>5.48</v>
      </c>
      <c r="N202" s="383">
        <v>72528.97</v>
      </c>
      <c r="O202" s="136">
        <v>2365.64</v>
      </c>
      <c r="P202" s="1082">
        <v>22031.830350636999</v>
      </c>
      <c r="Q202" s="125"/>
    </row>
    <row r="203" spans="1:25" ht="15" customHeight="1">
      <c r="A203" s="1065">
        <v>11</v>
      </c>
      <c r="B203" s="787">
        <v>16</v>
      </c>
      <c r="C203" s="168">
        <v>16.5</v>
      </c>
      <c r="D203" s="788">
        <v>6.7368199999999998</v>
      </c>
      <c r="E203" s="137">
        <v>8.2845499999999994</v>
      </c>
      <c r="F203" s="137">
        <v>8.3095499999999998</v>
      </c>
      <c r="G203" s="137">
        <v>8.52773</v>
      </c>
      <c r="H203" s="646">
        <v>8.4909099999999995</v>
      </c>
      <c r="I203" s="788">
        <v>2.7745500000000001</v>
      </c>
      <c r="J203" s="646">
        <v>2.8413599999999999</v>
      </c>
      <c r="K203" s="788">
        <v>2.9627300000000001</v>
      </c>
      <c r="L203" s="646">
        <v>3.1586400000000001</v>
      </c>
      <c r="M203" s="785">
        <v>5.76</v>
      </c>
      <c r="N203" s="383">
        <v>73058.509999999995</v>
      </c>
      <c r="O203" s="136">
        <v>2393.5100000000002</v>
      </c>
      <c r="P203" s="1082">
        <v>35316.661574446101</v>
      </c>
      <c r="Q203" s="125"/>
    </row>
    <row r="204" spans="1:25" ht="15" customHeight="1">
      <c r="A204" s="1084">
        <v>12</v>
      </c>
      <c r="B204" s="756">
        <v>13.5</v>
      </c>
      <c r="C204" s="757">
        <v>13.75</v>
      </c>
      <c r="D204" s="519">
        <v>6.6471400000000003</v>
      </c>
      <c r="E204" s="599">
        <v>8.0842899999999993</v>
      </c>
      <c r="F204" s="599">
        <v>8.3871400000000005</v>
      </c>
      <c r="G204" s="599">
        <v>8.2090499999999995</v>
      </c>
      <c r="H204" s="600">
        <v>8.1566700000000001</v>
      </c>
      <c r="I204" s="519">
        <v>2.6776200000000001</v>
      </c>
      <c r="J204" s="600">
        <v>2.9352399999999998</v>
      </c>
      <c r="K204" s="519">
        <v>2.9018999999999999</v>
      </c>
      <c r="L204" s="600">
        <v>2.97</v>
      </c>
      <c r="M204" s="513">
        <v>6.34</v>
      </c>
      <c r="N204" s="601">
        <v>78208.44</v>
      </c>
      <c r="O204" s="1085">
        <v>2561.94</v>
      </c>
      <c r="P204" s="1086">
        <v>32427.529748823999</v>
      </c>
      <c r="Q204" s="125"/>
    </row>
    <row r="205" spans="1:25" ht="15" customHeight="1">
      <c r="A205" s="1214" t="s">
        <v>558</v>
      </c>
      <c r="B205" s="1219">
        <v>13.5</v>
      </c>
      <c r="C205" s="1220">
        <v>13.75</v>
      </c>
      <c r="D205" s="1227">
        <v>6.3482599999999998</v>
      </c>
      <c r="E205" s="1079">
        <v>7.7565200000000001</v>
      </c>
      <c r="F205" s="1079">
        <v>8</v>
      </c>
      <c r="G205" s="1079">
        <v>8.0187000000000008</v>
      </c>
      <c r="H205" s="1225">
        <v>8.1317400000000006</v>
      </c>
      <c r="I205" s="1227">
        <v>2.54739</v>
      </c>
      <c r="J205" s="1079">
        <v>2.9108700000000001</v>
      </c>
      <c r="K205" s="1227">
        <v>2.73</v>
      </c>
      <c r="L205" s="1225">
        <v>2.9073899999999999</v>
      </c>
      <c r="M205" s="452">
        <v>5.04</v>
      </c>
      <c r="N205" s="1087">
        <v>78783.47</v>
      </c>
      <c r="O205" s="1088">
        <v>2614.33</v>
      </c>
      <c r="P205" s="1228">
        <v>43139.651115238499</v>
      </c>
      <c r="Q205" s="125"/>
    </row>
    <row r="206" spans="1:25" ht="15" customHeight="1">
      <c r="A206" s="1068">
        <v>2</v>
      </c>
      <c r="B206" s="787">
        <v>13.5</v>
      </c>
      <c r="C206" s="755">
        <v>13.75</v>
      </c>
      <c r="D206" s="788">
        <v>6.0090000000000003</v>
      </c>
      <c r="E206" s="137">
        <v>7.3555000000000001</v>
      </c>
      <c r="F206" s="137">
        <v>7.5054999999999996</v>
      </c>
      <c r="G206" s="137">
        <v>7.5250000000000004</v>
      </c>
      <c r="H206" s="646">
        <v>7.6755000000000004</v>
      </c>
      <c r="I206" s="788">
        <v>2.3860000000000001</v>
      </c>
      <c r="J206" s="137">
        <v>2.9845000000000002</v>
      </c>
      <c r="K206" s="788">
        <v>2.5735000000000001</v>
      </c>
      <c r="L206" s="646">
        <v>2.633</v>
      </c>
      <c r="M206" s="785">
        <v>4.8499999999999996</v>
      </c>
      <c r="N206" s="383">
        <v>79333.67</v>
      </c>
      <c r="O206" s="136">
        <v>2573.02</v>
      </c>
      <c r="P206" s="1082">
        <v>32557.701413949802</v>
      </c>
      <c r="Q206" s="125"/>
    </row>
    <row r="207" spans="1:25" ht="15" customHeight="1">
      <c r="A207" s="1068">
        <v>3</v>
      </c>
      <c r="B207" s="787">
        <v>13.5</v>
      </c>
      <c r="C207" s="755">
        <v>13.75</v>
      </c>
      <c r="D207" s="788">
        <v>5.7723800000000001</v>
      </c>
      <c r="E207" s="137">
        <v>7.1081000000000003</v>
      </c>
      <c r="F207" s="137">
        <v>7.3719000000000001</v>
      </c>
      <c r="G207" s="137">
        <v>7.4657099999999996</v>
      </c>
      <c r="H207" s="646">
        <v>7.5509500000000003</v>
      </c>
      <c r="I207" s="788">
        <v>2.3195199999999998</v>
      </c>
      <c r="J207" s="646">
        <v>2.82</v>
      </c>
      <c r="K207" s="788">
        <v>2.4571399999999999</v>
      </c>
      <c r="L207" s="646">
        <v>2.4</v>
      </c>
      <c r="M207" s="785">
        <v>7.03</v>
      </c>
      <c r="N207" s="383">
        <v>85898.99</v>
      </c>
      <c r="O207" s="136">
        <v>2765.6</v>
      </c>
      <c r="P207" s="1082">
        <v>30723.990166249198</v>
      </c>
      <c r="Q207" s="125"/>
    </row>
    <row r="208" spans="1:25" ht="15" customHeight="1">
      <c r="A208" s="1065">
        <v>4</v>
      </c>
      <c r="B208" s="787">
        <v>13.5</v>
      </c>
      <c r="C208" s="755">
        <v>13.75</v>
      </c>
      <c r="D208" s="788">
        <v>5.6668200000000004</v>
      </c>
      <c r="E208" s="137">
        <v>6.9495500000000003</v>
      </c>
      <c r="F208" s="137">
        <v>7.2031799999999997</v>
      </c>
      <c r="G208" s="137">
        <v>7.3104500000000003</v>
      </c>
      <c r="H208" s="646">
        <v>7.3654500000000001</v>
      </c>
      <c r="I208" s="788">
        <v>2.2681800000000001</v>
      </c>
      <c r="J208" s="646">
        <v>2.3849999999999998</v>
      </c>
      <c r="K208" s="788">
        <v>2.43364</v>
      </c>
      <c r="L208" s="646">
        <v>2.54182</v>
      </c>
      <c r="M208" s="785">
        <v>4.9800000000000004</v>
      </c>
      <c r="N208" s="383">
        <v>86046.04</v>
      </c>
      <c r="O208" s="136">
        <v>2789.47</v>
      </c>
      <c r="P208" s="1082">
        <v>30617.031438273596</v>
      </c>
      <c r="Q208" s="125"/>
    </row>
    <row r="209" spans="1:17" ht="15" customHeight="1">
      <c r="A209" s="1065">
        <v>5</v>
      </c>
      <c r="B209" s="787">
        <v>13.5</v>
      </c>
      <c r="C209" s="755">
        <v>13.75</v>
      </c>
      <c r="D209" s="788">
        <v>5.2469599999999996</v>
      </c>
      <c r="E209" s="137">
        <v>6.4960899999999997</v>
      </c>
      <c r="F209" s="137">
        <v>6.7360899999999999</v>
      </c>
      <c r="G209" s="137">
        <v>6.8269599999999997</v>
      </c>
      <c r="H209" s="646">
        <v>6.88957</v>
      </c>
      <c r="I209" s="788">
        <v>2.1717399999999998</v>
      </c>
      <c r="J209" s="646">
        <v>2.3295699999999999</v>
      </c>
      <c r="K209" s="788">
        <v>2.36565</v>
      </c>
      <c r="L209" s="646">
        <v>2.4426100000000002</v>
      </c>
      <c r="M209" s="785">
        <v>5.69</v>
      </c>
      <c r="N209" s="383">
        <v>85990.01</v>
      </c>
      <c r="O209" s="136">
        <v>2657.52</v>
      </c>
      <c r="P209" s="1082">
        <v>38728.292627743802</v>
      </c>
      <c r="Q209" s="125"/>
    </row>
    <row r="210" spans="1:17" ht="15" customHeight="1">
      <c r="A210" s="1065">
        <v>6</v>
      </c>
      <c r="B210" s="787">
        <v>9.5</v>
      </c>
      <c r="C210" s="755">
        <v>11</v>
      </c>
      <c r="D210" s="788">
        <v>5.3849999999999998</v>
      </c>
      <c r="E210" s="137">
        <v>6.8</v>
      </c>
      <c r="F210" s="137">
        <v>7.2050000000000001</v>
      </c>
      <c r="G210" s="137">
        <v>7.3224999999999998</v>
      </c>
      <c r="H210" s="646">
        <v>7.2949999999999999</v>
      </c>
      <c r="I210" s="788">
        <v>2.34</v>
      </c>
      <c r="J210" s="646">
        <v>2.2925</v>
      </c>
      <c r="K210" s="788">
        <v>2.5575000000000001</v>
      </c>
      <c r="L210" s="646">
        <v>2.4950000000000001</v>
      </c>
      <c r="M210" s="785">
        <v>6.26</v>
      </c>
      <c r="N210" s="383">
        <v>76294.509999999995</v>
      </c>
      <c r="O210" s="136">
        <v>2308.11</v>
      </c>
      <c r="P210" s="1082">
        <v>37860.189378489413</v>
      </c>
      <c r="Q210" s="125"/>
    </row>
    <row r="211" spans="1:17" ht="15" customHeight="1">
      <c r="A211" s="1065">
        <v>7</v>
      </c>
      <c r="B211" s="787">
        <v>9.5</v>
      </c>
      <c r="C211" s="755">
        <v>11</v>
      </c>
      <c r="D211" s="788">
        <v>6.1152199999999999</v>
      </c>
      <c r="E211" s="137">
        <v>7.7887000000000004</v>
      </c>
      <c r="F211" s="137">
        <v>7.7695699999999999</v>
      </c>
      <c r="G211" s="137">
        <v>8.7052200000000006</v>
      </c>
      <c r="H211" s="646">
        <v>7.0104300000000004</v>
      </c>
      <c r="I211" s="788">
        <v>2.6656499999999999</v>
      </c>
      <c r="J211" s="646">
        <v>2.6939099999999998</v>
      </c>
      <c r="K211" s="788">
        <v>2.9247800000000002</v>
      </c>
      <c r="L211" s="646">
        <v>2.6830400000000001</v>
      </c>
      <c r="M211" s="785">
        <v>7.25</v>
      </c>
      <c r="N211" s="383">
        <v>73377.45</v>
      </c>
      <c r="O211" s="136">
        <v>2212.96</v>
      </c>
      <c r="P211" s="1082">
        <v>34590.814267123002</v>
      </c>
      <c r="Q211" s="125"/>
    </row>
    <row r="212" spans="1:17" ht="15" customHeight="1">
      <c r="A212" s="1065">
        <v>8</v>
      </c>
      <c r="B212" s="787">
        <v>9.5</v>
      </c>
      <c r="C212" s="755">
        <v>11</v>
      </c>
      <c r="D212" s="788">
        <v>6.625</v>
      </c>
      <c r="E212" s="137">
        <v>8.3822700000000001</v>
      </c>
      <c r="F212" s="137">
        <v>8.625</v>
      </c>
      <c r="G212" s="137">
        <v>9.0854499999999998</v>
      </c>
      <c r="H212" s="646">
        <v>7.5663600000000004</v>
      </c>
      <c r="I212" s="788">
        <v>2.8109099999999998</v>
      </c>
      <c r="J212" s="646">
        <v>3.0018199999999999</v>
      </c>
      <c r="K212" s="788">
        <v>2.9763600000000001</v>
      </c>
      <c r="L212" s="646">
        <v>2.8790900000000001</v>
      </c>
      <c r="M212" s="785">
        <v>7.03</v>
      </c>
      <c r="N212" s="383">
        <v>66394.41</v>
      </c>
      <c r="O212" s="136">
        <v>1903.51</v>
      </c>
      <c r="P212" s="1082">
        <v>22558.300062951799</v>
      </c>
      <c r="Q212" s="125"/>
    </row>
    <row r="213" spans="1:17" ht="15" customHeight="1">
      <c r="A213" s="1065">
        <v>9</v>
      </c>
      <c r="B213" s="787">
        <v>9.5</v>
      </c>
      <c r="C213" s="168">
        <v>11</v>
      </c>
      <c r="D213" s="788">
        <v>6.9581</v>
      </c>
      <c r="E213" s="137">
        <v>8.7723800000000001</v>
      </c>
      <c r="F213" s="137">
        <v>9.3828600000000009</v>
      </c>
      <c r="G213" s="137">
        <v>9.2371400000000001</v>
      </c>
      <c r="H213" s="646">
        <v>7.9081000000000001</v>
      </c>
      <c r="I213" s="788">
        <v>2.92</v>
      </c>
      <c r="J213" s="646">
        <v>2.7942900000000002</v>
      </c>
      <c r="K213" s="788">
        <v>3.1485699999999999</v>
      </c>
      <c r="L213" s="646">
        <v>2.8404799999999999</v>
      </c>
      <c r="M213" s="785">
        <v>7.73</v>
      </c>
      <c r="N213" s="383">
        <v>74486.559999999998</v>
      </c>
      <c r="O213" s="136">
        <v>2129.85</v>
      </c>
      <c r="P213" s="1082">
        <v>33954.130432109603</v>
      </c>
      <c r="Q213" s="125"/>
    </row>
    <row r="214" spans="1:17" ht="15" customHeight="1">
      <c r="A214" s="1065">
        <v>10</v>
      </c>
      <c r="B214" s="787">
        <v>9.5</v>
      </c>
      <c r="C214" s="168">
        <v>11</v>
      </c>
      <c r="D214" s="788">
        <v>6.8495699999999999</v>
      </c>
      <c r="E214" s="137">
        <v>8.4278300000000002</v>
      </c>
      <c r="F214" s="137">
        <v>8.4986999999999995</v>
      </c>
      <c r="G214" s="137">
        <v>8.7526100000000007</v>
      </c>
      <c r="H214" s="646">
        <v>7.7008700000000001</v>
      </c>
      <c r="I214" s="788">
        <v>2.70391</v>
      </c>
      <c r="J214" s="646">
        <v>2.62826</v>
      </c>
      <c r="K214" s="788">
        <v>2.8495699999999999</v>
      </c>
      <c r="L214" s="646">
        <v>2.7643499999999999</v>
      </c>
      <c r="M214" s="785">
        <v>7.05</v>
      </c>
      <c r="N214" s="383">
        <v>77620.37</v>
      </c>
      <c r="O214" s="136">
        <v>2271.92</v>
      </c>
      <c r="P214" s="1082">
        <v>25631.444987553601</v>
      </c>
      <c r="Q214" s="125"/>
    </row>
    <row r="215" spans="1:17" ht="15" customHeight="1">
      <c r="A215" s="1065">
        <v>11</v>
      </c>
      <c r="B215" s="787">
        <v>9.5</v>
      </c>
      <c r="C215" s="168">
        <v>11</v>
      </c>
      <c r="D215" s="788">
        <v>6.7209500000000002</v>
      </c>
      <c r="E215" s="137">
        <v>8.3471399999999996</v>
      </c>
      <c r="F215" s="137">
        <v>8.4209499999999995</v>
      </c>
      <c r="G215" s="137">
        <v>8.9290500000000002</v>
      </c>
      <c r="H215" s="646">
        <v>8.0814299999999992</v>
      </c>
      <c r="I215" s="788">
        <v>2.51857</v>
      </c>
      <c r="J215" s="646">
        <v>2.6057100000000002</v>
      </c>
      <c r="K215" s="788">
        <v>2.6447600000000002</v>
      </c>
      <c r="L215" s="646">
        <v>2.5461900000000002</v>
      </c>
      <c r="M215" s="785">
        <v>7.75</v>
      </c>
      <c r="N215" s="383">
        <v>75748.27</v>
      </c>
      <c r="O215" s="136">
        <v>2186.44</v>
      </c>
      <c r="P215" s="1082">
        <v>27557.641624490901</v>
      </c>
      <c r="Q215" s="125"/>
    </row>
    <row r="216" spans="1:17" ht="15" customHeight="1">
      <c r="A216" s="1084">
        <v>12</v>
      </c>
      <c r="B216" s="756">
        <v>10.25</v>
      </c>
      <c r="C216" s="757">
        <v>11.75</v>
      </c>
      <c r="D216" s="519">
        <v>6.9531799999999997</v>
      </c>
      <c r="E216" s="599">
        <v>8.7240900000000003</v>
      </c>
      <c r="F216" s="599">
        <v>8.9736399999999996</v>
      </c>
      <c r="G216" s="599">
        <v>9.1327300000000005</v>
      </c>
      <c r="H216" s="600">
        <v>7.6854500000000003</v>
      </c>
      <c r="I216" s="519">
        <v>2.61727</v>
      </c>
      <c r="J216" s="600">
        <v>2.5763600000000002</v>
      </c>
      <c r="K216" s="519">
        <v>2.7949999999999999</v>
      </c>
      <c r="L216" s="600">
        <v>2.80864</v>
      </c>
      <c r="M216" s="513">
        <v>7.75</v>
      </c>
      <c r="N216" s="601">
        <v>67801.73</v>
      </c>
      <c r="O216" s="1085">
        <v>1853.28</v>
      </c>
      <c r="P216" s="1086">
        <v>27538.135621728201</v>
      </c>
      <c r="Q216" s="125"/>
    </row>
    <row r="217" spans="1:17" ht="15" customHeight="1">
      <c r="A217" s="1089" t="s">
        <v>566</v>
      </c>
      <c r="B217" s="1219">
        <v>10.25</v>
      </c>
      <c r="C217" s="1220">
        <v>11.75</v>
      </c>
      <c r="D217" s="1227">
        <v>7.3404299999999996</v>
      </c>
      <c r="E217" s="1079">
        <v>9.0334800000000008</v>
      </c>
      <c r="F217" s="1079">
        <v>9.1665200000000002</v>
      </c>
      <c r="G217" s="1079">
        <v>9.8578299999999999</v>
      </c>
      <c r="H217" s="1225">
        <v>8.5269600000000008</v>
      </c>
      <c r="I217" s="1227">
        <v>2.56826</v>
      </c>
      <c r="J217" s="1079">
        <v>2.7421700000000002</v>
      </c>
      <c r="K217" s="1227">
        <v>2.7591299999999999</v>
      </c>
      <c r="L217" s="1225">
        <v>2.6634799999999998</v>
      </c>
      <c r="M217" s="452">
        <v>11.28</v>
      </c>
      <c r="N217" s="1087">
        <v>61858.21</v>
      </c>
      <c r="O217" s="1088">
        <v>1587.12</v>
      </c>
      <c r="P217" s="1228">
        <v>30876.521816047694</v>
      </c>
      <c r="Q217" s="125"/>
    </row>
    <row r="218" spans="1:17" ht="15" customHeight="1">
      <c r="A218" s="1065">
        <v>2</v>
      </c>
      <c r="B218" s="787">
        <v>10.25</v>
      </c>
      <c r="C218" s="755">
        <v>11.75</v>
      </c>
      <c r="D218" s="788">
        <v>9.1850000000000005</v>
      </c>
      <c r="E218" s="137">
        <v>10.6275</v>
      </c>
      <c r="F218" s="137">
        <v>10.682499999999999</v>
      </c>
      <c r="G218" s="137">
        <v>10.967499999999999</v>
      </c>
      <c r="H218" s="646">
        <v>9.8350000000000009</v>
      </c>
      <c r="I218" s="788">
        <v>2.54</v>
      </c>
      <c r="J218" s="137">
        <v>2.7475000000000001</v>
      </c>
      <c r="K218" s="788">
        <v>2.6825000000000001</v>
      </c>
      <c r="L218" s="646">
        <v>2.69</v>
      </c>
      <c r="M218" s="785">
        <v>11.96</v>
      </c>
      <c r="N218" s="383">
        <v>62553.32</v>
      </c>
      <c r="O218" s="136">
        <v>1646.03</v>
      </c>
      <c r="P218" s="1082">
        <v>23466.581092503398</v>
      </c>
      <c r="Q218" s="125"/>
    </row>
    <row r="219" spans="1:17" ht="15" customHeight="1">
      <c r="A219" s="1065">
        <v>3</v>
      </c>
      <c r="B219" s="787">
        <v>10.25</v>
      </c>
      <c r="C219" s="755">
        <v>11.75</v>
      </c>
      <c r="D219" s="788">
        <v>9.7176200000000001</v>
      </c>
      <c r="E219" s="137">
        <v>11.31714</v>
      </c>
      <c r="F219" s="137">
        <v>11.22381</v>
      </c>
      <c r="G219" s="137">
        <v>11.399520000000001</v>
      </c>
      <c r="H219" s="646">
        <v>10.0219</v>
      </c>
      <c r="I219" s="788">
        <v>2.5228600000000001</v>
      </c>
      <c r="J219" s="646">
        <v>2.8166699999999998</v>
      </c>
      <c r="K219" s="788">
        <v>2.6619000000000002</v>
      </c>
      <c r="L219" s="646">
        <v>2.65286</v>
      </c>
      <c r="M219" s="785">
        <v>11.98</v>
      </c>
      <c r="N219" s="383">
        <v>69736.34</v>
      </c>
      <c r="O219" s="136">
        <v>1883.77</v>
      </c>
      <c r="P219" s="1082">
        <v>25102.2289999397</v>
      </c>
      <c r="Q219" s="125"/>
    </row>
    <row r="220" spans="1:17" ht="15" customHeight="1">
      <c r="A220" s="1065">
        <v>4</v>
      </c>
      <c r="B220" s="787">
        <v>10.25</v>
      </c>
      <c r="C220" s="755">
        <v>11.75</v>
      </c>
      <c r="D220" s="788">
        <v>9.5922699999999992</v>
      </c>
      <c r="E220" s="137">
        <v>10.940910000000001</v>
      </c>
      <c r="F220" s="137">
        <v>11.01909</v>
      </c>
      <c r="G220" s="137">
        <v>11.07727</v>
      </c>
      <c r="H220" s="646">
        <v>9.9590899999999998</v>
      </c>
      <c r="I220" s="788">
        <v>2.34409</v>
      </c>
      <c r="J220" s="137">
        <v>2.4013599999999999</v>
      </c>
      <c r="K220" s="788">
        <v>2.51545</v>
      </c>
      <c r="L220" s="646">
        <v>2.69455</v>
      </c>
      <c r="M220" s="785">
        <v>11.04</v>
      </c>
      <c r="N220" s="383">
        <v>73871.539999999994</v>
      </c>
      <c r="O220" s="136">
        <v>2033.52</v>
      </c>
      <c r="P220" s="1082">
        <v>30894</v>
      </c>
      <c r="Q220" s="125"/>
    </row>
    <row r="221" spans="1:17" ht="15" customHeight="1">
      <c r="A221" s="1065">
        <v>5</v>
      </c>
      <c r="B221" s="787">
        <v>10.25</v>
      </c>
      <c r="C221" s="755">
        <v>11.75</v>
      </c>
      <c r="D221" s="788">
        <v>9.2454499999999999</v>
      </c>
      <c r="E221" s="137">
        <v>10.483639999999999</v>
      </c>
      <c r="F221" s="137">
        <v>10.567270000000001</v>
      </c>
      <c r="G221" s="137">
        <v>10.31864</v>
      </c>
      <c r="H221" s="646">
        <v>10.02455</v>
      </c>
      <c r="I221" s="788">
        <v>2.1909100000000001</v>
      </c>
      <c r="J221" s="137">
        <v>2.2168199999999998</v>
      </c>
      <c r="K221" s="788">
        <v>2.3050000000000002</v>
      </c>
      <c r="L221" s="646">
        <v>2.3413599999999999</v>
      </c>
      <c r="M221" s="785">
        <v>11.32</v>
      </c>
      <c r="N221" s="383">
        <v>79289.8</v>
      </c>
      <c r="O221" s="136">
        <v>2207.5300000000002</v>
      </c>
      <c r="P221" s="1082">
        <v>29871</v>
      </c>
      <c r="Q221" s="125"/>
    </row>
    <row r="222" spans="1:17" ht="15" customHeight="1">
      <c r="A222" s="1068">
        <v>6</v>
      </c>
      <c r="B222" s="787">
        <v>10.25</v>
      </c>
      <c r="C222" s="755">
        <v>11.75</v>
      </c>
      <c r="D222" s="788">
        <v>8.9499999999999993</v>
      </c>
      <c r="E222" s="137">
        <v>10.05667</v>
      </c>
      <c r="F222" s="137">
        <v>10.261430000000001</v>
      </c>
      <c r="G222" s="137">
        <v>9.4109499999999997</v>
      </c>
      <c r="H222" s="646">
        <v>9.4571400000000008</v>
      </c>
      <c r="I222" s="788">
        <v>2.0171399999999999</v>
      </c>
      <c r="J222" s="137">
        <v>2.0447600000000001</v>
      </c>
      <c r="K222" s="788">
        <v>2.1790500000000002</v>
      </c>
      <c r="L222" s="646">
        <v>2.3890500000000001</v>
      </c>
      <c r="M222" s="785">
        <v>9.98</v>
      </c>
      <c r="N222" s="383">
        <v>78489.009999999995</v>
      </c>
      <c r="O222" s="136">
        <v>2153.29</v>
      </c>
      <c r="P222" s="1082">
        <v>30730</v>
      </c>
      <c r="Q222" s="125"/>
    </row>
    <row r="223" spans="1:17" ht="18" customHeight="1">
      <c r="A223" s="1065">
        <v>7</v>
      </c>
      <c r="B223" s="787">
        <v>10.25</v>
      </c>
      <c r="C223" s="755">
        <v>11.75</v>
      </c>
      <c r="D223" s="788">
        <v>8.3173899999999996</v>
      </c>
      <c r="E223" s="137">
        <v>9.2669599999999992</v>
      </c>
      <c r="F223" s="137">
        <v>9.2513000000000005</v>
      </c>
      <c r="G223" s="137">
        <v>8.7256499999999999</v>
      </c>
      <c r="H223" s="646">
        <v>8.1539099999999998</v>
      </c>
      <c r="I223" s="788">
        <v>1.95217</v>
      </c>
      <c r="J223" s="137">
        <v>2.12174</v>
      </c>
      <c r="K223" s="788">
        <v>2.0856499999999998</v>
      </c>
      <c r="L223" s="646">
        <v>2.19652</v>
      </c>
      <c r="M223" s="785">
        <v>8.2100000000000009</v>
      </c>
      <c r="N223" s="383">
        <v>82156.87</v>
      </c>
      <c r="O223" s="136">
        <v>2242.61</v>
      </c>
      <c r="P223" s="1082">
        <v>27442</v>
      </c>
      <c r="Q223" s="125"/>
    </row>
    <row r="224" spans="1:17" ht="18" customHeight="1">
      <c r="A224" s="1068">
        <v>8</v>
      </c>
      <c r="B224" s="787">
        <v>10.25</v>
      </c>
      <c r="C224" s="755">
        <v>11.75</v>
      </c>
      <c r="D224" s="788">
        <v>7.9642900000000001</v>
      </c>
      <c r="E224" s="137">
        <v>9.0747599999999995</v>
      </c>
      <c r="F224" s="137">
        <v>9.2847600000000003</v>
      </c>
      <c r="G224" s="137">
        <v>9.0181000000000004</v>
      </c>
      <c r="H224" s="646">
        <v>7.9290500000000002</v>
      </c>
      <c r="I224" s="788">
        <v>1.8876200000000001</v>
      </c>
      <c r="J224" s="137">
        <v>1.9647600000000001</v>
      </c>
      <c r="K224" s="788">
        <v>2.0318999999999998</v>
      </c>
      <c r="L224" s="646">
        <v>2.0838100000000002</v>
      </c>
      <c r="M224" s="785">
        <v>8.33</v>
      </c>
      <c r="N224" s="383">
        <v>80312.94</v>
      </c>
      <c r="O224" s="136">
        <v>2166.7600000000002</v>
      </c>
      <c r="P224" s="1082">
        <v>31641</v>
      </c>
      <c r="Q224" s="125"/>
    </row>
    <row r="225" spans="1:17" ht="18" customHeight="1">
      <c r="A225" s="1065">
        <v>9</v>
      </c>
      <c r="B225" s="787">
        <v>10.25</v>
      </c>
      <c r="C225" s="755">
        <v>11.75</v>
      </c>
      <c r="D225" s="788">
        <v>7.9790900000000002</v>
      </c>
      <c r="E225" s="137">
        <v>9.1904500000000002</v>
      </c>
      <c r="F225" s="137">
        <v>9.4250000000000007</v>
      </c>
      <c r="G225" s="137">
        <v>9.0863600000000009</v>
      </c>
      <c r="H225" s="646">
        <v>8.1281800000000004</v>
      </c>
      <c r="I225" s="788">
        <v>1.84318</v>
      </c>
      <c r="J225" s="137">
        <v>1.9054500000000001</v>
      </c>
      <c r="K225" s="788">
        <v>2.0336400000000001</v>
      </c>
      <c r="L225" s="646">
        <v>2.0609099999999998</v>
      </c>
      <c r="M225" s="785">
        <v>11.24</v>
      </c>
      <c r="N225" s="383">
        <v>74937.81</v>
      </c>
      <c r="O225" s="136">
        <v>1916.29</v>
      </c>
      <c r="P225" s="1082">
        <v>30397</v>
      </c>
      <c r="Q225" s="125"/>
    </row>
    <row r="226" spans="1:17" ht="18" customHeight="1">
      <c r="A226" s="1068">
        <v>10</v>
      </c>
      <c r="B226" s="787">
        <v>10.25</v>
      </c>
      <c r="C226" s="755">
        <v>11.75</v>
      </c>
      <c r="D226" s="788">
        <v>8.1156500000000005</v>
      </c>
      <c r="E226" s="137">
        <v>9.3352199999999996</v>
      </c>
      <c r="F226" s="137">
        <v>9.4043500000000009</v>
      </c>
      <c r="G226" s="137">
        <v>9.3152200000000001</v>
      </c>
      <c r="H226" s="646">
        <v>8.6534800000000001</v>
      </c>
      <c r="I226" s="788">
        <v>1.7608699999999999</v>
      </c>
      <c r="J226" s="137">
        <v>1.8469599999999999</v>
      </c>
      <c r="K226" s="788">
        <v>1.9786999999999999</v>
      </c>
      <c r="L226" s="646">
        <v>1.9830399999999999</v>
      </c>
      <c r="M226" s="785">
        <v>9.3800000000000008</v>
      </c>
      <c r="N226" s="842">
        <v>80579.66</v>
      </c>
      <c r="O226" s="136">
        <v>2130.21</v>
      </c>
      <c r="P226" s="1082">
        <v>29378.925759000002</v>
      </c>
      <c r="Q226" s="125"/>
    </row>
    <row r="227" spans="1:17" ht="18" customHeight="1">
      <c r="A227" s="1065">
        <v>11</v>
      </c>
      <c r="B227" s="787">
        <v>10.25</v>
      </c>
      <c r="C227" s="755">
        <v>11.75</v>
      </c>
      <c r="D227" s="788">
        <v>8.2149999999999999</v>
      </c>
      <c r="E227" s="137">
        <v>9.51</v>
      </c>
      <c r="F227" s="137">
        <v>9.7774999999999999</v>
      </c>
      <c r="G227" s="137">
        <v>9.4924999999999997</v>
      </c>
      <c r="H227" s="646">
        <v>9.1199999999999992</v>
      </c>
      <c r="I227" s="788">
        <v>1.6850000000000001</v>
      </c>
      <c r="J227" s="137">
        <v>2</v>
      </c>
      <c r="K227" s="788">
        <v>1.9575</v>
      </c>
      <c r="L227" s="646">
        <v>1.9875</v>
      </c>
      <c r="M227" s="785">
        <v>10.32</v>
      </c>
      <c r="N227" s="842">
        <v>86168.66</v>
      </c>
      <c r="O227" s="136">
        <v>2270.2199999999998</v>
      </c>
      <c r="P227" s="1082">
        <v>34373.188950000003</v>
      </c>
      <c r="Q227" s="125"/>
    </row>
    <row r="228" spans="1:17" ht="18" customHeight="1" thickBot="1">
      <c r="A228" s="1090">
        <v>12</v>
      </c>
      <c r="B228" s="1091">
        <v>9</v>
      </c>
      <c r="C228" s="1092">
        <v>10.5</v>
      </c>
      <c r="D228" s="1093">
        <v>8.5256500000000006</v>
      </c>
      <c r="E228" s="1094">
        <v>9.8134800000000002</v>
      </c>
      <c r="F228" s="1094">
        <v>10.178699999999999</v>
      </c>
      <c r="G228" s="1094">
        <v>9.3452199999999994</v>
      </c>
      <c r="H228" s="1095">
        <v>9.2056500000000003</v>
      </c>
      <c r="I228" s="1093">
        <v>1.8</v>
      </c>
      <c r="J228" s="1094">
        <v>1.8773899999999999</v>
      </c>
      <c r="K228" s="1093">
        <v>2.13565</v>
      </c>
      <c r="L228" s="1095">
        <v>2.2430400000000001</v>
      </c>
      <c r="M228" s="1096">
        <v>11.23</v>
      </c>
      <c r="N228" s="1097">
        <v>85721.13</v>
      </c>
      <c r="O228" s="1098">
        <v>2145.1799999999998</v>
      </c>
      <c r="P228" s="1099">
        <v>38859.121901999999</v>
      </c>
      <c r="Q228" s="125"/>
    </row>
    <row r="229" spans="1:17" ht="18" customHeight="1">
      <c r="A229" s="1068" t="s">
        <v>701</v>
      </c>
      <c r="B229" s="1100">
        <v>9</v>
      </c>
      <c r="C229" s="1101">
        <v>10.5</v>
      </c>
      <c r="D229" s="1102">
        <v>8.5140899999999995</v>
      </c>
      <c r="E229" s="1103">
        <v>9.7200000000000006</v>
      </c>
      <c r="F229" s="1103">
        <v>9.7245500000000007</v>
      </c>
      <c r="G229" s="1103">
        <v>9.1618200000000005</v>
      </c>
      <c r="H229" s="1104">
        <v>8.9872700000000005</v>
      </c>
      <c r="I229" s="1103">
        <v>1.7681800000000001</v>
      </c>
      <c r="J229" s="1103">
        <v>2.00773</v>
      </c>
      <c r="K229" s="1102">
        <v>2.12182</v>
      </c>
      <c r="L229" s="1104">
        <v>2.08</v>
      </c>
      <c r="M229" s="1105">
        <v>10.66</v>
      </c>
      <c r="N229" s="1106">
        <v>88945.82</v>
      </c>
      <c r="O229" s="1107">
        <v>2142.41</v>
      </c>
      <c r="P229" s="1108">
        <v>38628.489067000002</v>
      </c>
      <c r="Q229" s="125"/>
    </row>
    <row r="230" spans="1:17" ht="18" customHeight="1">
      <c r="A230" s="1068">
        <v>2</v>
      </c>
      <c r="B230" s="787">
        <v>9</v>
      </c>
      <c r="C230" s="168">
        <v>10.5</v>
      </c>
      <c r="D230" s="788">
        <v>8.4375</v>
      </c>
      <c r="E230" s="137">
        <v>9.65</v>
      </c>
      <c r="F230" s="137">
        <v>9.6475000000000009</v>
      </c>
      <c r="G230" s="137">
        <v>9.36</v>
      </c>
      <c r="H230" s="646">
        <v>8.625</v>
      </c>
      <c r="I230" s="137">
        <v>1.7475000000000001</v>
      </c>
      <c r="J230" s="137">
        <v>1.74</v>
      </c>
      <c r="K230" s="788">
        <v>2.1274999999999999</v>
      </c>
      <c r="L230" s="646">
        <v>1.8674999999999999</v>
      </c>
      <c r="M230" s="1109">
        <v>10.66</v>
      </c>
      <c r="N230" s="842">
        <v>84147.51</v>
      </c>
      <c r="O230" s="136">
        <v>1954.04</v>
      </c>
      <c r="P230" s="1082">
        <v>36365.720396999997</v>
      </c>
      <c r="Q230" s="125"/>
    </row>
    <row r="231" spans="1:17" ht="18" customHeight="1">
      <c r="A231" s="1068">
        <v>3</v>
      </c>
      <c r="B231" s="787">
        <v>9</v>
      </c>
      <c r="C231" s="168">
        <v>10.5</v>
      </c>
      <c r="D231" s="788">
        <v>8.6913599999999995</v>
      </c>
      <c r="E231" s="137">
        <v>9.9</v>
      </c>
      <c r="F231" s="137">
        <v>9.6013599999999997</v>
      </c>
      <c r="G231" s="137">
        <v>9.5713600000000003</v>
      </c>
      <c r="H231" s="646">
        <v>8.77</v>
      </c>
      <c r="I231" s="137">
        <v>1.77182</v>
      </c>
      <c r="J231" s="137">
        <v>1.88636</v>
      </c>
      <c r="K231" s="788">
        <v>2.13</v>
      </c>
      <c r="L231" s="646">
        <v>2.1904499999999998</v>
      </c>
      <c r="M231" s="1109">
        <v>10.74</v>
      </c>
      <c r="N231" s="842">
        <v>80846.03</v>
      </c>
      <c r="O231" s="136">
        <v>1801.39</v>
      </c>
      <c r="P231" s="1082">
        <v>36456.090952999999</v>
      </c>
      <c r="Q231" s="125"/>
    </row>
    <row r="232" spans="1:17" ht="18" customHeight="1">
      <c r="A232" s="1068">
        <v>4</v>
      </c>
      <c r="B232" s="787">
        <v>9</v>
      </c>
      <c r="C232" s="168">
        <v>10.5</v>
      </c>
      <c r="D232" s="788">
        <v>8.9649999999999999</v>
      </c>
      <c r="E232" s="137">
        <v>10.11</v>
      </c>
      <c r="F232" s="137">
        <v>9.7868200000000005</v>
      </c>
      <c r="G232" s="137">
        <v>9.9450000000000003</v>
      </c>
      <c r="H232" s="646">
        <v>9.2149999999999999</v>
      </c>
      <c r="I232" s="137">
        <v>1.72227</v>
      </c>
      <c r="J232" s="137">
        <v>1.7581800000000001</v>
      </c>
      <c r="K232" s="788">
        <v>2.1027300000000002</v>
      </c>
      <c r="L232" s="646">
        <v>2.21</v>
      </c>
      <c r="M232" s="1109">
        <v>10.74</v>
      </c>
      <c r="N232" s="842">
        <v>83947.04</v>
      </c>
      <c r="O232" s="136">
        <v>1840.6</v>
      </c>
      <c r="P232" s="1082">
        <v>30913.978985999998</v>
      </c>
      <c r="Q232" s="125"/>
    </row>
    <row r="233" spans="1:17" ht="18" customHeight="1">
      <c r="A233" s="1068">
        <v>5</v>
      </c>
      <c r="B233" s="787">
        <v>9</v>
      </c>
      <c r="C233" s="168">
        <v>10.5</v>
      </c>
      <c r="D233" s="788">
        <v>8.9861900000000006</v>
      </c>
      <c r="E233" s="137">
        <v>10.23714</v>
      </c>
      <c r="F233" s="137">
        <v>10.450480000000001</v>
      </c>
      <c r="G233" s="137">
        <v>10.29476</v>
      </c>
      <c r="H233" s="646">
        <v>9.5014299999999992</v>
      </c>
      <c r="I233" s="137">
        <v>1.6014299999999999</v>
      </c>
      <c r="J233" s="137">
        <v>1.7581</v>
      </c>
      <c r="K233" s="788">
        <v>1.9919</v>
      </c>
      <c r="L233" s="646">
        <v>1.9971399999999999</v>
      </c>
      <c r="M233" s="1109">
        <v>10.75</v>
      </c>
      <c r="N233" s="842">
        <v>82981.149999999994</v>
      </c>
      <c r="O233" s="136">
        <v>1817.51</v>
      </c>
      <c r="P233" s="1082">
        <v>29751.849829999999</v>
      </c>
      <c r="Q233" s="125"/>
    </row>
    <row r="234" spans="1:17" ht="18" customHeight="1">
      <c r="A234" s="1068">
        <v>6</v>
      </c>
      <c r="B234" s="787">
        <v>9</v>
      </c>
      <c r="C234" s="168">
        <v>10.5</v>
      </c>
      <c r="D234" s="788">
        <v>9.1604500000000009</v>
      </c>
      <c r="E234" s="137">
        <v>10.42773</v>
      </c>
      <c r="F234" s="137">
        <v>10.62182</v>
      </c>
      <c r="G234" s="137">
        <v>9.9550000000000001</v>
      </c>
      <c r="H234" s="646">
        <v>9.1954499999999992</v>
      </c>
      <c r="I234" s="137">
        <v>1.52182</v>
      </c>
      <c r="J234" s="137">
        <v>1.6104499999999999</v>
      </c>
      <c r="K234" s="788">
        <v>1.9750000000000001</v>
      </c>
      <c r="L234" s="646">
        <v>1.8722700000000001</v>
      </c>
      <c r="M234" s="1109">
        <v>10.75</v>
      </c>
      <c r="N234" s="842">
        <v>82249.53</v>
      </c>
      <c r="O234" s="136">
        <v>1783.83</v>
      </c>
      <c r="P234" s="1082">
        <v>29127.902871999999</v>
      </c>
      <c r="Q234" s="125"/>
    </row>
    <row r="235" spans="1:17" ht="18" customHeight="1">
      <c r="A235" s="1068">
        <v>7</v>
      </c>
      <c r="B235" s="787">
        <v>9</v>
      </c>
      <c r="C235" s="168">
        <v>10.5</v>
      </c>
      <c r="D235" s="788">
        <v>9.3226099999999992</v>
      </c>
      <c r="E235" s="137">
        <v>10.562609999999999</v>
      </c>
      <c r="F235" s="137">
        <v>10.276960000000001</v>
      </c>
      <c r="G235" s="137">
        <v>10.64522</v>
      </c>
      <c r="H235" s="646">
        <v>8.7347800000000007</v>
      </c>
      <c r="I235" s="137">
        <v>1.5117400000000001</v>
      </c>
      <c r="J235" s="137">
        <v>1.61696</v>
      </c>
      <c r="K235" s="788">
        <v>1.9413</v>
      </c>
      <c r="L235" s="646">
        <v>1.8352200000000001</v>
      </c>
      <c r="M235" s="1109">
        <v>10.75</v>
      </c>
      <c r="N235" s="842">
        <v>79909.683199999999</v>
      </c>
      <c r="O235" s="136">
        <v>1671.4681</v>
      </c>
      <c r="P235" s="1082">
        <v>25070.293382</v>
      </c>
      <c r="Q235" s="125"/>
    </row>
    <row r="236" spans="1:17" ht="18" customHeight="1">
      <c r="A236" s="1068">
        <v>8</v>
      </c>
      <c r="B236" s="787">
        <v>9</v>
      </c>
      <c r="C236" s="168">
        <v>10.5</v>
      </c>
      <c r="D236" s="788">
        <v>9.3866700000000005</v>
      </c>
      <c r="E236" s="137">
        <v>10.83</v>
      </c>
      <c r="F236" s="137">
        <v>10.60524</v>
      </c>
      <c r="G236" s="137">
        <v>9.9438099999999991</v>
      </c>
      <c r="H236" s="646">
        <v>8.8595199999999998</v>
      </c>
      <c r="I236" s="137">
        <v>1.49762</v>
      </c>
      <c r="J236" s="137">
        <v>1.6476200000000001</v>
      </c>
      <c r="K236" s="788">
        <v>1.9380999999999999</v>
      </c>
      <c r="L236" s="646">
        <v>1.92286</v>
      </c>
      <c r="M236" s="1109">
        <v>10.75</v>
      </c>
      <c r="N236" s="842">
        <v>75210.373099999997</v>
      </c>
      <c r="O236" s="136">
        <v>1500.9317000000001</v>
      </c>
      <c r="P236" s="1082">
        <v>21733.849673000001</v>
      </c>
      <c r="Q236" s="125"/>
    </row>
    <row r="237" spans="1:17" ht="18" customHeight="1" thickBot="1">
      <c r="A237" s="1068">
        <v>9</v>
      </c>
      <c r="B237" s="787">
        <v>9</v>
      </c>
      <c r="C237" s="168">
        <v>10.5</v>
      </c>
      <c r="D237" s="788">
        <v>9.6522699999999997</v>
      </c>
      <c r="E237" s="137">
        <v>11.24682</v>
      </c>
      <c r="F237" s="137">
        <v>10.80545</v>
      </c>
      <c r="G237" s="137">
        <v>10.494999999999999</v>
      </c>
      <c r="H237" s="646">
        <v>9.1809100000000008</v>
      </c>
      <c r="I237" s="137">
        <v>1.54409</v>
      </c>
      <c r="J237" s="137">
        <v>1.64636</v>
      </c>
      <c r="K237" s="788">
        <v>1.9818199999999999</v>
      </c>
      <c r="L237" s="646">
        <v>1.8686400000000001</v>
      </c>
      <c r="M237" s="1109">
        <v>10.75</v>
      </c>
      <c r="N237" s="842">
        <v>74205.469299999997</v>
      </c>
      <c r="O237" s="136">
        <v>1428.4123</v>
      </c>
      <c r="P237" s="1082">
        <v>18171.453927999999</v>
      </c>
      <c r="Q237" s="125"/>
    </row>
    <row r="238" spans="1:17" ht="18" hidden="1" customHeight="1">
      <c r="A238" s="1068">
        <v>10</v>
      </c>
      <c r="B238" s="787"/>
      <c r="C238" s="168"/>
      <c r="D238" s="788"/>
      <c r="E238" s="137"/>
      <c r="F238" s="137"/>
      <c r="G238" s="137"/>
      <c r="H238" s="646"/>
      <c r="I238" s="137"/>
      <c r="J238" s="137"/>
      <c r="K238" s="788"/>
      <c r="L238" s="646"/>
      <c r="M238" s="1109"/>
      <c r="N238" s="842"/>
      <c r="O238" s="136"/>
      <c r="P238" s="1082"/>
      <c r="Q238" s="125"/>
    </row>
    <row r="239" spans="1:17" ht="18" hidden="1" customHeight="1">
      <c r="A239" s="1068">
        <v>11</v>
      </c>
      <c r="B239" s="1110"/>
      <c r="C239" s="1111"/>
      <c r="D239" s="1110"/>
      <c r="E239" s="125"/>
      <c r="F239" s="125"/>
      <c r="G239" s="125"/>
      <c r="H239" s="1111"/>
      <c r="K239" s="1110"/>
      <c r="L239" s="1111"/>
      <c r="N239" s="1110"/>
      <c r="O239" s="125"/>
      <c r="P239" s="125"/>
      <c r="Q239" s="125"/>
    </row>
    <row r="240" spans="1:17" ht="18" hidden="1" customHeight="1" thickBot="1">
      <c r="A240" s="1068">
        <v>12</v>
      </c>
      <c r="B240" s="1112"/>
      <c r="C240" s="1113"/>
      <c r="D240" s="1112"/>
      <c r="E240" s="1114"/>
      <c r="F240" s="1114"/>
      <c r="G240" s="1114"/>
      <c r="H240" s="1113"/>
      <c r="K240" s="1112"/>
      <c r="L240" s="1113"/>
      <c r="N240" s="1112"/>
      <c r="O240" s="1114"/>
      <c r="P240" s="1114"/>
      <c r="Q240" s="125"/>
    </row>
    <row r="241" spans="1:17" ht="18" customHeight="1" thickBot="1">
      <c r="A241" s="864" t="s">
        <v>639</v>
      </c>
      <c r="B241" s="865"/>
      <c r="C241" s="865"/>
      <c r="D241" s="866"/>
      <c r="E241" s="866"/>
      <c r="F241" s="866"/>
      <c r="G241" s="866"/>
      <c r="H241" s="866"/>
      <c r="I241" s="866"/>
      <c r="J241" s="866"/>
      <c r="K241" s="866"/>
      <c r="L241" s="866"/>
      <c r="M241" s="867"/>
      <c r="N241" s="868"/>
      <c r="O241" s="1229"/>
      <c r="P241" s="1230" t="s">
        <v>750</v>
      </c>
      <c r="Q241" s="125"/>
    </row>
    <row r="242" spans="1:17" ht="18" customHeight="1">
      <c r="A242" s="986"/>
      <c r="B242" s="168"/>
      <c r="C242" s="168"/>
      <c r="D242" s="137"/>
      <c r="E242" s="137"/>
      <c r="F242" s="137"/>
      <c r="G242" s="137"/>
      <c r="H242" s="137"/>
      <c r="I242" s="137"/>
      <c r="J242" s="137"/>
      <c r="K242" s="137"/>
      <c r="L242" s="137"/>
      <c r="M242" s="1109"/>
      <c r="N242" s="383"/>
      <c r="O242" s="136"/>
      <c r="P242" s="383"/>
      <c r="Q242" s="125"/>
    </row>
    <row r="243" spans="1:17">
      <c r="Q243" s="125"/>
    </row>
    <row r="244" spans="1:17" ht="15.75">
      <c r="A244" s="127"/>
      <c r="B244" s="1305"/>
      <c r="C244" s="1305"/>
      <c r="D244" s="1305"/>
      <c r="E244" s="1305"/>
      <c r="F244" s="125"/>
      <c r="G244" s="126"/>
      <c r="H244" s="125"/>
      <c r="I244" s="125"/>
      <c r="J244" s="125"/>
      <c r="K244" s="126"/>
      <c r="L244" s="125"/>
      <c r="M244" s="125"/>
      <c r="N244" s="125"/>
      <c r="O244" s="125"/>
      <c r="P244" s="125"/>
      <c r="Q244" s="125"/>
    </row>
    <row r="245" spans="1:17" ht="15.75">
      <c r="A245" s="127"/>
      <c r="B245" s="1305"/>
      <c r="C245" s="1305"/>
      <c r="D245" s="1305"/>
      <c r="E245" s="1305"/>
      <c r="F245" s="125"/>
      <c r="G245" s="126"/>
      <c r="H245" s="125"/>
      <c r="I245" s="125"/>
      <c r="J245" s="125"/>
      <c r="K245" s="126"/>
      <c r="L245" s="125"/>
      <c r="M245" s="125"/>
      <c r="N245" s="125"/>
      <c r="O245" s="125"/>
      <c r="P245" s="125"/>
      <c r="Q245" s="125"/>
    </row>
    <row r="246" spans="1:17" ht="15.75">
      <c r="A246" s="127"/>
      <c r="B246" s="1305"/>
      <c r="C246" s="1305"/>
      <c r="D246" s="1305"/>
      <c r="E246" s="1305"/>
      <c r="F246" s="125"/>
      <c r="G246" s="126"/>
      <c r="H246" s="125"/>
      <c r="I246" s="125"/>
      <c r="J246" s="125"/>
      <c r="K246" s="126"/>
      <c r="L246" s="125"/>
      <c r="M246" s="125"/>
      <c r="N246" s="125"/>
      <c r="O246" s="125"/>
      <c r="P246" s="125"/>
      <c r="Q246" s="125"/>
    </row>
    <row r="247" spans="1:17" ht="15.75">
      <c r="A247" s="127"/>
      <c r="B247" s="1305"/>
      <c r="C247" s="1305"/>
      <c r="D247" s="1305"/>
      <c r="E247" s="1305"/>
      <c r="F247" s="125"/>
      <c r="G247" s="126"/>
      <c r="H247" s="125"/>
      <c r="I247" s="125"/>
      <c r="J247" s="125"/>
      <c r="K247" s="126"/>
      <c r="L247" s="125"/>
      <c r="M247" s="125"/>
      <c r="N247" s="125"/>
      <c r="O247" s="125"/>
      <c r="P247" s="125"/>
      <c r="Q247" s="125"/>
    </row>
    <row r="248" spans="1:17" ht="15.75">
      <c r="A248" s="127"/>
      <c r="B248" s="1305"/>
      <c r="C248" s="1305"/>
      <c r="D248" s="1305"/>
      <c r="E248" s="1305"/>
      <c r="F248" s="125"/>
      <c r="G248" s="126"/>
      <c r="H248" s="125"/>
      <c r="I248" s="125"/>
      <c r="J248" s="125"/>
      <c r="K248" s="126"/>
      <c r="L248" s="125"/>
      <c r="M248" s="125"/>
      <c r="N248" s="125"/>
      <c r="O248" s="125"/>
      <c r="P248" s="125"/>
      <c r="Q248" s="125"/>
    </row>
    <row r="249" spans="1:17" ht="15.75">
      <c r="A249" s="127"/>
      <c r="B249" s="1305"/>
      <c r="C249" s="1305"/>
      <c r="D249" s="1305"/>
      <c r="E249" s="1305"/>
      <c r="F249" s="125"/>
      <c r="G249" s="126"/>
      <c r="H249" s="125"/>
      <c r="I249" s="125"/>
      <c r="J249" s="125"/>
      <c r="K249" s="126"/>
      <c r="L249" s="125"/>
      <c r="M249" s="125"/>
      <c r="N249" s="125"/>
      <c r="O249" s="125"/>
      <c r="P249" s="125"/>
      <c r="Q249" s="125"/>
    </row>
    <row r="250" spans="1:17" ht="15.75">
      <c r="A250" s="127"/>
      <c r="B250" s="1305"/>
      <c r="C250" s="1305"/>
      <c r="D250" s="1305"/>
      <c r="E250" s="1305"/>
      <c r="F250" s="125"/>
      <c r="G250" s="126"/>
      <c r="H250" s="125"/>
      <c r="I250" s="125"/>
      <c r="J250" s="125"/>
      <c r="K250" s="126"/>
      <c r="L250" s="125"/>
      <c r="M250" s="125"/>
      <c r="N250" s="125"/>
      <c r="O250" s="125"/>
      <c r="P250" s="125"/>
      <c r="Q250" s="125"/>
    </row>
    <row r="251" spans="1:17" ht="15.75">
      <c r="A251" s="127"/>
      <c r="B251" s="1305"/>
      <c r="C251" s="1305"/>
      <c r="D251" s="1305"/>
      <c r="E251" s="1305"/>
      <c r="F251" s="125"/>
      <c r="G251" s="126"/>
      <c r="H251" s="125"/>
      <c r="I251" s="125"/>
      <c r="J251" s="125"/>
      <c r="K251" s="126"/>
      <c r="L251" s="125"/>
      <c r="M251" s="125"/>
      <c r="N251" s="125"/>
      <c r="O251" s="125"/>
      <c r="P251" s="125"/>
      <c r="Q251" s="125"/>
    </row>
    <row r="252" spans="1:17" ht="15.75">
      <c r="A252" s="127"/>
      <c r="B252" s="1305"/>
      <c r="C252" s="1305"/>
      <c r="D252" s="1305"/>
      <c r="E252" s="1305"/>
      <c r="F252" s="125"/>
      <c r="G252" s="126"/>
      <c r="H252" s="125"/>
      <c r="I252" s="125"/>
      <c r="J252" s="125"/>
      <c r="K252" s="126"/>
      <c r="L252" s="125"/>
      <c r="M252" s="125"/>
      <c r="N252" s="125"/>
      <c r="O252" s="125"/>
      <c r="P252" s="125"/>
      <c r="Q252" s="125"/>
    </row>
    <row r="253" spans="1:17" ht="15.75">
      <c r="A253" s="127"/>
      <c r="B253" s="1305"/>
      <c r="C253" s="1305"/>
      <c r="D253" s="1305"/>
      <c r="E253" s="1305"/>
      <c r="F253" s="125"/>
      <c r="G253" s="126"/>
      <c r="H253" s="125"/>
      <c r="I253" s="125"/>
      <c r="J253" s="125"/>
      <c r="K253" s="126"/>
      <c r="L253" s="125"/>
      <c r="M253" s="125"/>
      <c r="N253" s="125"/>
      <c r="O253" s="125"/>
      <c r="P253" s="125"/>
      <c r="Q253" s="125"/>
    </row>
    <row r="254" spans="1:17" ht="15.75">
      <c r="A254" s="127"/>
      <c r="B254" s="1305"/>
      <c r="C254" s="1305"/>
      <c r="D254" s="1305"/>
      <c r="E254" s="1305"/>
      <c r="F254" s="125"/>
      <c r="G254" s="126"/>
      <c r="H254" s="125"/>
      <c r="I254" s="125"/>
      <c r="J254" s="125"/>
      <c r="K254" s="126"/>
      <c r="L254" s="125"/>
      <c r="M254" s="125"/>
      <c r="N254" s="125"/>
      <c r="O254" s="125"/>
      <c r="P254" s="125"/>
      <c r="Q254" s="125"/>
    </row>
    <row r="255" spans="1:17" ht="15.75">
      <c r="A255" s="127"/>
      <c r="B255" s="1305"/>
      <c r="C255" s="1305"/>
      <c r="D255" s="1305"/>
      <c r="E255" s="1305"/>
      <c r="F255" s="125"/>
      <c r="G255" s="126"/>
      <c r="H255" s="125"/>
      <c r="I255" s="125"/>
      <c r="J255" s="125"/>
      <c r="K255" s="126"/>
      <c r="L255" s="125"/>
      <c r="M255" s="125"/>
      <c r="N255" s="125"/>
      <c r="O255" s="125"/>
      <c r="P255" s="125"/>
      <c r="Q255" s="125"/>
    </row>
    <row r="256" spans="1:17" ht="15.75">
      <c r="A256" s="127"/>
      <c r="B256" s="1305"/>
      <c r="C256" s="1305"/>
      <c r="D256" s="1305"/>
      <c r="E256" s="1305"/>
      <c r="F256" s="125"/>
      <c r="G256" s="126"/>
      <c r="H256" s="125"/>
      <c r="I256" s="125"/>
      <c r="J256" s="125"/>
      <c r="K256" s="126"/>
      <c r="L256" s="125"/>
      <c r="M256" s="125"/>
      <c r="N256" s="125"/>
      <c r="O256" s="125"/>
      <c r="P256" s="125"/>
      <c r="Q256" s="125"/>
    </row>
    <row r="257" spans="1:17" ht="15.75">
      <c r="A257" s="127"/>
      <c r="B257" s="1305"/>
      <c r="C257" s="1305"/>
      <c r="D257" s="1305"/>
      <c r="E257" s="1305"/>
      <c r="F257" s="125"/>
      <c r="G257" s="126"/>
      <c r="H257" s="125"/>
      <c r="I257" s="125"/>
      <c r="J257" s="125"/>
      <c r="K257" s="126"/>
      <c r="L257" s="125"/>
      <c r="M257" s="125"/>
      <c r="N257" s="125"/>
      <c r="O257" s="125"/>
      <c r="P257" s="125"/>
      <c r="Q257" s="125"/>
    </row>
    <row r="258" spans="1:17" ht="15.75">
      <c r="A258" s="127"/>
      <c r="B258" s="1305"/>
      <c r="C258" s="1305"/>
      <c r="D258" s="1305"/>
      <c r="E258" s="1305"/>
      <c r="F258" s="125"/>
      <c r="G258" s="126"/>
      <c r="H258" s="125"/>
      <c r="I258" s="125"/>
      <c r="J258" s="125"/>
      <c r="K258" s="126"/>
      <c r="L258" s="125"/>
      <c r="M258" s="125"/>
      <c r="N258" s="125"/>
      <c r="O258" s="125"/>
      <c r="P258" s="125"/>
      <c r="Q258" s="125"/>
    </row>
    <row r="259" spans="1:17" ht="15.75">
      <c r="A259" s="127"/>
      <c r="B259" s="1305"/>
      <c r="C259" s="1305"/>
      <c r="D259" s="1305"/>
      <c r="E259" s="1305"/>
      <c r="F259" s="125"/>
      <c r="G259" s="126"/>
      <c r="H259" s="125"/>
      <c r="I259" s="125"/>
      <c r="J259" s="125"/>
      <c r="K259" s="126"/>
      <c r="L259" s="125"/>
      <c r="M259" s="125"/>
      <c r="N259" s="125"/>
      <c r="O259" s="125"/>
      <c r="P259" s="125"/>
      <c r="Q259" s="125"/>
    </row>
    <row r="260" spans="1:17" ht="15.75">
      <c r="A260" s="127"/>
      <c r="B260" s="1305"/>
      <c r="C260" s="1305"/>
      <c r="D260" s="1305"/>
      <c r="E260" s="1305"/>
      <c r="F260" s="125"/>
      <c r="G260" s="126"/>
      <c r="H260" s="125"/>
      <c r="I260" s="125"/>
      <c r="J260" s="125"/>
      <c r="K260" s="126"/>
      <c r="L260" s="125"/>
      <c r="M260" s="125"/>
      <c r="N260" s="125"/>
      <c r="O260" s="125"/>
      <c r="P260" s="125"/>
      <c r="Q260" s="125"/>
    </row>
    <row r="261" spans="1:17" ht="18">
      <c r="A261" s="127"/>
      <c r="B261" s="1305"/>
      <c r="C261" s="1305"/>
      <c r="D261" s="1305"/>
      <c r="E261" s="1305"/>
      <c r="F261" s="125"/>
      <c r="G261" s="126"/>
      <c r="H261" s="125"/>
      <c r="I261" s="125"/>
      <c r="J261" s="125"/>
      <c r="K261" s="126"/>
      <c r="L261" s="125"/>
      <c r="M261" s="125"/>
      <c r="N261" s="125"/>
      <c r="O261" s="125"/>
      <c r="P261" s="125"/>
      <c r="Q261" s="450"/>
    </row>
    <row r="262" spans="1:17" ht="15.75">
      <c r="A262" s="127"/>
      <c r="B262" s="1305"/>
      <c r="C262" s="1305"/>
      <c r="D262" s="1305"/>
      <c r="E262" s="1305"/>
      <c r="F262" s="125"/>
      <c r="G262" s="126"/>
      <c r="H262" s="125"/>
      <c r="I262" s="125"/>
      <c r="J262" s="125"/>
      <c r="K262" s="126"/>
      <c r="L262" s="125"/>
      <c r="M262" s="125"/>
      <c r="N262" s="125"/>
      <c r="O262" s="125"/>
      <c r="P262" s="125"/>
    </row>
    <row r="263" spans="1:17" ht="15.75">
      <c r="A263" s="127"/>
      <c r="B263" s="1305"/>
      <c r="C263" s="1305"/>
      <c r="D263" s="1305"/>
      <c r="E263" s="1305"/>
      <c r="F263" s="125"/>
      <c r="G263" s="126"/>
      <c r="H263" s="125"/>
      <c r="I263" s="125"/>
      <c r="J263" s="125"/>
      <c r="K263" s="126"/>
      <c r="L263" s="125"/>
      <c r="M263" s="125"/>
      <c r="N263" s="125"/>
      <c r="O263" s="125"/>
      <c r="P263" s="125"/>
    </row>
    <row r="264" spans="1:17" ht="18">
      <c r="A264" s="1116"/>
      <c r="B264" s="450"/>
      <c r="C264" s="450"/>
      <c r="D264" s="450"/>
      <c r="E264" s="450"/>
      <c r="F264" s="450"/>
      <c r="G264" s="450"/>
      <c r="H264" s="450"/>
      <c r="I264" s="450"/>
      <c r="J264" s="450"/>
      <c r="K264" s="450"/>
      <c r="L264" s="450"/>
      <c r="M264" s="450"/>
      <c r="N264" s="450"/>
      <c r="O264" s="450"/>
      <c r="P264" s="450"/>
    </row>
  </sheetData>
  <mergeCells count="54">
    <mergeCell ref="B3:C3"/>
    <mergeCell ref="M3:M9"/>
    <mergeCell ref="B4:C4"/>
    <mergeCell ref="D4:H4"/>
    <mergeCell ref="I4:L4"/>
    <mergeCell ref="B5:C5"/>
    <mergeCell ref="D5:H5"/>
    <mergeCell ref="I5:L5"/>
    <mergeCell ref="B6:C6"/>
    <mergeCell ref="I6:J6"/>
    <mergeCell ref="K6:L6"/>
    <mergeCell ref="E7:H7"/>
    <mergeCell ref="I7:J7"/>
    <mergeCell ref="K7:L7"/>
    <mergeCell ref="B244:C244"/>
    <mergeCell ref="D244:E244"/>
    <mergeCell ref="B245:C245"/>
    <mergeCell ref="D245:E245"/>
    <mergeCell ref="B246:C246"/>
    <mergeCell ref="D246:E246"/>
    <mergeCell ref="B247:C247"/>
    <mergeCell ref="D247:E247"/>
    <mergeCell ref="B248:C248"/>
    <mergeCell ref="D248:E248"/>
    <mergeCell ref="B249:C249"/>
    <mergeCell ref="D249:E249"/>
    <mergeCell ref="B250:C250"/>
    <mergeCell ref="D250:E250"/>
    <mergeCell ref="B251:C251"/>
    <mergeCell ref="D251:E251"/>
    <mergeCell ref="B252:C252"/>
    <mergeCell ref="D252:E252"/>
    <mergeCell ref="B253:C253"/>
    <mergeCell ref="D253:E253"/>
    <mergeCell ref="B254:C254"/>
    <mergeCell ref="D254:E254"/>
    <mergeCell ref="B255:C255"/>
    <mergeCell ref="D255:E255"/>
    <mergeCell ref="B256:C256"/>
    <mergeCell ref="D256:E256"/>
    <mergeCell ref="B257:C257"/>
    <mergeCell ref="D257:E257"/>
    <mergeCell ref="B258:C258"/>
    <mergeCell ref="D258:E258"/>
    <mergeCell ref="B259:C259"/>
    <mergeCell ref="D259:E259"/>
    <mergeCell ref="B263:C263"/>
    <mergeCell ref="D263:E263"/>
    <mergeCell ref="B260:C260"/>
    <mergeCell ref="D260:E260"/>
    <mergeCell ref="B261:C261"/>
    <mergeCell ref="D261:E261"/>
    <mergeCell ref="B262:C262"/>
    <mergeCell ref="D262:E262"/>
  </mergeCells>
  <dataValidations count="1">
    <dataValidation type="custom" allowBlank="1" showInputMessage="1" showErrorMessage="1" errorTitle="HATA !" error="Dataları değiştiremezsiniz!" sqref="WVY983243 JM157 TI157 ADE157 ANA157 AWW157 BGS157 BQO157 CAK157 CKG157 CUC157 DDY157 DNU157 DXQ157 EHM157 ERI157 FBE157 FLA157 FUW157 GES157 GOO157 GYK157 HIG157 HSC157 IBY157 ILU157 IVQ157 JFM157 JPI157 JZE157 KJA157 KSW157 LCS157 LMO157 LWK157 MGG157 MQC157 MZY157 NJU157 NTQ157 ODM157 ONI157 OXE157 PHA157 PQW157 QAS157 QKO157 QUK157 REG157 ROC157 RXY157 SHU157 SRQ157 TBM157 TLI157 TVE157 UFA157 UOW157 UYS157 VIO157 VSK157 WCG157 WMC157 WVY157 O65742 JM65739 TI65739 ADE65739 ANA65739 AWW65739 BGS65739 BQO65739 CAK65739 CKG65739 CUC65739 DDY65739 DNU65739 DXQ65739 EHM65739 ERI65739 FBE65739 FLA65739 FUW65739 GES65739 GOO65739 GYK65739 HIG65739 HSC65739 IBY65739 ILU65739 IVQ65739 JFM65739 JPI65739 JZE65739 KJA65739 KSW65739 LCS65739 LMO65739 LWK65739 MGG65739 MQC65739 MZY65739 NJU65739 NTQ65739 ODM65739 ONI65739 OXE65739 PHA65739 PQW65739 QAS65739 QKO65739 QUK65739 REG65739 ROC65739 RXY65739 SHU65739 SRQ65739 TBM65739 TLI65739 TVE65739 UFA65739 UOW65739 UYS65739 VIO65739 VSK65739 WCG65739 WMC65739 WVY65739 O131278 JM131275 TI131275 ADE131275 ANA131275 AWW131275 BGS131275 BQO131275 CAK131275 CKG131275 CUC131275 DDY131275 DNU131275 DXQ131275 EHM131275 ERI131275 FBE131275 FLA131275 FUW131275 GES131275 GOO131275 GYK131275 HIG131275 HSC131275 IBY131275 ILU131275 IVQ131275 JFM131275 JPI131275 JZE131275 KJA131275 KSW131275 LCS131275 LMO131275 LWK131275 MGG131275 MQC131275 MZY131275 NJU131275 NTQ131275 ODM131275 ONI131275 OXE131275 PHA131275 PQW131275 QAS131275 QKO131275 QUK131275 REG131275 ROC131275 RXY131275 SHU131275 SRQ131275 TBM131275 TLI131275 TVE131275 UFA131275 UOW131275 UYS131275 VIO131275 VSK131275 WCG131275 WMC131275 WVY131275 O196814 JM196811 TI196811 ADE196811 ANA196811 AWW196811 BGS196811 BQO196811 CAK196811 CKG196811 CUC196811 DDY196811 DNU196811 DXQ196811 EHM196811 ERI196811 FBE196811 FLA196811 FUW196811 GES196811 GOO196811 GYK196811 HIG196811 HSC196811 IBY196811 ILU196811 IVQ196811 JFM196811 JPI196811 JZE196811 KJA196811 KSW196811 LCS196811 LMO196811 LWK196811 MGG196811 MQC196811 MZY196811 NJU196811 NTQ196811 ODM196811 ONI196811 OXE196811 PHA196811 PQW196811 QAS196811 QKO196811 QUK196811 REG196811 ROC196811 RXY196811 SHU196811 SRQ196811 TBM196811 TLI196811 TVE196811 UFA196811 UOW196811 UYS196811 VIO196811 VSK196811 WCG196811 WMC196811 WVY196811 O262350 JM262347 TI262347 ADE262347 ANA262347 AWW262347 BGS262347 BQO262347 CAK262347 CKG262347 CUC262347 DDY262347 DNU262347 DXQ262347 EHM262347 ERI262347 FBE262347 FLA262347 FUW262347 GES262347 GOO262347 GYK262347 HIG262347 HSC262347 IBY262347 ILU262347 IVQ262347 JFM262347 JPI262347 JZE262347 KJA262347 KSW262347 LCS262347 LMO262347 LWK262347 MGG262347 MQC262347 MZY262347 NJU262347 NTQ262347 ODM262347 ONI262347 OXE262347 PHA262347 PQW262347 QAS262347 QKO262347 QUK262347 REG262347 ROC262347 RXY262347 SHU262347 SRQ262347 TBM262347 TLI262347 TVE262347 UFA262347 UOW262347 UYS262347 VIO262347 VSK262347 WCG262347 WMC262347 WVY262347 O327886 JM327883 TI327883 ADE327883 ANA327883 AWW327883 BGS327883 BQO327883 CAK327883 CKG327883 CUC327883 DDY327883 DNU327883 DXQ327883 EHM327883 ERI327883 FBE327883 FLA327883 FUW327883 GES327883 GOO327883 GYK327883 HIG327883 HSC327883 IBY327883 ILU327883 IVQ327883 JFM327883 JPI327883 JZE327883 KJA327883 KSW327883 LCS327883 LMO327883 LWK327883 MGG327883 MQC327883 MZY327883 NJU327883 NTQ327883 ODM327883 ONI327883 OXE327883 PHA327883 PQW327883 QAS327883 QKO327883 QUK327883 REG327883 ROC327883 RXY327883 SHU327883 SRQ327883 TBM327883 TLI327883 TVE327883 UFA327883 UOW327883 UYS327883 VIO327883 VSK327883 WCG327883 WMC327883 WVY327883 O393422 JM393419 TI393419 ADE393419 ANA393419 AWW393419 BGS393419 BQO393419 CAK393419 CKG393419 CUC393419 DDY393419 DNU393419 DXQ393419 EHM393419 ERI393419 FBE393419 FLA393419 FUW393419 GES393419 GOO393419 GYK393419 HIG393419 HSC393419 IBY393419 ILU393419 IVQ393419 JFM393419 JPI393419 JZE393419 KJA393419 KSW393419 LCS393419 LMO393419 LWK393419 MGG393419 MQC393419 MZY393419 NJU393419 NTQ393419 ODM393419 ONI393419 OXE393419 PHA393419 PQW393419 QAS393419 QKO393419 QUK393419 REG393419 ROC393419 RXY393419 SHU393419 SRQ393419 TBM393419 TLI393419 TVE393419 UFA393419 UOW393419 UYS393419 VIO393419 VSK393419 WCG393419 WMC393419 WVY393419 O458958 JM458955 TI458955 ADE458955 ANA458955 AWW458955 BGS458955 BQO458955 CAK458955 CKG458955 CUC458955 DDY458955 DNU458955 DXQ458955 EHM458955 ERI458955 FBE458955 FLA458955 FUW458955 GES458955 GOO458955 GYK458955 HIG458955 HSC458955 IBY458955 ILU458955 IVQ458955 JFM458955 JPI458955 JZE458955 KJA458955 KSW458955 LCS458955 LMO458955 LWK458955 MGG458955 MQC458955 MZY458955 NJU458955 NTQ458955 ODM458955 ONI458955 OXE458955 PHA458955 PQW458955 QAS458955 QKO458955 QUK458955 REG458955 ROC458955 RXY458955 SHU458955 SRQ458955 TBM458955 TLI458955 TVE458955 UFA458955 UOW458955 UYS458955 VIO458955 VSK458955 WCG458955 WMC458955 WVY458955 O524494 JM524491 TI524491 ADE524491 ANA524491 AWW524491 BGS524491 BQO524491 CAK524491 CKG524491 CUC524491 DDY524491 DNU524491 DXQ524491 EHM524491 ERI524491 FBE524491 FLA524491 FUW524491 GES524491 GOO524491 GYK524491 HIG524491 HSC524491 IBY524491 ILU524491 IVQ524491 JFM524491 JPI524491 JZE524491 KJA524491 KSW524491 LCS524491 LMO524491 LWK524491 MGG524491 MQC524491 MZY524491 NJU524491 NTQ524491 ODM524491 ONI524491 OXE524491 PHA524491 PQW524491 QAS524491 QKO524491 QUK524491 REG524491 ROC524491 RXY524491 SHU524491 SRQ524491 TBM524491 TLI524491 TVE524491 UFA524491 UOW524491 UYS524491 VIO524491 VSK524491 WCG524491 WMC524491 WVY524491 O590030 JM590027 TI590027 ADE590027 ANA590027 AWW590027 BGS590027 BQO590027 CAK590027 CKG590027 CUC590027 DDY590027 DNU590027 DXQ590027 EHM590027 ERI590027 FBE590027 FLA590027 FUW590027 GES590027 GOO590027 GYK590027 HIG590027 HSC590027 IBY590027 ILU590027 IVQ590027 JFM590027 JPI590027 JZE590027 KJA590027 KSW590027 LCS590027 LMO590027 LWK590027 MGG590027 MQC590027 MZY590027 NJU590027 NTQ590027 ODM590027 ONI590027 OXE590027 PHA590027 PQW590027 QAS590027 QKO590027 QUK590027 REG590027 ROC590027 RXY590027 SHU590027 SRQ590027 TBM590027 TLI590027 TVE590027 UFA590027 UOW590027 UYS590027 VIO590027 VSK590027 WCG590027 WMC590027 WVY590027 O655566 JM655563 TI655563 ADE655563 ANA655563 AWW655563 BGS655563 BQO655563 CAK655563 CKG655563 CUC655563 DDY655563 DNU655563 DXQ655563 EHM655563 ERI655563 FBE655563 FLA655563 FUW655563 GES655563 GOO655563 GYK655563 HIG655563 HSC655563 IBY655563 ILU655563 IVQ655563 JFM655563 JPI655563 JZE655563 KJA655563 KSW655563 LCS655563 LMO655563 LWK655563 MGG655563 MQC655563 MZY655563 NJU655563 NTQ655563 ODM655563 ONI655563 OXE655563 PHA655563 PQW655563 QAS655563 QKO655563 QUK655563 REG655563 ROC655563 RXY655563 SHU655563 SRQ655563 TBM655563 TLI655563 TVE655563 UFA655563 UOW655563 UYS655563 VIO655563 VSK655563 WCG655563 WMC655563 WVY655563 O721102 JM721099 TI721099 ADE721099 ANA721099 AWW721099 BGS721099 BQO721099 CAK721099 CKG721099 CUC721099 DDY721099 DNU721099 DXQ721099 EHM721099 ERI721099 FBE721099 FLA721099 FUW721099 GES721099 GOO721099 GYK721099 HIG721099 HSC721099 IBY721099 ILU721099 IVQ721099 JFM721099 JPI721099 JZE721099 KJA721099 KSW721099 LCS721099 LMO721099 LWK721099 MGG721099 MQC721099 MZY721099 NJU721099 NTQ721099 ODM721099 ONI721099 OXE721099 PHA721099 PQW721099 QAS721099 QKO721099 QUK721099 REG721099 ROC721099 RXY721099 SHU721099 SRQ721099 TBM721099 TLI721099 TVE721099 UFA721099 UOW721099 UYS721099 VIO721099 VSK721099 WCG721099 WMC721099 WVY721099 O786638 JM786635 TI786635 ADE786635 ANA786635 AWW786635 BGS786635 BQO786635 CAK786635 CKG786635 CUC786635 DDY786635 DNU786635 DXQ786635 EHM786635 ERI786635 FBE786635 FLA786635 FUW786635 GES786635 GOO786635 GYK786635 HIG786635 HSC786635 IBY786635 ILU786635 IVQ786635 JFM786635 JPI786635 JZE786635 KJA786635 KSW786635 LCS786635 LMO786635 LWK786635 MGG786635 MQC786635 MZY786635 NJU786635 NTQ786635 ODM786635 ONI786635 OXE786635 PHA786635 PQW786635 QAS786635 QKO786635 QUK786635 REG786635 ROC786635 RXY786635 SHU786635 SRQ786635 TBM786635 TLI786635 TVE786635 UFA786635 UOW786635 UYS786635 VIO786635 VSK786635 WCG786635 WMC786635 WVY786635 O852174 JM852171 TI852171 ADE852171 ANA852171 AWW852171 BGS852171 BQO852171 CAK852171 CKG852171 CUC852171 DDY852171 DNU852171 DXQ852171 EHM852171 ERI852171 FBE852171 FLA852171 FUW852171 GES852171 GOO852171 GYK852171 HIG852171 HSC852171 IBY852171 ILU852171 IVQ852171 JFM852171 JPI852171 JZE852171 KJA852171 KSW852171 LCS852171 LMO852171 LWK852171 MGG852171 MQC852171 MZY852171 NJU852171 NTQ852171 ODM852171 ONI852171 OXE852171 PHA852171 PQW852171 QAS852171 QKO852171 QUK852171 REG852171 ROC852171 RXY852171 SHU852171 SRQ852171 TBM852171 TLI852171 TVE852171 UFA852171 UOW852171 UYS852171 VIO852171 VSK852171 WCG852171 WMC852171 WVY852171 O917710 JM917707 TI917707 ADE917707 ANA917707 AWW917707 BGS917707 BQO917707 CAK917707 CKG917707 CUC917707 DDY917707 DNU917707 DXQ917707 EHM917707 ERI917707 FBE917707 FLA917707 FUW917707 GES917707 GOO917707 GYK917707 HIG917707 HSC917707 IBY917707 ILU917707 IVQ917707 JFM917707 JPI917707 JZE917707 KJA917707 KSW917707 LCS917707 LMO917707 LWK917707 MGG917707 MQC917707 MZY917707 NJU917707 NTQ917707 ODM917707 ONI917707 OXE917707 PHA917707 PQW917707 QAS917707 QKO917707 QUK917707 REG917707 ROC917707 RXY917707 SHU917707 SRQ917707 TBM917707 TLI917707 TVE917707 UFA917707 UOW917707 UYS917707 VIO917707 VSK917707 WCG917707 WMC917707 WVY917707 O983246 JM983243 TI983243 ADE983243 ANA983243 AWW983243 BGS983243 BQO983243 CAK983243 CKG983243 CUC983243 DDY983243 DNU983243 DXQ983243 EHM983243 ERI983243 FBE983243 FLA983243 FUW983243 GES983243 GOO983243 GYK983243 HIG983243 HSC983243 IBY983243 ILU983243 IVQ983243 JFM983243 JPI983243 JZE983243 KJA983243 KSW983243 LCS983243 LMO983243 LWK983243 MGG983243 MQC983243 MZY983243 NJU983243 NTQ983243 ODM983243 ONI983243 OXE983243 PHA983243 PQW983243 QAS983243 QKO983243 QUK983243 REG983243 ROC983243 RXY983243 SHU983243 SRQ983243 TBM983243 TLI983243 TVE983243 UFA983243 UOW983243 UYS983243 VIO983243 VSK983243 WCG983243 WMC983243 O157">
      <formula1>"GÜZİN"</formula1>
    </dataValidation>
  </dataValidations>
  <printOptions horizontalCentered="1" verticalCentered="1"/>
  <pageMargins left="0.74803149606299213" right="0.74803149606299213" top="0.78740157480314965" bottom="0.78740157480314965" header="0.51181102362204722" footer="0.51181102362204722"/>
  <pageSetup paperSize="9" scale="43"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6"/>
  <sheetViews>
    <sheetView view="pageBreakPreview" zoomScale="60" zoomScaleNormal="55" workbookViewId="0">
      <pane ySplit="4" topLeftCell="A223" activePane="bottomLeft" state="frozen"/>
      <selection activeCell="M99" sqref="M99"/>
      <selection pane="bottomLeft" activeCell="M99" sqref="M99"/>
    </sheetView>
  </sheetViews>
  <sheetFormatPr defaultRowHeight="25.5"/>
  <cols>
    <col min="1" max="1" width="20.7109375" style="323" customWidth="1"/>
    <col min="2" max="2" width="14.7109375" style="323" bestFit="1" customWidth="1"/>
    <col min="3" max="3" width="15.5703125" style="323" bestFit="1" customWidth="1"/>
    <col min="4" max="4" width="14.7109375" style="323" bestFit="1" customWidth="1"/>
    <col min="5" max="5" width="15.5703125" style="323" bestFit="1" customWidth="1"/>
    <col min="6" max="6" width="12.28515625" style="323" hidden="1" customWidth="1"/>
    <col min="7" max="7" width="11" style="323" hidden="1" customWidth="1"/>
    <col min="8" max="8" width="23.5703125" style="323" bestFit="1" customWidth="1"/>
    <col min="9" max="9" width="17.28515625" style="323" bestFit="1" customWidth="1"/>
    <col min="10" max="10" width="9.140625" style="299"/>
    <col min="11" max="11" width="9.28515625" style="299" customWidth="1"/>
    <col min="12" max="12" width="9.140625" style="299"/>
    <col min="13" max="13" width="17.140625" style="299" customWidth="1"/>
    <col min="14" max="14" width="17.42578125" style="299" bestFit="1" customWidth="1"/>
    <col min="15" max="15" width="18.140625" style="299" customWidth="1"/>
    <col min="16" max="255" width="9.140625" style="299"/>
    <col min="256" max="256" width="5" style="299" customWidth="1"/>
    <col min="257" max="257" width="20.7109375" style="299" customWidth="1"/>
    <col min="258" max="261" width="32.7109375" style="299" customWidth="1"/>
    <col min="262" max="263" width="0" style="299" hidden="1" customWidth="1"/>
    <col min="264" max="265" width="32.7109375" style="299" customWidth="1"/>
    <col min="266" max="266" width="9.140625" style="299"/>
    <col min="267" max="267" width="9.28515625" style="299" customWidth="1"/>
    <col min="268" max="268" width="9.140625" style="299"/>
    <col min="269" max="269" width="17.140625" style="299" customWidth="1"/>
    <col min="270" max="270" width="17.42578125" style="299" bestFit="1" customWidth="1"/>
    <col min="271" max="271" width="18.140625" style="299" customWidth="1"/>
    <col min="272" max="511" width="9.140625" style="299"/>
    <col min="512" max="512" width="5" style="299" customWidth="1"/>
    <col min="513" max="513" width="20.7109375" style="299" customWidth="1"/>
    <col min="514" max="517" width="32.7109375" style="299" customWidth="1"/>
    <col min="518" max="519" width="0" style="299" hidden="1" customWidth="1"/>
    <col min="520" max="521" width="32.7109375" style="299" customWidth="1"/>
    <col min="522" max="522" width="9.140625" style="299"/>
    <col min="523" max="523" width="9.28515625" style="299" customWidth="1"/>
    <col min="524" max="524" width="9.140625" style="299"/>
    <col min="525" max="525" width="17.140625" style="299" customWidth="1"/>
    <col min="526" max="526" width="17.42578125" style="299" bestFit="1" customWidth="1"/>
    <col min="527" max="527" width="18.140625" style="299" customWidth="1"/>
    <col min="528" max="767" width="9.140625" style="299"/>
    <col min="768" max="768" width="5" style="299" customWidth="1"/>
    <col min="769" max="769" width="20.7109375" style="299" customWidth="1"/>
    <col min="770" max="773" width="32.7109375" style="299" customWidth="1"/>
    <col min="774" max="775" width="0" style="299" hidden="1" customWidth="1"/>
    <col min="776" max="777" width="32.7109375" style="299" customWidth="1"/>
    <col min="778" max="778" width="9.140625" style="299"/>
    <col min="779" max="779" width="9.28515625" style="299" customWidth="1"/>
    <col min="780" max="780" width="9.140625" style="299"/>
    <col min="781" max="781" width="17.140625" style="299" customWidth="1"/>
    <col min="782" max="782" width="17.42578125" style="299" bestFit="1" customWidth="1"/>
    <col min="783" max="783" width="18.140625" style="299" customWidth="1"/>
    <col min="784" max="1023" width="9.140625" style="299"/>
    <col min="1024" max="1024" width="5" style="299" customWidth="1"/>
    <col min="1025" max="1025" width="20.7109375" style="299" customWidth="1"/>
    <col min="1026" max="1029" width="32.7109375" style="299" customWidth="1"/>
    <col min="1030" max="1031" width="0" style="299" hidden="1" customWidth="1"/>
    <col min="1032" max="1033" width="32.7109375" style="299" customWidth="1"/>
    <col min="1034" max="1034" width="9.140625" style="299"/>
    <col min="1035" max="1035" width="9.28515625" style="299" customWidth="1"/>
    <col min="1036" max="1036" width="9.140625" style="299"/>
    <col min="1037" max="1037" width="17.140625" style="299" customWidth="1"/>
    <col min="1038" max="1038" width="17.42578125" style="299" bestFit="1" customWidth="1"/>
    <col min="1039" max="1039" width="18.140625" style="299" customWidth="1"/>
    <col min="1040" max="1279" width="9.140625" style="299"/>
    <col min="1280" max="1280" width="5" style="299" customWidth="1"/>
    <col min="1281" max="1281" width="20.7109375" style="299" customWidth="1"/>
    <col min="1282" max="1285" width="32.7109375" style="299" customWidth="1"/>
    <col min="1286" max="1287" width="0" style="299" hidden="1" customWidth="1"/>
    <col min="1288" max="1289" width="32.7109375" style="299" customWidth="1"/>
    <col min="1290" max="1290" width="9.140625" style="299"/>
    <col min="1291" max="1291" width="9.28515625" style="299" customWidth="1"/>
    <col min="1292" max="1292" width="9.140625" style="299"/>
    <col min="1293" max="1293" width="17.140625" style="299" customWidth="1"/>
    <col min="1294" max="1294" width="17.42578125" style="299" bestFit="1" customWidth="1"/>
    <col min="1295" max="1295" width="18.140625" style="299" customWidth="1"/>
    <col min="1296" max="1535" width="9.140625" style="299"/>
    <col min="1536" max="1536" width="5" style="299" customWidth="1"/>
    <col min="1537" max="1537" width="20.7109375" style="299" customWidth="1"/>
    <col min="1538" max="1541" width="32.7109375" style="299" customWidth="1"/>
    <col min="1542" max="1543" width="0" style="299" hidden="1" customWidth="1"/>
    <col min="1544" max="1545" width="32.7109375" style="299" customWidth="1"/>
    <col min="1546" max="1546" width="9.140625" style="299"/>
    <col min="1547" max="1547" width="9.28515625" style="299" customWidth="1"/>
    <col min="1548" max="1548" width="9.140625" style="299"/>
    <col min="1549" max="1549" width="17.140625" style="299" customWidth="1"/>
    <col min="1550" max="1550" width="17.42578125" style="299" bestFit="1" customWidth="1"/>
    <col min="1551" max="1551" width="18.140625" style="299" customWidth="1"/>
    <col min="1552" max="1791" width="9.140625" style="299"/>
    <col min="1792" max="1792" width="5" style="299" customWidth="1"/>
    <col min="1793" max="1793" width="20.7109375" style="299" customWidth="1"/>
    <col min="1794" max="1797" width="32.7109375" style="299" customWidth="1"/>
    <col min="1798" max="1799" width="0" style="299" hidden="1" customWidth="1"/>
    <col min="1800" max="1801" width="32.7109375" style="299" customWidth="1"/>
    <col min="1802" max="1802" width="9.140625" style="299"/>
    <col min="1803" max="1803" width="9.28515625" style="299" customWidth="1"/>
    <col min="1804" max="1804" width="9.140625" style="299"/>
    <col min="1805" max="1805" width="17.140625" style="299" customWidth="1"/>
    <col min="1806" max="1806" width="17.42578125" style="299" bestFit="1" customWidth="1"/>
    <col min="1807" max="1807" width="18.140625" style="299" customWidth="1"/>
    <col min="1808" max="2047" width="9.140625" style="299"/>
    <col min="2048" max="2048" width="5" style="299" customWidth="1"/>
    <col min="2049" max="2049" width="20.7109375" style="299" customWidth="1"/>
    <col min="2050" max="2053" width="32.7109375" style="299" customWidth="1"/>
    <col min="2054" max="2055" width="0" style="299" hidden="1" customWidth="1"/>
    <col min="2056" max="2057" width="32.7109375" style="299" customWidth="1"/>
    <col min="2058" max="2058" width="9.140625" style="299"/>
    <col min="2059" max="2059" width="9.28515625" style="299" customWidth="1"/>
    <col min="2060" max="2060" width="9.140625" style="299"/>
    <col min="2061" max="2061" width="17.140625" style="299" customWidth="1"/>
    <col min="2062" max="2062" width="17.42578125" style="299" bestFit="1" customWidth="1"/>
    <col min="2063" max="2063" width="18.140625" style="299" customWidth="1"/>
    <col min="2064" max="2303" width="9.140625" style="299"/>
    <col min="2304" max="2304" width="5" style="299" customWidth="1"/>
    <col min="2305" max="2305" width="20.7109375" style="299" customWidth="1"/>
    <col min="2306" max="2309" width="32.7109375" style="299" customWidth="1"/>
    <col min="2310" max="2311" width="0" style="299" hidden="1" customWidth="1"/>
    <col min="2312" max="2313" width="32.7109375" style="299" customWidth="1"/>
    <col min="2314" max="2314" width="9.140625" style="299"/>
    <col min="2315" max="2315" width="9.28515625" style="299" customWidth="1"/>
    <col min="2316" max="2316" width="9.140625" style="299"/>
    <col min="2317" max="2317" width="17.140625" style="299" customWidth="1"/>
    <col min="2318" max="2318" width="17.42578125" style="299" bestFit="1" customWidth="1"/>
    <col min="2319" max="2319" width="18.140625" style="299" customWidth="1"/>
    <col min="2320" max="2559" width="9.140625" style="299"/>
    <col min="2560" max="2560" width="5" style="299" customWidth="1"/>
    <col min="2561" max="2561" width="20.7109375" style="299" customWidth="1"/>
    <col min="2562" max="2565" width="32.7109375" style="299" customWidth="1"/>
    <col min="2566" max="2567" width="0" style="299" hidden="1" customWidth="1"/>
    <col min="2568" max="2569" width="32.7109375" style="299" customWidth="1"/>
    <col min="2570" max="2570" width="9.140625" style="299"/>
    <col min="2571" max="2571" width="9.28515625" style="299" customWidth="1"/>
    <col min="2572" max="2572" width="9.140625" style="299"/>
    <col min="2573" max="2573" width="17.140625" style="299" customWidth="1"/>
    <col min="2574" max="2574" width="17.42578125" style="299" bestFit="1" customWidth="1"/>
    <col min="2575" max="2575" width="18.140625" style="299" customWidth="1"/>
    <col min="2576" max="2815" width="9.140625" style="299"/>
    <col min="2816" max="2816" width="5" style="299" customWidth="1"/>
    <col min="2817" max="2817" width="20.7109375" style="299" customWidth="1"/>
    <col min="2818" max="2821" width="32.7109375" style="299" customWidth="1"/>
    <col min="2822" max="2823" width="0" style="299" hidden="1" customWidth="1"/>
    <col min="2824" max="2825" width="32.7109375" style="299" customWidth="1"/>
    <col min="2826" max="2826" width="9.140625" style="299"/>
    <col min="2827" max="2827" width="9.28515625" style="299" customWidth="1"/>
    <col min="2828" max="2828" width="9.140625" style="299"/>
    <col min="2829" max="2829" width="17.140625" style="299" customWidth="1"/>
    <col min="2830" max="2830" width="17.42578125" style="299" bestFit="1" customWidth="1"/>
    <col min="2831" max="2831" width="18.140625" style="299" customWidth="1"/>
    <col min="2832" max="3071" width="9.140625" style="299"/>
    <col min="3072" max="3072" width="5" style="299" customWidth="1"/>
    <col min="3073" max="3073" width="20.7109375" style="299" customWidth="1"/>
    <col min="3074" max="3077" width="32.7109375" style="299" customWidth="1"/>
    <col min="3078" max="3079" width="0" style="299" hidden="1" customWidth="1"/>
    <col min="3080" max="3081" width="32.7109375" style="299" customWidth="1"/>
    <col min="3082" max="3082" width="9.140625" style="299"/>
    <col min="3083" max="3083" width="9.28515625" style="299" customWidth="1"/>
    <col min="3084" max="3084" width="9.140625" style="299"/>
    <col min="3085" max="3085" width="17.140625" style="299" customWidth="1"/>
    <col min="3086" max="3086" width="17.42578125" style="299" bestFit="1" customWidth="1"/>
    <col min="3087" max="3087" width="18.140625" style="299" customWidth="1"/>
    <col min="3088" max="3327" width="9.140625" style="299"/>
    <col min="3328" max="3328" width="5" style="299" customWidth="1"/>
    <col min="3329" max="3329" width="20.7109375" style="299" customWidth="1"/>
    <col min="3330" max="3333" width="32.7109375" style="299" customWidth="1"/>
    <col min="3334" max="3335" width="0" style="299" hidden="1" customWidth="1"/>
    <col min="3336" max="3337" width="32.7109375" style="299" customWidth="1"/>
    <col min="3338" max="3338" width="9.140625" style="299"/>
    <col min="3339" max="3339" width="9.28515625" style="299" customWidth="1"/>
    <col min="3340" max="3340" width="9.140625" style="299"/>
    <col min="3341" max="3341" width="17.140625" style="299" customWidth="1"/>
    <col min="3342" max="3342" width="17.42578125" style="299" bestFit="1" customWidth="1"/>
    <col min="3343" max="3343" width="18.140625" style="299" customWidth="1"/>
    <col min="3344" max="3583" width="9.140625" style="299"/>
    <col min="3584" max="3584" width="5" style="299" customWidth="1"/>
    <col min="3585" max="3585" width="20.7109375" style="299" customWidth="1"/>
    <col min="3586" max="3589" width="32.7109375" style="299" customWidth="1"/>
    <col min="3590" max="3591" width="0" style="299" hidden="1" customWidth="1"/>
    <col min="3592" max="3593" width="32.7109375" style="299" customWidth="1"/>
    <col min="3594" max="3594" width="9.140625" style="299"/>
    <col min="3595" max="3595" width="9.28515625" style="299" customWidth="1"/>
    <col min="3596" max="3596" width="9.140625" style="299"/>
    <col min="3597" max="3597" width="17.140625" style="299" customWidth="1"/>
    <col min="3598" max="3598" width="17.42578125" style="299" bestFit="1" customWidth="1"/>
    <col min="3599" max="3599" width="18.140625" style="299" customWidth="1"/>
    <col min="3600" max="3839" width="9.140625" style="299"/>
    <col min="3840" max="3840" width="5" style="299" customWidth="1"/>
    <col min="3841" max="3841" width="20.7109375" style="299" customWidth="1"/>
    <col min="3842" max="3845" width="32.7109375" style="299" customWidth="1"/>
    <col min="3846" max="3847" width="0" style="299" hidden="1" customWidth="1"/>
    <col min="3848" max="3849" width="32.7109375" style="299" customWidth="1"/>
    <col min="3850" max="3850" width="9.140625" style="299"/>
    <col min="3851" max="3851" width="9.28515625" style="299" customWidth="1"/>
    <col min="3852" max="3852" width="9.140625" style="299"/>
    <col min="3853" max="3853" width="17.140625" style="299" customWidth="1"/>
    <col min="3854" max="3854" width="17.42578125" style="299" bestFit="1" customWidth="1"/>
    <col min="3855" max="3855" width="18.140625" style="299" customWidth="1"/>
    <col min="3856" max="4095" width="9.140625" style="299"/>
    <col min="4096" max="4096" width="5" style="299" customWidth="1"/>
    <col min="4097" max="4097" width="20.7109375" style="299" customWidth="1"/>
    <col min="4098" max="4101" width="32.7109375" style="299" customWidth="1"/>
    <col min="4102" max="4103" width="0" style="299" hidden="1" customWidth="1"/>
    <col min="4104" max="4105" width="32.7109375" style="299" customWidth="1"/>
    <col min="4106" max="4106" width="9.140625" style="299"/>
    <col min="4107" max="4107" width="9.28515625" style="299" customWidth="1"/>
    <col min="4108" max="4108" width="9.140625" style="299"/>
    <col min="4109" max="4109" width="17.140625" style="299" customWidth="1"/>
    <col min="4110" max="4110" width="17.42578125" style="299" bestFit="1" customWidth="1"/>
    <col min="4111" max="4111" width="18.140625" style="299" customWidth="1"/>
    <col min="4112" max="4351" width="9.140625" style="299"/>
    <col min="4352" max="4352" width="5" style="299" customWidth="1"/>
    <col min="4353" max="4353" width="20.7109375" style="299" customWidth="1"/>
    <col min="4354" max="4357" width="32.7109375" style="299" customWidth="1"/>
    <col min="4358" max="4359" width="0" style="299" hidden="1" customWidth="1"/>
    <col min="4360" max="4361" width="32.7109375" style="299" customWidth="1"/>
    <col min="4362" max="4362" width="9.140625" style="299"/>
    <col min="4363" max="4363" width="9.28515625" style="299" customWidth="1"/>
    <col min="4364" max="4364" width="9.140625" style="299"/>
    <col min="4365" max="4365" width="17.140625" style="299" customWidth="1"/>
    <col min="4366" max="4366" width="17.42578125" style="299" bestFit="1" customWidth="1"/>
    <col min="4367" max="4367" width="18.140625" style="299" customWidth="1"/>
    <col min="4368" max="4607" width="9.140625" style="299"/>
    <col min="4608" max="4608" width="5" style="299" customWidth="1"/>
    <col min="4609" max="4609" width="20.7109375" style="299" customWidth="1"/>
    <col min="4610" max="4613" width="32.7109375" style="299" customWidth="1"/>
    <col min="4614" max="4615" width="0" style="299" hidden="1" customWidth="1"/>
    <col min="4616" max="4617" width="32.7109375" style="299" customWidth="1"/>
    <col min="4618" max="4618" width="9.140625" style="299"/>
    <col min="4619" max="4619" width="9.28515625" style="299" customWidth="1"/>
    <col min="4620" max="4620" width="9.140625" style="299"/>
    <col min="4621" max="4621" width="17.140625" style="299" customWidth="1"/>
    <col min="4622" max="4622" width="17.42578125" style="299" bestFit="1" customWidth="1"/>
    <col min="4623" max="4623" width="18.140625" style="299" customWidth="1"/>
    <col min="4624" max="4863" width="9.140625" style="299"/>
    <col min="4864" max="4864" width="5" style="299" customWidth="1"/>
    <col min="4865" max="4865" width="20.7109375" style="299" customWidth="1"/>
    <col min="4866" max="4869" width="32.7109375" style="299" customWidth="1"/>
    <col min="4870" max="4871" width="0" style="299" hidden="1" customWidth="1"/>
    <col min="4872" max="4873" width="32.7109375" style="299" customWidth="1"/>
    <col min="4874" max="4874" width="9.140625" style="299"/>
    <col min="4875" max="4875" width="9.28515625" style="299" customWidth="1"/>
    <col min="4876" max="4876" width="9.140625" style="299"/>
    <col min="4877" max="4877" width="17.140625" style="299" customWidth="1"/>
    <col min="4878" max="4878" width="17.42578125" style="299" bestFit="1" customWidth="1"/>
    <col min="4879" max="4879" width="18.140625" style="299" customWidth="1"/>
    <col min="4880" max="5119" width="9.140625" style="299"/>
    <col min="5120" max="5120" width="5" style="299" customWidth="1"/>
    <col min="5121" max="5121" width="20.7109375" style="299" customWidth="1"/>
    <col min="5122" max="5125" width="32.7109375" style="299" customWidth="1"/>
    <col min="5126" max="5127" width="0" style="299" hidden="1" customWidth="1"/>
    <col min="5128" max="5129" width="32.7109375" style="299" customWidth="1"/>
    <col min="5130" max="5130" width="9.140625" style="299"/>
    <col min="5131" max="5131" width="9.28515625" style="299" customWidth="1"/>
    <col min="5132" max="5132" width="9.140625" style="299"/>
    <col min="5133" max="5133" width="17.140625" style="299" customWidth="1"/>
    <col min="5134" max="5134" width="17.42578125" style="299" bestFit="1" customWidth="1"/>
    <col min="5135" max="5135" width="18.140625" style="299" customWidth="1"/>
    <col min="5136" max="5375" width="9.140625" style="299"/>
    <col min="5376" max="5376" width="5" style="299" customWidth="1"/>
    <col min="5377" max="5377" width="20.7109375" style="299" customWidth="1"/>
    <col min="5378" max="5381" width="32.7109375" style="299" customWidth="1"/>
    <col min="5382" max="5383" width="0" style="299" hidden="1" customWidth="1"/>
    <col min="5384" max="5385" width="32.7109375" style="299" customWidth="1"/>
    <col min="5386" max="5386" width="9.140625" style="299"/>
    <col min="5387" max="5387" width="9.28515625" style="299" customWidth="1"/>
    <col min="5388" max="5388" width="9.140625" style="299"/>
    <col min="5389" max="5389" width="17.140625" style="299" customWidth="1"/>
    <col min="5390" max="5390" width="17.42578125" style="299" bestFit="1" customWidth="1"/>
    <col min="5391" max="5391" width="18.140625" style="299" customWidth="1"/>
    <col min="5392" max="5631" width="9.140625" style="299"/>
    <col min="5632" max="5632" width="5" style="299" customWidth="1"/>
    <col min="5633" max="5633" width="20.7109375" style="299" customWidth="1"/>
    <col min="5634" max="5637" width="32.7109375" style="299" customWidth="1"/>
    <col min="5638" max="5639" width="0" style="299" hidden="1" customWidth="1"/>
    <col min="5640" max="5641" width="32.7109375" style="299" customWidth="1"/>
    <col min="5642" max="5642" width="9.140625" style="299"/>
    <col min="5643" max="5643" width="9.28515625" style="299" customWidth="1"/>
    <col min="5644" max="5644" width="9.140625" style="299"/>
    <col min="5645" max="5645" width="17.140625" style="299" customWidth="1"/>
    <col min="5646" max="5646" width="17.42578125" style="299" bestFit="1" customWidth="1"/>
    <col min="5647" max="5647" width="18.140625" style="299" customWidth="1"/>
    <col min="5648" max="5887" width="9.140625" style="299"/>
    <col min="5888" max="5888" width="5" style="299" customWidth="1"/>
    <col min="5889" max="5889" width="20.7109375" style="299" customWidth="1"/>
    <col min="5890" max="5893" width="32.7109375" style="299" customWidth="1"/>
    <col min="5894" max="5895" width="0" style="299" hidden="1" customWidth="1"/>
    <col min="5896" max="5897" width="32.7109375" style="299" customWidth="1"/>
    <col min="5898" max="5898" width="9.140625" style="299"/>
    <col min="5899" max="5899" width="9.28515625" style="299" customWidth="1"/>
    <col min="5900" max="5900" width="9.140625" style="299"/>
    <col min="5901" max="5901" width="17.140625" style="299" customWidth="1"/>
    <col min="5902" max="5902" width="17.42578125" style="299" bestFit="1" customWidth="1"/>
    <col min="5903" max="5903" width="18.140625" style="299" customWidth="1"/>
    <col min="5904" max="6143" width="9.140625" style="299"/>
    <col min="6144" max="6144" width="5" style="299" customWidth="1"/>
    <col min="6145" max="6145" width="20.7109375" style="299" customWidth="1"/>
    <col min="6146" max="6149" width="32.7109375" style="299" customWidth="1"/>
    <col min="6150" max="6151" width="0" style="299" hidden="1" customWidth="1"/>
    <col min="6152" max="6153" width="32.7109375" style="299" customWidth="1"/>
    <col min="6154" max="6154" width="9.140625" style="299"/>
    <col min="6155" max="6155" width="9.28515625" style="299" customWidth="1"/>
    <col min="6156" max="6156" width="9.140625" style="299"/>
    <col min="6157" max="6157" width="17.140625" style="299" customWidth="1"/>
    <col min="6158" max="6158" width="17.42578125" style="299" bestFit="1" customWidth="1"/>
    <col min="6159" max="6159" width="18.140625" style="299" customWidth="1"/>
    <col min="6160" max="6399" width="9.140625" style="299"/>
    <col min="6400" max="6400" width="5" style="299" customWidth="1"/>
    <col min="6401" max="6401" width="20.7109375" style="299" customWidth="1"/>
    <col min="6402" max="6405" width="32.7109375" style="299" customWidth="1"/>
    <col min="6406" max="6407" width="0" style="299" hidden="1" customWidth="1"/>
    <col min="6408" max="6409" width="32.7109375" style="299" customWidth="1"/>
    <col min="6410" max="6410" width="9.140625" style="299"/>
    <col min="6411" max="6411" width="9.28515625" style="299" customWidth="1"/>
    <col min="6412" max="6412" width="9.140625" style="299"/>
    <col min="6413" max="6413" width="17.140625" style="299" customWidth="1"/>
    <col min="6414" max="6414" width="17.42578125" style="299" bestFit="1" customWidth="1"/>
    <col min="6415" max="6415" width="18.140625" style="299" customWidth="1"/>
    <col min="6416" max="6655" width="9.140625" style="299"/>
    <col min="6656" max="6656" width="5" style="299" customWidth="1"/>
    <col min="6657" max="6657" width="20.7109375" style="299" customWidth="1"/>
    <col min="6658" max="6661" width="32.7109375" style="299" customWidth="1"/>
    <col min="6662" max="6663" width="0" style="299" hidden="1" customWidth="1"/>
    <col min="6664" max="6665" width="32.7109375" style="299" customWidth="1"/>
    <col min="6666" max="6666" width="9.140625" style="299"/>
    <col min="6667" max="6667" width="9.28515625" style="299" customWidth="1"/>
    <col min="6668" max="6668" width="9.140625" style="299"/>
    <col min="6669" max="6669" width="17.140625" style="299" customWidth="1"/>
    <col min="6670" max="6670" width="17.42578125" style="299" bestFit="1" customWidth="1"/>
    <col min="6671" max="6671" width="18.140625" style="299" customWidth="1"/>
    <col min="6672" max="6911" width="9.140625" style="299"/>
    <col min="6912" max="6912" width="5" style="299" customWidth="1"/>
    <col min="6913" max="6913" width="20.7109375" style="299" customWidth="1"/>
    <col min="6914" max="6917" width="32.7109375" style="299" customWidth="1"/>
    <col min="6918" max="6919" width="0" style="299" hidden="1" customWidth="1"/>
    <col min="6920" max="6921" width="32.7109375" style="299" customWidth="1"/>
    <col min="6922" max="6922" width="9.140625" style="299"/>
    <col min="6923" max="6923" width="9.28515625" style="299" customWidth="1"/>
    <col min="6924" max="6924" width="9.140625" style="299"/>
    <col min="6925" max="6925" width="17.140625" style="299" customWidth="1"/>
    <col min="6926" max="6926" width="17.42578125" style="299" bestFit="1" customWidth="1"/>
    <col min="6927" max="6927" width="18.140625" style="299" customWidth="1"/>
    <col min="6928" max="7167" width="9.140625" style="299"/>
    <col min="7168" max="7168" width="5" style="299" customWidth="1"/>
    <col min="7169" max="7169" width="20.7109375" style="299" customWidth="1"/>
    <col min="7170" max="7173" width="32.7109375" style="299" customWidth="1"/>
    <col min="7174" max="7175" width="0" style="299" hidden="1" customWidth="1"/>
    <col min="7176" max="7177" width="32.7109375" style="299" customWidth="1"/>
    <col min="7178" max="7178" width="9.140625" style="299"/>
    <col min="7179" max="7179" width="9.28515625" style="299" customWidth="1"/>
    <col min="7180" max="7180" width="9.140625" style="299"/>
    <col min="7181" max="7181" width="17.140625" style="299" customWidth="1"/>
    <col min="7182" max="7182" width="17.42578125" style="299" bestFit="1" customWidth="1"/>
    <col min="7183" max="7183" width="18.140625" style="299" customWidth="1"/>
    <col min="7184" max="7423" width="9.140625" style="299"/>
    <col min="7424" max="7424" width="5" style="299" customWidth="1"/>
    <col min="7425" max="7425" width="20.7109375" style="299" customWidth="1"/>
    <col min="7426" max="7429" width="32.7109375" style="299" customWidth="1"/>
    <col min="7430" max="7431" width="0" style="299" hidden="1" customWidth="1"/>
    <col min="7432" max="7433" width="32.7109375" style="299" customWidth="1"/>
    <col min="7434" max="7434" width="9.140625" style="299"/>
    <col min="7435" max="7435" width="9.28515625" style="299" customWidth="1"/>
    <col min="7436" max="7436" width="9.140625" style="299"/>
    <col min="7437" max="7437" width="17.140625" style="299" customWidth="1"/>
    <col min="7438" max="7438" width="17.42578125" style="299" bestFit="1" customWidth="1"/>
    <col min="7439" max="7439" width="18.140625" style="299" customWidth="1"/>
    <col min="7440" max="7679" width="9.140625" style="299"/>
    <col min="7680" max="7680" width="5" style="299" customWidth="1"/>
    <col min="7681" max="7681" width="20.7109375" style="299" customWidth="1"/>
    <col min="7682" max="7685" width="32.7109375" style="299" customWidth="1"/>
    <col min="7686" max="7687" width="0" style="299" hidden="1" customWidth="1"/>
    <col min="7688" max="7689" width="32.7109375" style="299" customWidth="1"/>
    <col min="7690" max="7690" width="9.140625" style="299"/>
    <col min="7691" max="7691" width="9.28515625" style="299" customWidth="1"/>
    <col min="7692" max="7692" width="9.140625" style="299"/>
    <col min="7693" max="7693" width="17.140625" style="299" customWidth="1"/>
    <col min="7694" max="7694" width="17.42578125" style="299" bestFit="1" customWidth="1"/>
    <col min="7695" max="7695" width="18.140625" style="299" customWidth="1"/>
    <col min="7696" max="7935" width="9.140625" style="299"/>
    <col min="7936" max="7936" width="5" style="299" customWidth="1"/>
    <col min="7937" max="7937" width="20.7109375" style="299" customWidth="1"/>
    <col min="7938" max="7941" width="32.7109375" style="299" customWidth="1"/>
    <col min="7942" max="7943" width="0" style="299" hidden="1" customWidth="1"/>
    <col min="7944" max="7945" width="32.7109375" style="299" customWidth="1"/>
    <col min="7946" max="7946" width="9.140625" style="299"/>
    <col min="7947" max="7947" width="9.28515625" style="299" customWidth="1"/>
    <col min="7948" max="7948" width="9.140625" style="299"/>
    <col min="7949" max="7949" width="17.140625" style="299" customWidth="1"/>
    <col min="7950" max="7950" width="17.42578125" style="299" bestFit="1" customWidth="1"/>
    <col min="7951" max="7951" width="18.140625" style="299" customWidth="1"/>
    <col min="7952" max="8191" width="9.140625" style="299"/>
    <col min="8192" max="8192" width="5" style="299" customWidth="1"/>
    <col min="8193" max="8193" width="20.7109375" style="299" customWidth="1"/>
    <col min="8194" max="8197" width="32.7109375" style="299" customWidth="1"/>
    <col min="8198" max="8199" width="0" style="299" hidden="1" customWidth="1"/>
    <col min="8200" max="8201" width="32.7109375" style="299" customWidth="1"/>
    <col min="8202" max="8202" width="9.140625" style="299"/>
    <col min="8203" max="8203" width="9.28515625" style="299" customWidth="1"/>
    <col min="8204" max="8204" width="9.140625" style="299"/>
    <col min="8205" max="8205" width="17.140625" style="299" customWidth="1"/>
    <col min="8206" max="8206" width="17.42578125" style="299" bestFit="1" customWidth="1"/>
    <col min="8207" max="8207" width="18.140625" style="299" customWidth="1"/>
    <col min="8208" max="8447" width="9.140625" style="299"/>
    <col min="8448" max="8448" width="5" style="299" customWidth="1"/>
    <col min="8449" max="8449" width="20.7109375" style="299" customWidth="1"/>
    <col min="8450" max="8453" width="32.7109375" style="299" customWidth="1"/>
    <col min="8454" max="8455" width="0" style="299" hidden="1" customWidth="1"/>
    <col min="8456" max="8457" width="32.7109375" style="299" customWidth="1"/>
    <col min="8458" max="8458" width="9.140625" style="299"/>
    <col min="8459" max="8459" width="9.28515625" style="299" customWidth="1"/>
    <col min="8460" max="8460" width="9.140625" style="299"/>
    <col min="8461" max="8461" width="17.140625" style="299" customWidth="1"/>
    <col min="8462" max="8462" width="17.42578125" style="299" bestFit="1" customWidth="1"/>
    <col min="8463" max="8463" width="18.140625" style="299" customWidth="1"/>
    <col min="8464" max="8703" width="9.140625" style="299"/>
    <col min="8704" max="8704" width="5" style="299" customWidth="1"/>
    <col min="8705" max="8705" width="20.7109375" style="299" customWidth="1"/>
    <col min="8706" max="8709" width="32.7109375" style="299" customWidth="1"/>
    <col min="8710" max="8711" width="0" style="299" hidden="1" customWidth="1"/>
    <col min="8712" max="8713" width="32.7109375" style="299" customWidth="1"/>
    <col min="8714" max="8714" width="9.140625" style="299"/>
    <col min="8715" max="8715" width="9.28515625" style="299" customWidth="1"/>
    <col min="8716" max="8716" width="9.140625" style="299"/>
    <col min="8717" max="8717" width="17.140625" style="299" customWidth="1"/>
    <col min="8718" max="8718" width="17.42578125" style="299" bestFit="1" customWidth="1"/>
    <col min="8719" max="8719" width="18.140625" style="299" customWidth="1"/>
    <col min="8720" max="8959" width="9.140625" style="299"/>
    <col min="8960" max="8960" width="5" style="299" customWidth="1"/>
    <col min="8961" max="8961" width="20.7109375" style="299" customWidth="1"/>
    <col min="8962" max="8965" width="32.7109375" style="299" customWidth="1"/>
    <col min="8966" max="8967" width="0" style="299" hidden="1" customWidth="1"/>
    <col min="8968" max="8969" width="32.7109375" style="299" customWidth="1"/>
    <col min="8970" max="8970" width="9.140625" style="299"/>
    <col min="8971" max="8971" width="9.28515625" style="299" customWidth="1"/>
    <col min="8972" max="8972" width="9.140625" style="299"/>
    <col min="8973" max="8973" width="17.140625" style="299" customWidth="1"/>
    <col min="8974" max="8974" width="17.42578125" style="299" bestFit="1" customWidth="1"/>
    <col min="8975" max="8975" width="18.140625" style="299" customWidth="1"/>
    <col min="8976" max="9215" width="9.140625" style="299"/>
    <col min="9216" max="9216" width="5" style="299" customWidth="1"/>
    <col min="9217" max="9217" width="20.7109375" style="299" customWidth="1"/>
    <col min="9218" max="9221" width="32.7109375" style="299" customWidth="1"/>
    <col min="9222" max="9223" width="0" style="299" hidden="1" customWidth="1"/>
    <col min="9224" max="9225" width="32.7109375" style="299" customWidth="1"/>
    <col min="9226" max="9226" width="9.140625" style="299"/>
    <col min="9227" max="9227" width="9.28515625" style="299" customWidth="1"/>
    <col min="9228" max="9228" width="9.140625" style="299"/>
    <col min="9229" max="9229" width="17.140625" style="299" customWidth="1"/>
    <col min="9230" max="9230" width="17.42578125" style="299" bestFit="1" customWidth="1"/>
    <col min="9231" max="9231" width="18.140625" style="299" customWidth="1"/>
    <col min="9232" max="9471" width="9.140625" style="299"/>
    <col min="9472" max="9472" width="5" style="299" customWidth="1"/>
    <col min="9473" max="9473" width="20.7109375" style="299" customWidth="1"/>
    <col min="9474" max="9477" width="32.7109375" style="299" customWidth="1"/>
    <col min="9478" max="9479" width="0" style="299" hidden="1" customWidth="1"/>
    <col min="9480" max="9481" width="32.7109375" style="299" customWidth="1"/>
    <col min="9482" max="9482" width="9.140625" style="299"/>
    <col min="9483" max="9483" width="9.28515625" style="299" customWidth="1"/>
    <col min="9484" max="9484" width="9.140625" style="299"/>
    <col min="9485" max="9485" width="17.140625" style="299" customWidth="1"/>
    <col min="9486" max="9486" width="17.42578125" style="299" bestFit="1" customWidth="1"/>
    <col min="9487" max="9487" width="18.140625" style="299" customWidth="1"/>
    <col min="9488" max="9727" width="9.140625" style="299"/>
    <col min="9728" max="9728" width="5" style="299" customWidth="1"/>
    <col min="9729" max="9729" width="20.7109375" style="299" customWidth="1"/>
    <col min="9730" max="9733" width="32.7109375" style="299" customWidth="1"/>
    <col min="9734" max="9735" width="0" style="299" hidden="1" customWidth="1"/>
    <col min="9736" max="9737" width="32.7109375" style="299" customWidth="1"/>
    <col min="9738" max="9738" width="9.140625" style="299"/>
    <col min="9739" max="9739" width="9.28515625" style="299" customWidth="1"/>
    <col min="9740" max="9740" width="9.140625" style="299"/>
    <col min="9741" max="9741" width="17.140625" style="299" customWidth="1"/>
    <col min="9742" max="9742" width="17.42578125" style="299" bestFit="1" customWidth="1"/>
    <col min="9743" max="9743" width="18.140625" style="299" customWidth="1"/>
    <col min="9744" max="9983" width="9.140625" style="299"/>
    <col min="9984" max="9984" width="5" style="299" customWidth="1"/>
    <col min="9985" max="9985" width="20.7109375" style="299" customWidth="1"/>
    <col min="9986" max="9989" width="32.7109375" style="299" customWidth="1"/>
    <col min="9990" max="9991" width="0" style="299" hidden="1" customWidth="1"/>
    <col min="9992" max="9993" width="32.7109375" style="299" customWidth="1"/>
    <col min="9994" max="9994" width="9.140625" style="299"/>
    <col min="9995" max="9995" width="9.28515625" style="299" customWidth="1"/>
    <col min="9996" max="9996" width="9.140625" style="299"/>
    <col min="9997" max="9997" width="17.140625" style="299" customWidth="1"/>
    <col min="9998" max="9998" width="17.42578125" style="299" bestFit="1" customWidth="1"/>
    <col min="9999" max="9999" width="18.140625" style="299" customWidth="1"/>
    <col min="10000" max="10239" width="9.140625" style="299"/>
    <col min="10240" max="10240" width="5" style="299" customWidth="1"/>
    <col min="10241" max="10241" width="20.7109375" style="299" customWidth="1"/>
    <col min="10242" max="10245" width="32.7109375" style="299" customWidth="1"/>
    <col min="10246" max="10247" width="0" style="299" hidden="1" customWidth="1"/>
    <col min="10248" max="10249" width="32.7109375" style="299" customWidth="1"/>
    <col min="10250" max="10250" width="9.140625" style="299"/>
    <col min="10251" max="10251" width="9.28515625" style="299" customWidth="1"/>
    <col min="10252" max="10252" width="9.140625" style="299"/>
    <col min="10253" max="10253" width="17.140625" style="299" customWidth="1"/>
    <col min="10254" max="10254" width="17.42578125" style="299" bestFit="1" customWidth="1"/>
    <col min="10255" max="10255" width="18.140625" style="299" customWidth="1"/>
    <col min="10256" max="10495" width="9.140625" style="299"/>
    <col min="10496" max="10496" width="5" style="299" customWidth="1"/>
    <col min="10497" max="10497" width="20.7109375" style="299" customWidth="1"/>
    <col min="10498" max="10501" width="32.7109375" style="299" customWidth="1"/>
    <col min="10502" max="10503" width="0" style="299" hidden="1" customWidth="1"/>
    <col min="10504" max="10505" width="32.7109375" style="299" customWidth="1"/>
    <col min="10506" max="10506" width="9.140625" style="299"/>
    <col min="10507" max="10507" width="9.28515625" style="299" customWidth="1"/>
    <col min="10508" max="10508" width="9.140625" style="299"/>
    <col min="10509" max="10509" width="17.140625" style="299" customWidth="1"/>
    <col min="10510" max="10510" width="17.42578125" style="299" bestFit="1" customWidth="1"/>
    <col min="10511" max="10511" width="18.140625" style="299" customWidth="1"/>
    <col min="10512" max="10751" width="9.140625" style="299"/>
    <col min="10752" max="10752" width="5" style="299" customWidth="1"/>
    <col min="10753" max="10753" width="20.7109375" style="299" customWidth="1"/>
    <col min="10754" max="10757" width="32.7109375" style="299" customWidth="1"/>
    <col min="10758" max="10759" width="0" style="299" hidden="1" customWidth="1"/>
    <col min="10760" max="10761" width="32.7109375" style="299" customWidth="1"/>
    <col min="10762" max="10762" width="9.140625" style="299"/>
    <col min="10763" max="10763" width="9.28515625" style="299" customWidth="1"/>
    <col min="10764" max="10764" width="9.140625" style="299"/>
    <col min="10765" max="10765" width="17.140625" style="299" customWidth="1"/>
    <col min="10766" max="10766" width="17.42578125" style="299" bestFit="1" customWidth="1"/>
    <col min="10767" max="10767" width="18.140625" style="299" customWidth="1"/>
    <col min="10768" max="11007" width="9.140625" style="299"/>
    <col min="11008" max="11008" width="5" style="299" customWidth="1"/>
    <col min="11009" max="11009" width="20.7109375" style="299" customWidth="1"/>
    <col min="11010" max="11013" width="32.7109375" style="299" customWidth="1"/>
    <col min="11014" max="11015" width="0" style="299" hidden="1" customWidth="1"/>
    <col min="11016" max="11017" width="32.7109375" style="299" customWidth="1"/>
    <col min="11018" max="11018" width="9.140625" style="299"/>
    <col min="11019" max="11019" width="9.28515625" style="299" customWidth="1"/>
    <col min="11020" max="11020" width="9.140625" style="299"/>
    <col min="11021" max="11021" width="17.140625" style="299" customWidth="1"/>
    <col min="11022" max="11022" width="17.42578125" style="299" bestFit="1" customWidth="1"/>
    <col min="11023" max="11023" width="18.140625" style="299" customWidth="1"/>
    <col min="11024" max="11263" width="9.140625" style="299"/>
    <col min="11264" max="11264" width="5" style="299" customWidth="1"/>
    <col min="11265" max="11265" width="20.7109375" style="299" customWidth="1"/>
    <col min="11266" max="11269" width="32.7109375" style="299" customWidth="1"/>
    <col min="11270" max="11271" width="0" style="299" hidden="1" customWidth="1"/>
    <col min="11272" max="11273" width="32.7109375" style="299" customWidth="1"/>
    <col min="11274" max="11274" width="9.140625" style="299"/>
    <col min="11275" max="11275" width="9.28515625" style="299" customWidth="1"/>
    <col min="11276" max="11276" width="9.140625" style="299"/>
    <col min="11277" max="11277" width="17.140625" style="299" customWidth="1"/>
    <col min="11278" max="11278" width="17.42578125" style="299" bestFit="1" customWidth="1"/>
    <col min="11279" max="11279" width="18.140625" style="299" customWidth="1"/>
    <col min="11280" max="11519" width="9.140625" style="299"/>
    <col min="11520" max="11520" width="5" style="299" customWidth="1"/>
    <col min="11521" max="11521" width="20.7109375" style="299" customWidth="1"/>
    <col min="11522" max="11525" width="32.7109375" style="299" customWidth="1"/>
    <col min="11526" max="11527" width="0" style="299" hidden="1" customWidth="1"/>
    <col min="11528" max="11529" width="32.7109375" style="299" customWidth="1"/>
    <col min="11530" max="11530" width="9.140625" style="299"/>
    <col min="11531" max="11531" width="9.28515625" style="299" customWidth="1"/>
    <col min="11532" max="11532" width="9.140625" style="299"/>
    <col min="11533" max="11533" width="17.140625" style="299" customWidth="1"/>
    <col min="11534" max="11534" width="17.42578125" style="299" bestFit="1" customWidth="1"/>
    <col min="11535" max="11535" width="18.140625" style="299" customWidth="1"/>
    <col min="11536" max="11775" width="9.140625" style="299"/>
    <col min="11776" max="11776" width="5" style="299" customWidth="1"/>
    <col min="11777" max="11777" width="20.7109375" style="299" customWidth="1"/>
    <col min="11778" max="11781" width="32.7109375" style="299" customWidth="1"/>
    <col min="11782" max="11783" width="0" style="299" hidden="1" customWidth="1"/>
    <col min="11784" max="11785" width="32.7109375" style="299" customWidth="1"/>
    <col min="11786" max="11786" width="9.140625" style="299"/>
    <col min="11787" max="11787" width="9.28515625" style="299" customWidth="1"/>
    <col min="11788" max="11788" width="9.140625" style="299"/>
    <col min="11789" max="11789" width="17.140625" style="299" customWidth="1"/>
    <col min="11790" max="11790" width="17.42578125" style="299" bestFit="1" customWidth="1"/>
    <col min="11791" max="11791" width="18.140625" style="299" customWidth="1"/>
    <col min="11792" max="12031" width="9.140625" style="299"/>
    <col min="12032" max="12032" width="5" style="299" customWidth="1"/>
    <col min="12033" max="12033" width="20.7109375" style="299" customWidth="1"/>
    <col min="12034" max="12037" width="32.7109375" style="299" customWidth="1"/>
    <col min="12038" max="12039" width="0" style="299" hidden="1" customWidth="1"/>
    <col min="12040" max="12041" width="32.7109375" style="299" customWidth="1"/>
    <col min="12042" max="12042" width="9.140625" style="299"/>
    <col min="12043" max="12043" width="9.28515625" style="299" customWidth="1"/>
    <col min="12044" max="12044" width="9.140625" style="299"/>
    <col min="12045" max="12045" width="17.140625" style="299" customWidth="1"/>
    <col min="12046" max="12046" width="17.42578125" style="299" bestFit="1" customWidth="1"/>
    <col min="12047" max="12047" width="18.140625" style="299" customWidth="1"/>
    <col min="12048" max="12287" width="9.140625" style="299"/>
    <col min="12288" max="12288" width="5" style="299" customWidth="1"/>
    <col min="12289" max="12289" width="20.7109375" style="299" customWidth="1"/>
    <col min="12290" max="12293" width="32.7109375" style="299" customWidth="1"/>
    <col min="12294" max="12295" width="0" style="299" hidden="1" customWidth="1"/>
    <col min="12296" max="12297" width="32.7109375" style="299" customWidth="1"/>
    <col min="12298" max="12298" width="9.140625" style="299"/>
    <col min="12299" max="12299" width="9.28515625" style="299" customWidth="1"/>
    <col min="12300" max="12300" width="9.140625" style="299"/>
    <col min="12301" max="12301" width="17.140625" style="299" customWidth="1"/>
    <col min="12302" max="12302" width="17.42578125" style="299" bestFit="1" customWidth="1"/>
    <col min="12303" max="12303" width="18.140625" style="299" customWidth="1"/>
    <col min="12304" max="12543" width="9.140625" style="299"/>
    <col min="12544" max="12544" width="5" style="299" customWidth="1"/>
    <col min="12545" max="12545" width="20.7109375" style="299" customWidth="1"/>
    <col min="12546" max="12549" width="32.7109375" style="299" customWidth="1"/>
    <col min="12550" max="12551" width="0" style="299" hidden="1" customWidth="1"/>
    <col min="12552" max="12553" width="32.7109375" style="299" customWidth="1"/>
    <col min="12554" max="12554" width="9.140625" style="299"/>
    <col min="12555" max="12555" width="9.28515625" style="299" customWidth="1"/>
    <col min="12556" max="12556" width="9.140625" style="299"/>
    <col min="12557" max="12557" width="17.140625" style="299" customWidth="1"/>
    <col min="12558" max="12558" width="17.42578125" style="299" bestFit="1" customWidth="1"/>
    <col min="12559" max="12559" width="18.140625" style="299" customWidth="1"/>
    <col min="12560" max="12799" width="9.140625" style="299"/>
    <col min="12800" max="12800" width="5" style="299" customWidth="1"/>
    <col min="12801" max="12801" width="20.7109375" style="299" customWidth="1"/>
    <col min="12802" max="12805" width="32.7109375" style="299" customWidth="1"/>
    <col min="12806" max="12807" width="0" style="299" hidden="1" customWidth="1"/>
    <col min="12808" max="12809" width="32.7109375" style="299" customWidth="1"/>
    <col min="12810" max="12810" width="9.140625" style="299"/>
    <col min="12811" max="12811" width="9.28515625" style="299" customWidth="1"/>
    <col min="12812" max="12812" width="9.140625" style="299"/>
    <col min="12813" max="12813" width="17.140625" style="299" customWidth="1"/>
    <col min="12814" max="12814" width="17.42578125" style="299" bestFit="1" customWidth="1"/>
    <col min="12815" max="12815" width="18.140625" style="299" customWidth="1"/>
    <col min="12816" max="13055" width="9.140625" style="299"/>
    <col min="13056" max="13056" width="5" style="299" customWidth="1"/>
    <col min="13057" max="13057" width="20.7109375" style="299" customWidth="1"/>
    <col min="13058" max="13061" width="32.7109375" style="299" customWidth="1"/>
    <col min="13062" max="13063" width="0" style="299" hidden="1" customWidth="1"/>
    <col min="13064" max="13065" width="32.7109375" style="299" customWidth="1"/>
    <col min="13066" max="13066" width="9.140625" style="299"/>
    <col min="13067" max="13067" width="9.28515625" style="299" customWidth="1"/>
    <col min="13068" max="13068" width="9.140625" style="299"/>
    <col min="13069" max="13069" width="17.140625" style="299" customWidth="1"/>
    <col min="13070" max="13070" width="17.42578125" style="299" bestFit="1" customWidth="1"/>
    <col min="13071" max="13071" width="18.140625" style="299" customWidth="1"/>
    <col min="13072" max="13311" width="9.140625" style="299"/>
    <col min="13312" max="13312" width="5" style="299" customWidth="1"/>
    <col min="13313" max="13313" width="20.7109375" style="299" customWidth="1"/>
    <col min="13314" max="13317" width="32.7109375" style="299" customWidth="1"/>
    <col min="13318" max="13319" width="0" style="299" hidden="1" customWidth="1"/>
    <col min="13320" max="13321" width="32.7109375" style="299" customWidth="1"/>
    <col min="13322" max="13322" width="9.140625" style="299"/>
    <col min="13323" max="13323" width="9.28515625" style="299" customWidth="1"/>
    <col min="13324" max="13324" width="9.140625" style="299"/>
    <col min="13325" max="13325" width="17.140625" style="299" customWidth="1"/>
    <col min="13326" max="13326" width="17.42578125" style="299" bestFit="1" customWidth="1"/>
    <col min="13327" max="13327" width="18.140625" style="299" customWidth="1"/>
    <col min="13328" max="13567" width="9.140625" style="299"/>
    <col min="13568" max="13568" width="5" style="299" customWidth="1"/>
    <col min="13569" max="13569" width="20.7109375" style="299" customWidth="1"/>
    <col min="13570" max="13573" width="32.7109375" style="299" customWidth="1"/>
    <col min="13574" max="13575" width="0" style="299" hidden="1" customWidth="1"/>
    <col min="13576" max="13577" width="32.7109375" style="299" customWidth="1"/>
    <col min="13578" max="13578" width="9.140625" style="299"/>
    <col min="13579" max="13579" width="9.28515625" style="299" customWidth="1"/>
    <col min="13580" max="13580" width="9.140625" style="299"/>
    <col min="13581" max="13581" width="17.140625" style="299" customWidth="1"/>
    <col min="13582" max="13582" width="17.42578125" style="299" bestFit="1" customWidth="1"/>
    <col min="13583" max="13583" width="18.140625" style="299" customWidth="1"/>
    <col min="13584" max="13823" width="9.140625" style="299"/>
    <col min="13824" max="13824" width="5" style="299" customWidth="1"/>
    <col min="13825" max="13825" width="20.7109375" style="299" customWidth="1"/>
    <col min="13826" max="13829" width="32.7109375" style="299" customWidth="1"/>
    <col min="13830" max="13831" width="0" style="299" hidden="1" customWidth="1"/>
    <col min="13832" max="13833" width="32.7109375" style="299" customWidth="1"/>
    <col min="13834" max="13834" width="9.140625" style="299"/>
    <col min="13835" max="13835" width="9.28515625" style="299" customWidth="1"/>
    <col min="13836" max="13836" width="9.140625" style="299"/>
    <col min="13837" max="13837" width="17.140625" style="299" customWidth="1"/>
    <col min="13838" max="13838" width="17.42578125" style="299" bestFit="1" customWidth="1"/>
    <col min="13839" max="13839" width="18.140625" style="299" customWidth="1"/>
    <col min="13840" max="14079" width="9.140625" style="299"/>
    <col min="14080" max="14080" width="5" style="299" customWidth="1"/>
    <col min="14081" max="14081" width="20.7109375" style="299" customWidth="1"/>
    <col min="14082" max="14085" width="32.7109375" style="299" customWidth="1"/>
    <col min="14086" max="14087" width="0" style="299" hidden="1" customWidth="1"/>
    <col min="14088" max="14089" width="32.7109375" style="299" customWidth="1"/>
    <col min="14090" max="14090" width="9.140625" style="299"/>
    <col min="14091" max="14091" width="9.28515625" style="299" customWidth="1"/>
    <col min="14092" max="14092" width="9.140625" style="299"/>
    <col min="14093" max="14093" width="17.140625" style="299" customWidth="1"/>
    <col min="14094" max="14094" width="17.42578125" style="299" bestFit="1" customWidth="1"/>
    <col min="14095" max="14095" width="18.140625" style="299" customWidth="1"/>
    <col min="14096" max="14335" width="9.140625" style="299"/>
    <col min="14336" max="14336" width="5" style="299" customWidth="1"/>
    <col min="14337" max="14337" width="20.7109375" style="299" customWidth="1"/>
    <col min="14338" max="14341" width="32.7109375" style="299" customWidth="1"/>
    <col min="14342" max="14343" width="0" style="299" hidden="1" customWidth="1"/>
    <col min="14344" max="14345" width="32.7109375" style="299" customWidth="1"/>
    <col min="14346" max="14346" width="9.140625" style="299"/>
    <col min="14347" max="14347" width="9.28515625" style="299" customWidth="1"/>
    <col min="14348" max="14348" width="9.140625" style="299"/>
    <col min="14349" max="14349" width="17.140625" style="299" customWidth="1"/>
    <col min="14350" max="14350" width="17.42578125" style="299" bestFit="1" customWidth="1"/>
    <col min="14351" max="14351" width="18.140625" style="299" customWidth="1"/>
    <col min="14352" max="14591" width="9.140625" style="299"/>
    <col min="14592" max="14592" width="5" style="299" customWidth="1"/>
    <col min="14593" max="14593" width="20.7109375" style="299" customWidth="1"/>
    <col min="14594" max="14597" width="32.7109375" style="299" customWidth="1"/>
    <col min="14598" max="14599" width="0" style="299" hidden="1" customWidth="1"/>
    <col min="14600" max="14601" width="32.7109375" style="299" customWidth="1"/>
    <col min="14602" max="14602" width="9.140625" style="299"/>
    <col min="14603" max="14603" width="9.28515625" style="299" customWidth="1"/>
    <col min="14604" max="14604" width="9.140625" style="299"/>
    <col min="14605" max="14605" width="17.140625" style="299" customWidth="1"/>
    <col min="14606" max="14606" width="17.42578125" style="299" bestFit="1" customWidth="1"/>
    <col min="14607" max="14607" width="18.140625" style="299" customWidth="1"/>
    <col min="14608" max="14847" width="9.140625" style="299"/>
    <col min="14848" max="14848" width="5" style="299" customWidth="1"/>
    <col min="14849" max="14849" width="20.7109375" style="299" customWidth="1"/>
    <col min="14850" max="14853" width="32.7109375" style="299" customWidth="1"/>
    <col min="14854" max="14855" width="0" style="299" hidden="1" customWidth="1"/>
    <col min="14856" max="14857" width="32.7109375" style="299" customWidth="1"/>
    <col min="14858" max="14858" width="9.140625" style="299"/>
    <col min="14859" max="14859" width="9.28515625" style="299" customWidth="1"/>
    <col min="14860" max="14860" width="9.140625" style="299"/>
    <col min="14861" max="14861" width="17.140625" style="299" customWidth="1"/>
    <col min="14862" max="14862" width="17.42578125" style="299" bestFit="1" customWidth="1"/>
    <col min="14863" max="14863" width="18.140625" style="299" customWidth="1"/>
    <col min="14864" max="15103" width="9.140625" style="299"/>
    <col min="15104" max="15104" width="5" style="299" customWidth="1"/>
    <col min="15105" max="15105" width="20.7109375" style="299" customWidth="1"/>
    <col min="15106" max="15109" width="32.7109375" style="299" customWidth="1"/>
    <col min="15110" max="15111" width="0" style="299" hidden="1" customWidth="1"/>
    <col min="15112" max="15113" width="32.7109375" style="299" customWidth="1"/>
    <col min="15114" max="15114" width="9.140625" style="299"/>
    <col min="15115" max="15115" width="9.28515625" style="299" customWidth="1"/>
    <col min="15116" max="15116" width="9.140625" style="299"/>
    <col min="15117" max="15117" width="17.140625" style="299" customWidth="1"/>
    <col min="15118" max="15118" width="17.42578125" style="299" bestFit="1" customWidth="1"/>
    <col min="15119" max="15119" width="18.140625" style="299" customWidth="1"/>
    <col min="15120" max="15359" width="9.140625" style="299"/>
    <col min="15360" max="15360" width="5" style="299" customWidth="1"/>
    <col min="15361" max="15361" width="20.7109375" style="299" customWidth="1"/>
    <col min="15362" max="15365" width="32.7109375" style="299" customWidth="1"/>
    <col min="15366" max="15367" width="0" style="299" hidden="1" customWidth="1"/>
    <col min="15368" max="15369" width="32.7109375" style="299" customWidth="1"/>
    <col min="15370" max="15370" width="9.140625" style="299"/>
    <col min="15371" max="15371" width="9.28515625" style="299" customWidth="1"/>
    <col min="15372" max="15372" width="9.140625" style="299"/>
    <col min="15373" max="15373" width="17.140625" style="299" customWidth="1"/>
    <col min="15374" max="15374" width="17.42578125" style="299" bestFit="1" customWidth="1"/>
    <col min="15375" max="15375" width="18.140625" style="299" customWidth="1"/>
    <col min="15376" max="15615" width="9.140625" style="299"/>
    <col min="15616" max="15616" width="5" style="299" customWidth="1"/>
    <col min="15617" max="15617" width="20.7109375" style="299" customWidth="1"/>
    <col min="15618" max="15621" width="32.7109375" style="299" customWidth="1"/>
    <col min="15622" max="15623" width="0" style="299" hidden="1" customWidth="1"/>
    <col min="15624" max="15625" width="32.7109375" style="299" customWidth="1"/>
    <col min="15626" max="15626" width="9.140625" style="299"/>
    <col min="15627" max="15627" width="9.28515625" style="299" customWidth="1"/>
    <col min="15628" max="15628" width="9.140625" style="299"/>
    <col min="15629" max="15629" width="17.140625" style="299" customWidth="1"/>
    <col min="15630" max="15630" width="17.42578125" style="299" bestFit="1" customWidth="1"/>
    <col min="15631" max="15631" width="18.140625" style="299" customWidth="1"/>
    <col min="15632" max="15871" width="9.140625" style="299"/>
    <col min="15872" max="15872" width="5" style="299" customWidth="1"/>
    <col min="15873" max="15873" width="20.7109375" style="299" customWidth="1"/>
    <col min="15874" max="15877" width="32.7109375" style="299" customWidth="1"/>
    <col min="15878" max="15879" width="0" style="299" hidden="1" customWidth="1"/>
    <col min="15880" max="15881" width="32.7109375" style="299" customWidth="1"/>
    <col min="15882" max="15882" width="9.140625" style="299"/>
    <col min="15883" max="15883" width="9.28515625" style="299" customWidth="1"/>
    <col min="15884" max="15884" width="9.140625" style="299"/>
    <col min="15885" max="15885" width="17.140625" style="299" customWidth="1"/>
    <col min="15886" max="15886" width="17.42578125" style="299" bestFit="1" customWidth="1"/>
    <col min="15887" max="15887" width="18.140625" style="299" customWidth="1"/>
    <col min="15888" max="16127" width="9.140625" style="299"/>
    <col min="16128" max="16128" width="5" style="299" customWidth="1"/>
    <col min="16129" max="16129" width="20.7109375" style="299" customWidth="1"/>
    <col min="16130" max="16133" width="32.7109375" style="299" customWidth="1"/>
    <col min="16134" max="16135" width="0" style="299" hidden="1" customWidth="1"/>
    <col min="16136" max="16137" width="32.7109375" style="299" customWidth="1"/>
    <col min="16138" max="16138" width="9.140625" style="299"/>
    <col min="16139" max="16139" width="9.28515625" style="299" customWidth="1"/>
    <col min="16140" max="16140" width="9.140625" style="299"/>
    <col min="16141" max="16141" width="17.140625" style="299" customWidth="1"/>
    <col min="16142" max="16142" width="17.42578125" style="299" bestFit="1" customWidth="1"/>
    <col min="16143" max="16143" width="18.140625" style="299" customWidth="1"/>
    <col min="16144" max="16384" width="9.140625" style="299"/>
  </cols>
  <sheetData>
    <row r="1" spans="1:10">
      <c r="A1" s="295" t="s">
        <v>738</v>
      </c>
      <c r="B1" s="296"/>
      <c r="C1" s="296"/>
      <c r="D1" s="296"/>
      <c r="E1" s="296"/>
      <c r="F1" s="296"/>
      <c r="G1" s="296"/>
      <c r="H1" s="297"/>
      <c r="I1" s="296"/>
      <c r="J1" s="298"/>
    </row>
    <row r="2" spans="1:10" ht="27" thickBot="1">
      <c r="A2" s="295" t="s">
        <v>739</v>
      </c>
      <c r="B2" s="443"/>
      <c r="C2" s="443"/>
      <c r="D2" s="443"/>
      <c r="E2" s="443"/>
      <c r="F2" s="443"/>
      <c r="G2" s="443"/>
      <c r="H2" s="443"/>
      <c r="I2" s="443"/>
      <c r="J2" s="298"/>
    </row>
    <row r="3" spans="1:10">
      <c r="A3" s="301"/>
      <c r="B3" s="302" t="s">
        <v>389</v>
      </c>
      <c r="C3" s="302" t="s">
        <v>437</v>
      </c>
      <c r="D3" s="302" t="s">
        <v>391</v>
      </c>
      <c r="E3" s="302" t="s">
        <v>437</v>
      </c>
      <c r="F3" s="302" t="s">
        <v>392</v>
      </c>
      <c r="G3" s="302" t="s">
        <v>390</v>
      </c>
      <c r="H3" s="302"/>
      <c r="I3" s="303" t="s">
        <v>437</v>
      </c>
      <c r="J3" s="298"/>
    </row>
    <row r="4" spans="1:10">
      <c r="A4" s="304"/>
      <c r="B4" s="305" t="s">
        <v>393</v>
      </c>
      <c r="C4" s="305" t="s">
        <v>438</v>
      </c>
      <c r="D4" s="305" t="s">
        <v>424</v>
      </c>
      <c r="E4" s="305" t="s">
        <v>438</v>
      </c>
      <c r="F4" s="305" t="s">
        <v>395</v>
      </c>
      <c r="G4" s="305" t="s">
        <v>394</v>
      </c>
      <c r="H4" s="305" t="s">
        <v>396</v>
      </c>
      <c r="I4" s="306" t="s">
        <v>439</v>
      </c>
      <c r="J4" s="298"/>
    </row>
    <row r="5" spans="1:10">
      <c r="A5" s="1132"/>
      <c r="B5" s="972"/>
      <c r="C5" s="972"/>
      <c r="D5" s="972"/>
      <c r="E5" s="972"/>
      <c r="F5" s="972"/>
      <c r="G5" s="972"/>
      <c r="H5" s="972"/>
      <c r="I5" s="973"/>
      <c r="J5" s="298"/>
    </row>
    <row r="6" spans="1:10" hidden="1">
      <c r="A6" s="304">
        <v>1994</v>
      </c>
      <c r="B6" s="307">
        <v>29704</v>
      </c>
      <c r="C6" s="308">
        <v>170.38048425268522</v>
      </c>
      <c r="D6" s="308">
        <v>36370.32949389104</v>
      </c>
      <c r="E6" s="308"/>
      <c r="F6" s="307">
        <v>18499</v>
      </c>
      <c r="G6" s="308">
        <v>178.76732971669685</v>
      </c>
      <c r="H6" s="307">
        <v>84259.49424083656</v>
      </c>
      <c r="I6" s="309">
        <v>174.36723973256926</v>
      </c>
      <c r="J6" s="298"/>
    </row>
    <row r="7" spans="1:10" hidden="1">
      <c r="A7" s="304">
        <v>1995</v>
      </c>
      <c r="B7" s="307">
        <v>45705</v>
      </c>
      <c r="C7" s="308">
        <v>53.868165903581996</v>
      </c>
      <c r="D7" s="308">
        <v>62890.44614995554</v>
      </c>
      <c r="E7" s="308">
        <v>72.916899640733163</v>
      </c>
      <c r="F7" s="307">
        <v>31946</v>
      </c>
      <c r="G7" s="308">
        <v>72.690415698145841</v>
      </c>
      <c r="H7" s="307">
        <v>140040.66922493331</v>
      </c>
      <c r="I7" s="309">
        <v>66.201649424406668</v>
      </c>
      <c r="J7" s="298"/>
    </row>
    <row r="8" spans="1:10" hidden="1">
      <c r="A8" s="304">
        <v>1996</v>
      </c>
      <c r="B8" s="307">
        <v>81137</v>
      </c>
      <c r="C8" s="308">
        <v>77.523246909528496</v>
      </c>
      <c r="D8" s="308">
        <v>106010.98835610907</v>
      </c>
      <c r="E8" s="308">
        <v>68.564535387993914</v>
      </c>
      <c r="F8" s="307">
        <v>53831</v>
      </c>
      <c r="G8" s="308">
        <v>68.506229261879412</v>
      </c>
      <c r="H8" s="307">
        <v>240153.4825341636</v>
      </c>
      <c r="I8" s="309">
        <v>71.48838538355534</v>
      </c>
      <c r="J8" s="298"/>
    </row>
    <row r="9" spans="1:10" ht="23.1" hidden="1" customHeight="1">
      <c r="A9" s="304">
        <v>1997</v>
      </c>
      <c r="B9" s="307">
        <v>151428</v>
      </c>
      <c r="C9" s="308">
        <v>86.632485795629606</v>
      </c>
      <c r="D9" s="307">
        <v>171415.89377676498</v>
      </c>
      <c r="E9" s="308">
        <v>61.696345289178538</v>
      </c>
      <c r="F9" s="307">
        <v>87084</v>
      </c>
      <c r="G9" s="308">
        <v>61.772956103360514</v>
      </c>
      <c r="H9" s="307">
        <v>408551.84066514747</v>
      </c>
      <c r="I9" s="309">
        <v>70.12113934555498</v>
      </c>
      <c r="J9" s="298"/>
    </row>
    <row r="10" spans="1:10" ht="23.1" hidden="1" customHeight="1">
      <c r="A10" s="304">
        <v>1998</v>
      </c>
      <c r="B10" s="307">
        <v>260040</v>
      </c>
      <c r="C10" s="308">
        <v>71.725176321420093</v>
      </c>
      <c r="D10" s="307">
        <v>292205.61507060425</v>
      </c>
      <c r="E10" s="308">
        <v>70.465881915911353</v>
      </c>
      <c r="F10" s="307">
        <v>148440</v>
      </c>
      <c r="G10" s="308">
        <v>70.456111340774441</v>
      </c>
      <c r="H10" s="307">
        <v>698348.42260590638</v>
      </c>
      <c r="I10" s="309">
        <v>70.93263402484061</v>
      </c>
      <c r="J10" s="298"/>
    </row>
    <row r="11" spans="1:10" ht="23.1" customHeight="1">
      <c r="A11" s="304">
        <v>1999</v>
      </c>
      <c r="B11" s="310">
        <v>0.420126</v>
      </c>
      <c r="C11" s="308"/>
      <c r="D11" s="310">
        <v>0.44567699999999999</v>
      </c>
      <c r="E11" s="308"/>
      <c r="F11" s="307">
        <v>226834.6</v>
      </c>
      <c r="G11" s="308">
        <v>52.812314739962289</v>
      </c>
      <c r="H11" s="310">
        <v>1.0886415</v>
      </c>
      <c r="I11" s="309"/>
      <c r="J11" s="298"/>
    </row>
    <row r="12" spans="1:10" ht="23.1" customHeight="1">
      <c r="A12" s="304">
        <v>2000</v>
      </c>
      <c r="B12" s="310">
        <v>0.62370400000000004</v>
      </c>
      <c r="C12" s="308">
        <v>48.456415456315483</v>
      </c>
      <c r="D12" s="310">
        <v>0.57394199999999995</v>
      </c>
      <c r="E12" s="308">
        <v>28.779811388068026</v>
      </c>
      <c r="F12" s="307">
        <v>293662.3</v>
      </c>
      <c r="G12" s="308">
        <v>29.460981702086002</v>
      </c>
      <c r="H12" s="310">
        <v>1.4846170000000001</v>
      </c>
      <c r="I12" s="309">
        <v>36.373360743642422</v>
      </c>
      <c r="J12" s="298"/>
    </row>
    <row r="13" spans="1:10" ht="23.1" customHeight="1">
      <c r="A13" s="304">
        <v>2001</v>
      </c>
      <c r="B13" s="310">
        <v>1.2254119999999999</v>
      </c>
      <c r="C13" s="308">
        <v>96.473327091055978</v>
      </c>
      <c r="D13" s="310">
        <v>1.093683</v>
      </c>
      <c r="E13" s="308">
        <v>90.556362838056828</v>
      </c>
      <c r="F13" s="307">
        <v>558659.80000000005</v>
      </c>
      <c r="G13" s="308">
        <v>90.23885599206983</v>
      </c>
      <c r="H13" s="310">
        <v>2.8659365000000001</v>
      </c>
      <c r="I13" s="309">
        <v>93.042144876422668</v>
      </c>
      <c r="J13" s="298"/>
    </row>
    <row r="14" spans="1:10" ht="23.1" customHeight="1">
      <c r="A14" s="304">
        <v>2002</v>
      </c>
      <c r="B14" s="310">
        <v>1.5058400000000001</v>
      </c>
      <c r="C14" s="308">
        <v>22.884385006838542</v>
      </c>
      <c r="D14" s="310">
        <v>1.4297660000000001</v>
      </c>
      <c r="E14" s="308">
        <v>30.729470971021783</v>
      </c>
      <c r="F14" s="307"/>
      <c r="G14" s="308"/>
      <c r="H14" s="310">
        <v>3.6504890000000003</v>
      </c>
      <c r="I14" s="309">
        <v>27.375083153447406</v>
      </c>
      <c r="J14" s="298"/>
    </row>
    <row r="15" spans="1:10" ht="23.1" customHeight="1">
      <c r="A15" s="304">
        <v>2003</v>
      </c>
      <c r="B15" s="310">
        <v>1.4930680000000001</v>
      </c>
      <c r="C15" s="311">
        <v>-0.84816447962599284</v>
      </c>
      <c r="D15" s="310">
        <v>1.6853009999999999</v>
      </c>
      <c r="E15" s="308">
        <v>17.872505011309528</v>
      </c>
      <c r="F15" s="307"/>
      <c r="G15" s="308"/>
      <c r="H15" s="310">
        <v>4.0210194999999995</v>
      </c>
      <c r="I15" s="309">
        <v>10.150160704497367</v>
      </c>
      <c r="J15" s="298"/>
    </row>
    <row r="16" spans="1:10" ht="23.1" customHeight="1">
      <c r="A16" s="304">
        <v>2004</v>
      </c>
      <c r="B16" s="310">
        <v>1.4223410000000001</v>
      </c>
      <c r="C16" s="311">
        <v>-4.7370247034964308</v>
      </c>
      <c r="D16" s="310">
        <v>1.7676860000000001</v>
      </c>
      <c r="E16" s="308">
        <v>4.8884442601054872</v>
      </c>
      <c r="F16" s="307"/>
      <c r="G16" s="308"/>
      <c r="H16" s="310">
        <v>4.0738700000000003</v>
      </c>
      <c r="I16" s="309">
        <v>1.3143557249598103</v>
      </c>
      <c r="J16" s="298"/>
    </row>
    <row r="17" spans="1:15" ht="23.1" customHeight="1">
      <c r="A17" s="312" t="s">
        <v>421</v>
      </c>
      <c r="B17" s="310">
        <v>1.3407910000000001</v>
      </c>
      <c r="C17" s="311">
        <v>-5.7335055377015749</v>
      </c>
      <c r="D17" s="310">
        <v>1.669535</v>
      </c>
      <c r="E17" s="311">
        <v>-5.5525132857306261</v>
      </c>
      <c r="F17" s="307"/>
      <c r="G17" s="308"/>
      <c r="H17" s="310">
        <v>3.8450934999999999</v>
      </c>
      <c r="I17" s="309">
        <v>-5.6157044775606551</v>
      </c>
      <c r="J17" s="298"/>
    </row>
    <row r="18" spans="1:15" ht="23.1" customHeight="1">
      <c r="A18" s="304">
        <v>2006</v>
      </c>
      <c r="B18" s="310">
        <v>1.4311069999999999</v>
      </c>
      <c r="C18" s="311">
        <v>6.7360237352428527</v>
      </c>
      <c r="D18" s="310">
        <v>1.799998</v>
      </c>
      <c r="E18" s="311">
        <v>7.8143315354275273</v>
      </c>
      <c r="F18" s="307"/>
      <c r="G18" s="308"/>
      <c r="H18" s="310">
        <v>4.1311039999999997</v>
      </c>
      <c r="I18" s="309">
        <v>7.4383236714529914</v>
      </c>
      <c r="J18" s="313"/>
    </row>
    <row r="19" spans="1:15" ht="23.1" customHeight="1">
      <c r="A19" s="304">
        <v>2007</v>
      </c>
      <c r="B19" s="310">
        <v>1.3015100000000002</v>
      </c>
      <c r="C19" s="311">
        <v>-9.0557170078826914</v>
      </c>
      <c r="D19" s="310">
        <v>1.7781800000000001</v>
      </c>
      <c r="E19" s="311">
        <v>-1.2121124579027196</v>
      </c>
      <c r="F19" s="307"/>
      <c r="G19" s="308"/>
      <c r="H19" s="310">
        <v>3.9687800000000006</v>
      </c>
      <c r="I19" s="309">
        <v>-3.9293128422813624</v>
      </c>
      <c r="J19" s="313"/>
    </row>
    <row r="20" spans="1:15" ht="22.5" customHeight="1">
      <c r="A20" s="304">
        <v>2008</v>
      </c>
      <c r="B20" s="310">
        <v>1.29291</v>
      </c>
      <c r="C20" s="311">
        <v>-0.66077095066501101</v>
      </c>
      <c r="D20" s="310">
        <v>1.89577</v>
      </c>
      <c r="E20" s="311">
        <v>6.6129413220258755</v>
      </c>
      <c r="F20" s="307"/>
      <c r="G20" s="308"/>
      <c r="H20" s="310">
        <v>4.136565</v>
      </c>
      <c r="I20" s="309">
        <v>4.2276215864824849</v>
      </c>
      <c r="J20" s="313"/>
      <c r="O20" s="299" t="s">
        <v>155</v>
      </c>
    </row>
    <row r="21" spans="1:15" ht="22.5" customHeight="1">
      <c r="A21" s="304">
        <v>2009</v>
      </c>
      <c r="B21" s="310">
        <v>1.5470599999999999</v>
      </c>
      <c r="C21" s="311">
        <v>19.657207384891421</v>
      </c>
      <c r="D21" s="310">
        <v>2.1505199999999998</v>
      </c>
      <c r="E21" s="311">
        <v>13.43781154886932</v>
      </c>
      <c r="F21" s="307"/>
      <c r="G21" s="308"/>
      <c r="H21" s="310">
        <v>4.7728399999999995</v>
      </c>
      <c r="I21" s="309">
        <v>15.381723724878</v>
      </c>
      <c r="J21" s="313"/>
    </row>
    <row r="22" spans="1:15" ht="25.5" customHeight="1">
      <c r="A22" s="304">
        <v>2010</v>
      </c>
      <c r="B22" s="310">
        <v>1.5003599999999999</v>
      </c>
      <c r="C22" s="311">
        <v>-3.0186288831719423</v>
      </c>
      <c r="D22" s="310">
        <v>1.98935</v>
      </c>
      <c r="E22" s="311">
        <v>-7.4944664546249129</v>
      </c>
      <c r="F22" s="307"/>
      <c r="G22" s="308"/>
      <c r="H22" s="310">
        <v>4.4843849999999996</v>
      </c>
      <c r="I22" s="309">
        <v>-6.0436763017406889</v>
      </c>
      <c r="J22" s="313"/>
    </row>
    <row r="23" spans="1:15" ht="25.5" customHeight="1">
      <c r="A23" s="304">
        <v>2011</v>
      </c>
      <c r="B23" s="310">
        <v>1.67</v>
      </c>
      <c r="C23" s="311">
        <v>11.306619744594641</v>
      </c>
      <c r="D23" s="310">
        <v>2.3224</v>
      </c>
      <c r="E23" s="311">
        <v>16.741649282428938</v>
      </c>
      <c r="F23" s="307"/>
      <c r="G23" s="308"/>
      <c r="H23" s="310">
        <v>5.1536</v>
      </c>
      <c r="I23" s="309">
        <v>14.923228045763253</v>
      </c>
      <c r="J23" s="313"/>
    </row>
    <row r="24" spans="1:15" ht="24" customHeight="1">
      <c r="A24" s="304">
        <v>2012</v>
      </c>
      <c r="B24" s="310">
        <v>1.7925</v>
      </c>
      <c r="C24" s="311">
        <v>7.3353293413173759</v>
      </c>
      <c r="D24" s="310">
        <v>2.3044899999999999</v>
      </c>
      <c r="E24" s="311">
        <v>-0.77118498105409117</v>
      </c>
      <c r="F24" s="300"/>
      <c r="G24" s="300"/>
      <c r="H24" s="310">
        <v>5.2492350000000005</v>
      </c>
      <c r="I24" s="309">
        <v>1.8556931077305308</v>
      </c>
      <c r="J24" s="298"/>
    </row>
    <row r="25" spans="1:15" ht="23.1" hidden="1" customHeight="1">
      <c r="A25" s="314" t="s">
        <v>397</v>
      </c>
      <c r="B25" s="307">
        <v>60253.61</v>
      </c>
      <c r="C25" s="311">
        <v>3361328.7308228733</v>
      </c>
      <c r="D25" s="311">
        <v>2.52535</v>
      </c>
      <c r="E25" s="311">
        <v>9.5838992575363733</v>
      </c>
      <c r="F25" s="307">
        <v>41307.42</v>
      </c>
      <c r="G25" s="311">
        <v>5.2</v>
      </c>
      <c r="H25" s="310">
        <v>60257.398025000002</v>
      </c>
      <c r="I25" s="309">
        <v>1147827.2317775828</v>
      </c>
      <c r="J25" s="298"/>
    </row>
    <row r="26" spans="1:15" ht="23.1" hidden="1" customHeight="1">
      <c r="A26" s="314">
        <v>2</v>
      </c>
      <c r="B26" s="307">
        <v>63943.93</v>
      </c>
      <c r="C26" s="311">
        <v>6.124645477673468</v>
      </c>
      <c r="D26" s="311">
        <v>85781.449420689649</v>
      </c>
      <c r="E26" s="311">
        <v>3396714.2800281015</v>
      </c>
      <c r="F26" s="307">
        <v>43533.279999999999</v>
      </c>
      <c r="G26" s="311">
        <v>5.388523417826633</v>
      </c>
      <c r="H26" s="310">
        <v>192616.10413103446</v>
      </c>
      <c r="I26" s="309">
        <v>219.65552852302147</v>
      </c>
      <c r="J26" s="298"/>
      <c r="O26" s="315"/>
    </row>
    <row r="27" spans="1:15" ht="23.1" hidden="1" customHeight="1">
      <c r="A27" s="314">
        <v>3</v>
      </c>
      <c r="B27" s="307">
        <v>68150.2</v>
      </c>
      <c r="C27" s="311">
        <v>6.578059872141111</v>
      </c>
      <c r="D27" s="311">
        <v>90896.212805600007</v>
      </c>
      <c r="E27" s="311">
        <v>5.9625518331201306</v>
      </c>
      <c r="F27" s="307">
        <v>46129</v>
      </c>
      <c r="G27" s="311">
        <v>5.9626106739487597</v>
      </c>
      <c r="H27" s="310">
        <v>204494.51920839999</v>
      </c>
      <c r="I27" s="309">
        <v>6.166885749742292</v>
      </c>
      <c r="J27" s="298"/>
      <c r="O27" s="316"/>
    </row>
    <row r="28" spans="1:15" ht="23.1" hidden="1" customHeight="1">
      <c r="A28" s="314">
        <v>4</v>
      </c>
      <c r="B28" s="307">
        <v>72670.899999999994</v>
      </c>
      <c r="C28" s="311">
        <v>6.6334361454551782</v>
      </c>
      <c r="D28" s="311">
        <v>95355.665207999991</v>
      </c>
      <c r="E28" s="311">
        <v>4.9060926354956393</v>
      </c>
      <c r="F28" s="307">
        <v>48392.1</v>
      </c>
      <c r="G28" s="311">
        <v>4.9060244098072729</v>
      </c>
      <c r="H28" s="310">
        <v>215704.39781199998</v>
      </c>
      <c r="I28" s="309">
        <v>5.4817501451841082</v>
      </c>
      <c r="J28" s="298"/>
      <c r="O28" s="316"/>
    </row>
    <row r="29" spans="1:15" ht="23.1" hidden="1" customHeight="1">
      <c r="A29" s="314">
        <v>5</v>
      </c>
      <c r="B29" s="307">
        <v>76400.45</v>
      </c>
      <c r="C29" s="311">
        <v>5.1321092762027121</v>
      </c>
      <c r="D29" s="311">
        <v>98218.693828799995</v>
      </c>
      <c r="E29" s="311">
        <v>3.0024735442355279</v>
      </c>
      <c r="F29" s="307">
        <v>49845.06</v>
      </c>
      <c r="G29" s="311">
        <v>3.0024735442355279</v>
      </c>
      <c r="H29" s="310">
        <v>223728.4907432</v>
      </c>
      <c r="I29" s="309">
        <v>3.7199486948771039</v>
      </c>
      <c r="J29" s="298"/>
      <c r="O29" s="316"/>
    </row>
    <row r="30" spans="1:15" ht="23.1" hidden="1" customHeight="1">
      <c r="A30" s="314">
        <v>6</v>
      </c>
      <c r="B30" s="307">
        <v>79496.53</v>
      </c>
      <c r="C30" s="311">
        <v>4.0524368639190129</v>
      </c>
      <c r="D30" s="311">
        <v>102553.4936664</v>
      </c>
      <c r="E30" s="311">
        <v>4.413416294413139</v>
      </c>
      <c r="F30" s="307">
        <v>52045.13</v>
      </c>
      <c r="G30" s="311">
        <v>4.4138175377860875</v>
      </c>
      <c r="H30" s="310">
        <v>233326.77049960001</v>
      </c>
      <c r="I30" s="309">
        <v>4.2901463843588488</v>
      </c>
      <c r="J30" s="298"/>
      <c r="M30" s="317"/>
      <c r="O30" s="316"/>
    </row>
    <row r="31" spans="1:15" ht="23.1" hidden="1" customHeight="1">
      <c r="A31" s="314">
        <v>7</v>
      </c>
      <c r="B31" s="307">
        <v>82527</v>
      </c>
      <c r="C31" s="311">
        <v>3.8120783385136434</v>
      </c>
      <c r="D31" s="311">
        <v>107969.8505664</v>
      </c>
      <c r="E31" s="311">
        <v>5.2814942781169947</v>
      </c>
      <c r="F31" s="307">
        <v>54794</v>
      </c>
      <c r="G31" s="311">
        <v>5.2817045514152738</v>
      </c>
      <c r="H31" s="310">
        <v>244481.7758496</v>
      </c>
      <c r="I31" s="309">
        <v>4.7808510468450862</v>
      </c>
      <c r="J31" s="298"/>
      <c r="O31" s="316"/>
    </row>
    <row r="32" spans="1:15" ht="23.1" hidden="1" customHeight="1">
      <c r="A32" s="314">
        <v>8</v>
      </c>
      <c r="B32" s="307">
        <v>84754</v>
      </c>
      <c r="C32" s="311">
        <v>2.6985107904079939</v>
      </c>
      <c r="D32" s="311">
        <v>112634.92255680001</v>
      </c>
      <c r="E32" s="311">
        <v>4.3207172798030768</v>
      </c>
      <c r="F32" s="307">
        <v>57161</v>
      </c>
      <c r="G32" s="311">
        <v>4.3198160382523554</v>
      </c>
      <c r="H32" s="310">
        <v>253706.38383520002</v>
      </c>
      <c r="I32" s="309">
        <v>3.773127037196744</v>
      </c>
      <c r="J32" s="298"/>
      <c r="O32" s="316"/>
    </row>
    <row r="33" spans="1:15" ht="23.1" hidden="1" customHeight="1">
      <c r="A33" s="314">
        <v>9</v>
      </c>
      <c r="B33" s="307">
        <v>88670.67</v>
      </c>
      <c r="C33" s="311">
        <v>4.6212214172782353</v>
      </c>
      <c r="D33" s="311">
        <v>116112.70152799999</v>
      </c>
      <c r="E33" s="311">
        <v>3.0876560237755655</v>
      </c>
      <c r="F33" s="307">
        <v>58926.1</v>
      </c>
      <c r="G33" s="311">
        <v>3.0879445775966019</v>
      </c>
      <c r="H33" s="310">
        <v>262839.72229199996</v>
      </c>
      <c r="I33" s="309">
        <v>3.599963989369968</v>
      </c>
      <c r="J33" s="298"/>
      <c r="O33" s="316"/>
    </row>
    <row r="34" spans="1:15" ht="23.1" hidden="1" customHeight="1">
      <c r="A34" s="314">
        <v>10</v>
      </c>
      <c r="B34" s="307">
        <v>93567</v>
      </c>
      <c r="C34" s="311">
        <v>5.5219273746324404</v>
      </c>
      <c r="D34" s="311">
        <v>120494.852</v>
      </c>
      <c r="E34" s="311">
        <v>3.774049190426652</v>
      </c>
      <c r="F34" s="307">
        <v>61150</v>
      </c>
      <c r="G34" s="311">
        <v>3.774049190426652</v>
      </c>
      <c r="H34" s="310">
        <v>274309.27799999999</v>
      </c>
      <c r="I34" s="309">
        <v>4.3637071322339978</v>
      </c>
      <c r="J34" s="298"/>
      <c r="O34" s="316"/>
    </row>
    <row r="35" spans="1:15" ht="23.1" hidden="1" customHeight="1">
      <c r="A35" s="314">
        <v>11</v>
      </c>
      <c r="B35" s="307">
        <v>98176.27</v>
      </c>
      <c r="C35" s="311">
        <v>4.926170551583354</v>
      </c>
      <c r="D35" s="311">
        <v>127989.71061359999</v>
      </c>
      <c r="E35" s="311">
        <v>6.2200654129190411</v>
      </c>
      <c r="F35" s="307">
        <v>64953.57</v>
      </c>
      <c r="G35" s="311">
        <v>6.2200654129190411</v>
      </c>
      <c r="H35" s="310">
        <v>290160.83592039999</v>
      </c>
      <c r="I35" s="309">
        <v>5.77871737914748</v>
      </c>
      <c r="J35" s="298"/>
    </row>
    <row r="36" spans="1:15" ht="23.1" hidden="1" customHeight="1">
      <c r="A36" s="314">
        <v>12</v>
      </c>
      <c r="B36" s="307">
        <v>104391.74</v>
      </c>
      <c r="C36" s="311">
        <v>6.3309290524074697</v>
      </c>
      <c r="D36" s="614">
        <v>132728.86311741936</v>
      </c>
      <c r="E36" s="311">
        <v>3.7027605430930635</v>
      </c>
      <c r="F36" s="307">
        <v>67358.649999999994</v>
      </c>
      <c r="G36" s="311">
        <v>3.7027679925830057</v>
      </c>
      <c r="H36" s="310">
        <v>303485.03467612906</v>
      </c>
      <c r="I36" s="309">
        <v>4.5920045389531197</v>
      </c>
      <c r="J36" s="298"/>
    </row>
    <row r="37" spans="1:15" ht="23.1" hidden="1" customHeight="1">
      <c r="A37" s="1133" t="s">
        <v>398</v>
      </c>
      <c r="B37" s="974">
        <v>111500.32</v>
      </c>
      <c r="C37" s="311">
        <v>6.8095234354748726</v>
      </c>
      <c r="D37" s="307">
        <v>137627.85778064516</v>
      </c>
      <c r="E37" s="311">
        <v>3.6909791496457558</v>
      </c>
      <c r="F37" s="974">
        <v>69844.84</v>
      </c>
      <c r="G37" s="975">
        <v>3.6909736166030598</v>
      </c>
      <c r="H37" s="310">
        <v>317942.10667096777</v>
      </c>
      <c r="I37" s="309">
        <v>4.7636853033846904</v>
      </c>
      <c r="J37" s="298"/>
    </row>
    <row r="38" spans="1:15" ht="23.1" hidden="1" customHeight="1">
      <c r="A38" s="314">
        <v>2</v>
      </c>
      <c r="B38" s="307">
        <v>118539.29</v>
      </c>
      <c r="C38" s="311">
        <v>6.3129594605647554</v>
      </c>
      <c r="D38" s="307">
        <v>139817.09738285714</v>
      </c>
      <c r="E38" s="311">
        <v>1.5906951089082781</v>
      </c>
      <c r="F38" s="307">
        <v>70955.86</v>
      </c>
      <c r="G38" s="311">
        <v>1.5906973228086798</v>
      </c>
      <c r="H38" s="310">
        <v>328264.93607428571</v>
      </c>
      <c r="I38" s="309">
        <v>3.2467638562893626</v>
      </c>
      <c r="J38" s="298"/>
    </row>
    <row r="39" spans="1:15" ht="23.1" hidden="1" customHeight="1">
      <c r="A39" s="314">
        <v>3</v>
      </c>
      <c r="B39" s="307">
        <v>124520</v>
      </c>
      <c r="C39" s="311">
        <v>5.0453398193965882</v>
      </c>
      <c r="D39" s="307">
        <v>144702.89800258065</v>
      </c>
      <c r="E39" s="311">
        <v>3.4944228647122202</v>
      </c>
      <c r="F39" s="307">
        <v>73435.350000000006</v>
      </c>
      <c r="G39" s="311">
        <v>3.4944118780323379</v>
      </c>
      <c r="H39" s="310">
        <v>341574.34700387099</v>
      </c>
      <c r="I39" s="309">
        <v>4.0544723078718761</v>
      </c>
      <c r="J39" s="298"/>
    </row>
    <row r="40" spans="1:15" ht="23.1" hidden="1" customHeight="1">
      <c r="A40" s="314">
        <v>4</v>
      </c>
      <c r="B40" s="307">
        <v>130811</v>
      </c>
      <c r="C40" s="311">
        <v>5.0522004497269677</v>
      </c>
      <c r="D40" s="307">
        <v>150623.95097866669</v>
      </c>
      <c r="E40" s="311">
        <v>4.0918689658727061</v>
      </c>
      <c r="F40" s="307">
        <v>76440</v>
      </c>
      <c r="G40" s="311">
        <v>4.0915580847643298</v>
      </c>
      <c r="H40" s="310">
        <v>356746.92646800005</v>
      </c>
      <c r="I40" s="309">
        <v>4.4419551986897687</v>
      </c>
      <c r="J40" s="298"/>
    </row>
    <row r="41" spans="1:15" ht="23.1" hidden="1" customHeight="1">
      <c r="A41" s="314">
        <v>5</v>
      </c>
      <c r="B41" s="307">
        <v>136761</v>
      </c>
      <c r="C41" s="311">
        <v>4.5485471405309852</v>
      </c>
      <c r="D41" s="307">
        <v>158022.38934451612</v>
      </c>
      <c r="E41" s="311">
        <v>4.9118605094201229</v>
      </c>
      <c r="F41" s="307">
        <v>80195</v>
      </c>
      <c r="G41" s="311">
        <v>4.9123495552067027</v>
      </c>
      <c r="H41" s="310">
        <v>373794.5840167742</v>
      </c>
      <c r="I41" s="309">
        <v>4.778641744038481</v>
      </c>
      <c r="J41" s="298"/>
    </row>
    <row r="42" spans="1:15" ht="23.1" hidden="1" customHeight="1">
      <c r="A42" s="314">
        <v>6</v>
      </c>
      <c r="B42" s="307">
        <v>143805.67000000001</v>
      </c>
      <c r="C42" s="311">
        <v>5.1510810830573064</v>
      </c>
      <c r="D42" s="307">
        <v>164162.65927999999</v>
      </c>
      <c r="E42" s="311">
        <v>3.8856961731524251</v>
      </c>
      <c r="F42" s="307">
        <v>83311</v>
      </c>
      <c r="G42" s="311">
        <v>3.885529023006427</v>
      </c>
      <c r="H42" s="310">
        <v>390049.65891999996</v>
      </c>
      <c r="I42" s="309">
        <v>4.3486651755490158</v>
      </c>
      <c r="J42" s="298"/>
      <c r="K42" s="317"/>
      <c r="M42" s="317"/>
    </row>
    <row r="43" spans="1:15" ht="23.1" hidden="1" customHeight="1">
      <c r="A43" s="314">
        <v>7</v>
      </c>
      <c r="B43" s="307">
        <v>152820</v>
      </c>
      <c r="C43" s="311">
        <v>6.2684106961846453</v>
      </c>
      <c r="D43" s="307">
        <v>168418.32400516127</v>
      </c>
      <c r="E43" s="311">
        <v>2.5923463617281612</v>
      </c>
      <c r="F43" s="307">
        <v>85470</v>
      </c>
      <c r="G43" s="311">
        <v>2.5914945205315121</v>
      </c>
      <c r="H43" s="310">
        <v>405447.48600774189</v>
      </c>
      <c r="I43" s="309">
        <v>3.9476581341915846</v>
      </c>
      <c r="J43" s="298"/>
      <c r="K43" s="317"/>
      <c r="M43" s="317"/>
    </row>
    <row r="44" spans="1:15" ht="23.1" hidden="1" customHeight="1">
      <c r="A44" s="314">
        <v>8</v>
      </c>
      <c r="B44" s="307">
        <v>162924</v>
      </c>
      <c r="C44" s="311">
        <v>6.6117000392618763</v>
      </c>
      <c r="D44" s="307">
        <v>174587.13411870968</v>
      </c>
      <c r="E44" s="311">
        <v>3.6627903465892331</v>
      </c>
      <c r="F44" s="307">
        <v>88601</v>
      </c>
      <c r="G44" s="311">
        <v>3.6632736632736567</v>
      </c>
      <c r="H44" s="310">
        <v>424804.70117806451</v>
      </c>
      <c r="I44" s="309">
        <v>4.7742841769533158</v>
      </c>
      <c r="J44" s="298"/>
    </row>
    <row r="45" spans="1:15" ht="23.1" hidden="1" customHeight="1">
      <c r="A45" s="314">
        <v>9</v>
      </c>
      <c r="B45" s="307">
        <v>169784.67</v>
      </c>
      <c r="C45" s="311">
        <v>4.2109633939751063</v>
      </c>
      <c r="D45" s="307">
        <v>187178.25977599999</v>
      </c>
      <c r="E45" s="311">
        <v>7.2119436067545735</v>
      </c>
      <c r="F45" s="307">
        <v>94991.2</v>
      </c>
      <c r="G45" s="311">
        <v>7.2123339465694443</v>
      </c>
      <c r="H45" s="310">
        <v>450552.05966400006</v>
      </c>
      <c r="I45" s="309">
        <v>6.0609871817645171</v>
      </c>
      <c r="J45" s="298"/>
      <c r="K45" s="317"/>
      <c r="M45" s="317"/>
    </row>
    <row r="46" spans="1:15" ht="23.1" hidden="1" customHeight="1">
      <c r="A46" s="314">
        <v>10</v>
      </c>
      <c r="B46" s="307">
        <v>177517</v>
      </c>
      <c r="C46" s="311">
        <v>4.5541979732328031</v>
      </c>
      <c r="D46" s="307">
        <v>198612.49755612903</v>
      </c>
      <c r="E46" s="311">
        <v>6.1087424329153492</v>
      </c>
      <c r="F46" s="307">
        <v>100647.4</v>
      </c>
      <c r="G46" s="311">
        <v>5.9544463066052487</v>
      </c>
      <c r="H46" s="310">
        <v>475435.74633419357</v>
      </c>
      <c r="I46" s="309">
        <v>5.5229326193183113</v>
      </c>
      <c r="J46" s="298"/>
      <c r="K46" s="317"/>
      <c r="M46" s="317"/>
    </row>
    <row r="47" spans="1:15" ht="23.1" hidden="1" customHeight="1">
      <c r="A47" s="314">
        <v>11</v>
      </c>
      <c r="B47" s="307">
        <v>186620</v>
      </c>
      <c r="C47" s="311">
        <v>5.1279595757026044</v>
      </c>
      <c r="D47" s="307">
        <v>212229.89157333336</v>
      </c>
      <c r="E47" s="311">
        <v>6.8562624128705636</v>
      </c>
      <c r="F47" s="307">
        <v>107705</v>
      </c>
      <c r="G47" s="311">
        <v>7.0122029977923006</v>
      </c>
      <c r="H47" s="310">
        <v>504964.83736</v>
      </c>
      <c r="I47" s="309">
        <v>6.2109530580079451</v>
      </c>
      <c r="J47" s="298"/>
      <c r="K47" s="317"/>
      <c r="M47" s="317"/>
    </row>
    <row r="48" spans="1:15" ht="23.1" hidden="1" customHeight="1">
      <c r="A48" s="314">
        <v>12</v>
      </c>
      <c r="B48" s="307">
        <v>199079</v>
      </c>
      <c r="C48" s="311">
        <v>6.6761333190440411</v>
      </c>
      <c r="D48" s="615">
        <v>221007.76552258065</v>
      </c>
      <c r="E48" s="311">
        <v>4.1360215020485072</v>
      </c>
      <c r="F48" s="307">
        <v>112159</v>
      </c>
      <c r="G48" s="311">
        <v>4.1353697599925852</v>
      </c>
      <c r="H48" s="310">
        <v>530590.64828387101</v>
      </c>
      <c r="I48" s="309">
        <v>5.0747713559314178</v>
      </c>
      <c r="J48" s="298"/>
    </row>
    <row r="49" spans="1:13" ht="23.1" hidden="1" customHeight="1">
      <c r="A49" s="1133" t="s">
        <v>399</v>
      </c>
      <c r="B49" s="974">
        <v>211053</v>
      </c>
      <c r="C49" s="311">
        <v>6.0146976828294214</v>
      </c>
      <c r="D49" s="307">
        <v>229700.12487741935</v>
      </c>
      <c r="E49" s="311">
        <v>3.9330560780456381</v>
      </c>
      <c r="F49" s="974">
        <v>116571</v>
      </c>
      <c r="G49" s="975">
        <v>3.9337012633850179</v>
      </c>
      <c r="H49" s="310">
        <v>555603.18731612898</v>
      </c>
      <c r="I49" s="309">
        <v>4.7140934566332788</v>
      </c>
      <c r="J49" s="298"/>
    </row>
    <row r="50" spans="1:13" ht="23.1" hidden="1" customHeight="1">
      <c r="A50" s="314">
        <v>2</v>
      </c>
      <c r="B50" s="307">
        <v>222583</v>
      </c>
      <c r="C50" s="311">
        <v>5.4630827327733016</v>
      </c>
      <c r="D50" s="307">
        <v>242034.05840000001</v>
      </c>
      <c r="E50" s="311">
        <v>5.3695806779220163</v>
      </c>
      <c r="F50" s="307">
        <v>122830</v>
      </c>
      <c r="G50" s="311">
        <v>5.3692599360046813</v>
      </c>
      <c r="H50" s="310">
        <v>585634.08759999997</v>
      </c>
      <c r="I50" s="309">
        <v>5.4050986332416358</v>
      </c>
      <c r="J50" s="298"/>
    </row>
    <row r="51" spans="1:13" ht="23.1" hidden="1" customHeight="1">
      <c r="A51" s="314">
        <v>3</v>
      </c>
      <c r="B51" s="307">
        <v>234827</v>
      </c>
      <c r="C51" s="311">
        <v>5.5008693386287462</v>
      </c>
      <c r="D51" s="307">
        <v>253577.89300645163</v>
      </c>
      <c r="E51" s="311">
        <v>4.7695083422406555</v>
      </c>
      <c r="F51" s="307">
        <v>128688</v>
      </c>
      <c r="G51" s="311">
        <v>4.7691931938451404</v>
      </c>
      <c r="H51" s="310">
        <v>615193.83950967737</v>
      </c>
      <c r="I51" s="309">
        <v>5.0474780303204199</v>
      </c>
      <c r="J51" s="298"/>
    </row>
    <row r="52" spans="1:13" ht="23.1" hidden="1" customHeight="1">
      <c r="A52" s="314">
        <v>4</v>
      </c>
      <c r="B52" s="307">
        <v>244663</v>
      </c>
      <c r="C52" s="311">
        <v>4.1886154488197604</v>
      </c>
      <c r="D52" s="307">
        <v>264330.03960000002</v>
      </c>
      <c r="E52" s="311">
        <v>4.2401750665523679</v>
      </c>
      <c r="F52" s="307">
        <v>134145</v>
      </c>
      <c r="G52" s="311">
        <v>4.2404886236478916</v>
      </c>
      <c r="H52" s="310">
        <v>641158.05940000003</v>
      </c>
      <c r="I52" s="309">
        <v>4.2204941309257293</v>
      </c>
      <c r="J52" s="298"/>
    </row>
    <row r="53" spans="1:13" ht="23.1" hidden="1" customHeight="1">
      <c r="A53" s="314">
        <v>5</v>
      </c>
      <c r="B53" s="307">
        <v>251486</v>
      </c>
      <c r="C53" s="311">
        <v>2.7887338911073698</v>
      </c>
      <c r="D53" s="307">
        <v>278964.02607279998</v>
      </c>
      <c r="E53" s="311">
        <v>5.5362555443736028</v>
      </c>
      <c r="F53" s="307">
        <v>141572</v>
      </c>
      <c r="G53" s="311">
        <v>5.5365462745536433</v>
      </c>
      <c r="H53" s="310">
        <v>669932.03910920001</v>
      </c>
      <c r="I53" s="309">
        <v>4.4878137749881688</v>
      </c>
      <c r="J53" s="298"/>
    </row>
    <row r="54" spans="1:13" ht="23.1" hidden="1" customHeight="1">
      <c r="A54" s="314">
        <v>6</v>
      </c>
      <c r="B54" s="307">
        <v>260196</v>
      </c>
      <c r="C54" s="311">
        <v>3.4634134703323411</v>
      </c>
      <c r="D54" s="307">
        <v>286292.35942160001</v>
      </c>
      <c r="E54" s="311">
        <v>2.6269814972083907</v>
      </c>
      <c r="F54" s="307">
        <v>145291</v>
      </c>
      <c r="G54" s="311">
        <v>2.6269318791851504</v>
      </c>
      <c r="H54" s="310">
        <v>689634.53913239995</v>
      </c>
      <c r="I54" s="309">
        <v>2.9409699600870169</v>
      </c>
      <c r="J54" s="298"/>
      <c r="K54" s="317"/>
      <c r="M54" s="317"/>
    </row>
    <row r="55" spans="1:13" ht="23.1" hidden="1" customHeight="1">
      <c r="A55" s="314">
        <v>7</v>
      </c>
      <c r="B55" s="307">
        <v>267606</v>
      </c>
      <c r="C55" s="311">
        <v>2.8478531568509879</v>
      </c>
      <c r="D55" s="307">
        <v>292906.13760800002</v>
      </c>
      <c r="E55" s="311">
        <v>2.3101483391879185</v>
      </c>
      <c r="F55" s="307">
        <v>148647</v>
      </c>
      <c r="G55" s="311">
        <v>2.3098471343716938</v>
      </c>
      <c r="H55" s="310">
        <v>706965.206412</v>
      </c>
      <c r="I55" s="309">
        <v>2.5130219407808454</v>
      </c>
      <c r="J55" s="298"/>
      <c r="K55" s="317"/>
      <c r="M55" s="317"/>
    </row>
    <row r="56" spans="1:13" ht="23.1" hidden="1" customHeight="1">
      <c r="A56" s="314">
        <v>8</v>
      </c>
      <c r="B56" s="307">
        <v>273145</v>
      </c>
      <c r="C56" s="311">
        <v>2.069834009700827</v>
      </c>
      <c r="D56" s="307">
        <v>300985.10560800001</v>
      </c>
      <c r="E56" s="311">
        <v>2.7582105537208577</v>
      </c>
      <c r="F56" s="307">
        <v>152747</v>
      </c>
      <c r="G56" s="311">
        <v>2.7582124092648996</v>
      </c>
      <c r="H56" s="310">
        <v>724622.65841200005</v>
      </c>
      <c r="I56" s="309">
        <v>2.4976408796149059</v>
      </c>
      <c r="J56" s="298"/>
    </row>
    <row r="57" spans="1:13" ht="23.1" hidden="1" customHeight="1">
      <c r="A57" s="314">
        <v>9</v>
      </c>
      <c r="B57" s="307">
        <v>274473</v>
      </c>
      <c r="C57" s="311">
        <v>0.48618865437771319</v>
      </c>
      <c r="D57" s="307">
        <v>317472.56497839995</v>
      </c>
      <c r="E57" s="311">
        <v>5.4778323123646686</v>
      </c>
      <c r="F57" s="307">
        <v>161114</v>
      </c>
      <c r="G57" s="311">
        <v>5.4776853227886733</v>
      </c>
      <c r="H57" s="310">
        <v>750681.8474675999</v>
      </c>
      <c r="I57" s="309">
        <v>3.5962426447867557</v>
      </c>
      <c r="J57" s="298"/>
      <c r="K57" s="317"/>
      <c r="M57" s="317"/>
    </row>
    <row r="58" spans="1:13" ht="23.1" hidden="1" customHeight="1">
      <c r="A58" s="314">
        <v>10</v>
      </c>
      <c r="B58" s="307">
        <v>278055</v>
      </c>
      <c r="C58" s="311">
        <v>1.3050463980063682</v>
      </c>
      <c r="D58" s="307">
        <v>334553.808792</v>
      </c>
      <c r="E58" s="311">
        <v>5.3803842277716711</v>
      </c>
      <c r="F58" s="307">
        <v>169783</v>
      </c>
      <c r="G58" s="311">
        <v>5.3806621398512959</v>
      </c>
      <c r="H58" s="310">
        <v>779885.71318800002</v>
      </c>
      <c r="I58" s="309">
        <v>3.8903119635726284</v>
      </c>
      <c r="J58" s="298"/>
      <c r="K58" s="317"/>
      <c r="M58" s="317"/>
    </row>
    <row r="59" spans="1:13" ht="23.1" hidden="1" customHeight="1">
      <c r="A59" s="314">
        <v>11</v>
      </c>
      <c r="B59" s="307">
        <v>293699</v>
      </c>
      <c r="C59" s="311">
        <v>5.6262250274226204</v>
      </c>
      <c r="D59" s="307">
        <v>344463.54976000002</v>
      </c>
      <c r="E59" s="311">
        <v>2.9620768640422597</v>
      </c>
      <c r="F59" s="307">
        <v>174812</v>
      </c>
      <c r="G59" s="311">
        <v>2.9620162207052374</v>
      </c>
      <c r="H59" s="310">
        <v>810394.32464000001</v>
      </c>
      <c r="I59" s="309">
        <v>3.9119336251574026</v>
      </c>
      <c r="J59" s="298"/>
      <c r="K59" s="317"/>
      <c r="M59" s="317"/>
    </row>
    <row r="60" spans="1:13" ht="23.1" hidden="1" customHeight="1">
      <c r="A60" s="314">
        <v>12</v>
      </c>
      <c r="B60" s="307">
        <v>306123</v>
      </c>
      <c r="C60" s="311">
        <v>4.2301812399769858</v>
      </c>
      <c r="D60" s="615">
        <v>361187.71272258065</v>
      </c>
      <c r="E60" s="311">
        <v>4.8551328505535452</v>
      </c>
      <c r="F60" s="307">
        <v>183299</v>
      </c>
      <c r="G60" s="311">
        <v>4.8549298675148123</v>
      </c>
      <c r="H60" s="310">
        <v>847904.56908387097</v>
      </c>
      <c r="I60" s="309">
        <v>4.6286410582322475</v>
      </c>
      <c r="J60" s="298"/>
    </row>
    <row r="61" spans="1:13" ht="23.1" hidden="1" customHeight="1">
      <c r="A61" s="1133" t="s">
        <v>400</v>
      </c>
      <c r="B61" s="974">
        <v>321178</v>
      </c>
      <c r="C61" s="311">
        <v>4.9179578143426141</v>
      </c>
      <c r="D61" s="307">
        <v>372947.83870967739</v>
      </c>
      <c r="E61" s="311">
        <v>3.2559595946524951</v>
      </c>
      <c r="F61" s="974">
        <v>190685</v>
      </c>
      <c r="G61" s="975">
        <v>4.0294818847893339</v>
      </c>
      <c r="H61" s="310">
        <v>880599.75806451612</v>
      </c>
      <c r="I61" s="309">
        <v>3.8559986787158209</v>
      </c>
      <c r="J61" s="298"/>
    </row>
    <row r="62" spans="1:13" ht="23.1" hidden="1" customHeight="1">
      <c r="A62" s="314">
        <v>2</v>
      </c>
      <c r="B62" s="307">
        <v>341022</v>
      </c>
      <c r="C62" s="311">
        <v>6.1785053770806257</v>
      </c>
      <c r="D62" s="307">
        <v>382472.21428571426</v>
      </c>
      <c r="E62" s="311">
        <v>2.5538090283588275</v>
      </c>
      <c r="F62" s="307">
        <v>195555</v>
      </c>
      <c r="G62" s="311">
        <v>2.5539502320581136</v>
      </c>
      <c r="H62" s="310">
        <v>914730.32142857136</v>
      </c>
      <c r="I62" s="309">
        <v>3.8758315626921558</v>
      </c>
      <c r="J62" s="298"/>
    </row>
    <row r="63" spans="1:13" ht="23.1" hidden="1" customHeight="1">
      <c r="A63" s="314">
        <v>3</v>
      </c>
      <c r="B63" s="307">
        <v>360513</v>
      </c>
      <c r="C63" s="311">
        <v>5.7154670373172394</v>
      </c>
      <c r="D63" s="307">
        <v>392878.83870967739</v>
      </c>
      <c r="E63" s="311">
        <v>2.7208837754130855</v>
      </c>
      <c r="F63" s="307">
        <v>200876</v>
      </c>
      <c r="G63" s="311">
        <v>2.7209736391296673</v>
      </c>
      <c r="H63" s="310">
        <v>949831.25806451612</v>
      </c>
      <c r="I63" s="309">
        <v>3.8372989080679218</v>
      </c>
      <c r="J63" s="298"/>
    </row>
    <row r="64" spans="1:13" ht="23.1" hidden="1" customHeight="1">
      <c r="A64" s="314">
        <v>4</v>
      </c>
      <c r="B64" s="307">
        <v>378483</v>
      </c>
      <c r="C64" s="311">
        <v>4.9845636634462664</v>
      </c>
      <c r="D64" s="307">
        <v>405228.23333333334</v>
      </c>
      <c r="E64" s="311">
        <v>3.143308676083123</v>
      </c>
      <c r="F64" s="307">
        <v>207190</v>
      </c>
      <c r="G64" s="311">
        <v>3.1432326410322844</v>
      </c>
      <c r="H64" s="310">
        <v>986325.35</v>
      </c>
      <c r="I64" s="309">
        <v>3.8421658189948857</v>
      </c>
      <c r="J64" s="298"/>
    </row>
    <row r="65" spans="1:13" ht="23.1" hidden="1" customHeight="1">
      <c r="A65" s="314">
        <v>5</v>
      </c>
      <c r="B65" s="307">
        <v>394094</v>
      </c>
      <c r="C65" s="311">
        <v>4.1246238272260456</v>
      </c>
      <c r="D65" s="307">
        <v>419022.32258064515</v>
      </c>
      <c r="E65" s="311">
        <v>3.404029658507298</v>
      </c>
      <c r="F65" s="307">
        <v>214243</v>
      </c>
      <c r="G65" s="311">
        <v>3.4041218205511825</v>
      </c>
      <c r="H65" s="310">
        <v>1022627.4838709678</v>
      </c>
      <c r="I65" s="309">
        <v>3.6805435317025683</v>
      </c>
      <c r="J65" s="298"/>
    </row>
    <row r="66" spans="1:13" ht="23.1" hidden="1" customHeight="1">
      <c r="A66" s="314">
        <v>6</v>
      </c>
      <c r="B66" s="307">
        <v>411466</v>
      </c>
      <c r="C66" s="311">
        <v>4.4080853806452325</v>
      </c>
      <c r="D66" s="307">
        <v>427649.96666666667</v>
      </c>
      <c r="E66" s="311">
        <v>2.0589939058344555</v>
      </c>
      <c r="F66" s="307">
        <v>218654</v>
      </c>
      <c r="G66" s="311">
        <v>2.0588770694958498</v>
      </c>
      <c r="H66" s="310">
        <v>1052940.95</v>
      </c>
      <c r="I66" s="309">
        <v>2.964272582845723</v>
      </c>
      <c r="J66" s="298"/>
      <c r="K66" s="317"/>
      <c r="M66" s="317"/>
    </row>
    <row r="67" spans="1:13" ht="23.1" hidden="1" customHeight="1">
      <c r="A67" s="314">
        <v>7</v>
      </c>
      <c r="B67" s="307">
        <v>425557</v>
      </c>
      <c r="C67" s="311">
        <v>3.4245842912901736</v>
      </c>
      <c r="D67" s="307">
        <v>439832.96774193546</v>
      </c>
      <c r="E67" s="311">
        <v>2.8488254471828185</v>
      </c>
      <c r="F67" s="307">
        <v>224883</v>
      </c>
      <c r="G67" s="311">
        <v>2.8487930703303022</v>
      </c>
      <c r="H67" s="310">
        <v>1085306.4516129033</v>
      </c>
      <c r="I67" s="309">
        <v>3.0738192500636643</v>
      </c>
      <c r="J67" s="298"/>
      <c r="K67" s="317"/>
      <c r="M67" s="317"/>
    </row>
    <row r="68" spans="1:13" ht="23.1" hidden="1" customHeight="1">
      <c r="A68" s="314">
        <v>8</v>
      </c>
      <c r="B68" s="307">
        <v>434278.48</v>
      </c>
      <c r="C68" s="311">
        <v>2.0494269862791441</v>
      </c>
      <c r="D68" s="307">
        <v>461293.93548387097</v>
      </c>
      <c r="E68" s="311">
        <v>4.8793449595454916</v>
      </c>
      <c r="F68" s="307">
        <v>235855.9</v>
      </c>
      <c r="G68" s="311">
        <v>4.87938172294038</v>
      </c>
      <c r="H68" s="310">
        <v>1126219.3832258065</v>
      </c>
      <c r="I68" s="309">
        <v>3.7697123749795622</v>
      </c>
      <c r="J68" s="298"/>
      <c r="K68" s="317"/>
      <c r="M68" s="317"/>
    </row>
    <row r="69" spans="1:13" ht="23.1" hidden="1" customHeight="1">
      <c r="A69" s="314">
        <v>9</v>
      </c>
      <c r="B69" s="307">
        <v>452063</v>
      </c>
      <c r="C69" s="311">
        <v>4.0951879540519656</v>
      </c>
      <c r="D69" s="307">
        <v>474844.06666666665</v>
      </c>
      <c r="E69" s="311">
        <v>2.9374180192901065</v>
      </c>
      <c r="F69" s="307">
        <v>242784</v>
      </c>
      <c r="G69" s="311">
        <v>2.9374291675552797</v>
      </c>
      <c r="H69" s="310">
        <v>1164329.1000000001</v>
      </c>
      <c r="I69" s="309">
        <v>3.3838626240863192</v>
      </c>
      <c r="J69" s="298"/>
      <c r="K69" s="317"/>
      <c r="M69" s="317"/>
    </row>
    <row r="70" spans="1:13" ht="23.1" hidden="1" customHeight="1">
      <c r="A70" s="314">
        <v>10</v>
      </c>
      <c r="B70" s="307">
        <v>466196</v>
      </c>
      <c r="C70" s="311">
        <v>3.1263341613890105</v>
      </c>
      <c r="D70" s="307">
        <v>499622.67741935485</v>
      </c>
      <c r="E70" s="311">
        <v>5.2182626870817472</v>
      </c>
      <c r="F70" s="307">
        <v>255453</v>
      </c>
      <c r="G70" s="311">
        <v>5.2182186635033645</v>
      </c>
      <c r="H70" s="310">
        <v>1215630.0161290322</v>
      </c>
      <c r="I70" s="309">
        <v>4.4060494690918688</v>
      </c>
      <c r="J70" s="298"/>
      <c r="K70" s="317"/>
      <c r="M70" s="317"/>
    </row>
    <row r="71" spans="1:13" ht="23.1" hidden="1" customHeight="1">
      <c r="A71" s="314">
        <v>11</v>
      </c>
      <c r="B71" s="307">
        <v>495384</v>
      </c>
      <c r="C71" s="311">
        <v>6.2608859792876927</v>
      </c>
      <c r="D71" s="307">
        <v>512107.4</v>
      </c>
      <c r="E71" s="311">
        <v>2.4988302462832763</v>
      </c>
      <c r="F71" s="307">
        <v>261836</v>
      </c>
      <c r="G71" s="311">
        <v>2.4986983907020033</v>
      </c>
      <c r="H71" s="310">
        <v>1263545.1000000001</v>
      </c>
      <c r="I71" s="309">
        <v>3.9415844652754828</v>
      </c>
      <c r="J71" s="298"/>
      <c r="K71" s="317"/>
      <c r="M71" s="317"/>
    </row>
    <row r="72" spans="1:13" ht="23.1" hidden="1" customHeight="1">
      <c r="A72" s="318">
        <v>12</v>
      </c>
      <c r="B72" s="615">
        <v>525491.29032258061</v>
      </c>
      <c r="C72" s="311">
        <v>6.0775661552614935</v>
      </c>
      <c r="D72" s="615">
        <v>531437.25806451612</v>
      </c>
      <c r="E72" s="311">
        <v>3.774571127954033</v>
      </c>
      <c r="F72" s="615">
        <v>271719.58064516127</v>
      </c>
      <c r="G72" s="614">
        <v>3.7747218278469319</v>
      </c>
      <c r="H72" s="310">
        <v>1322647.1774193547</v>
      </c>
      <c r="I72" s="309">
        <v>4.6774806391441501</v>
      </c>
      <c r="J72" s="298"/>
      <c r="K72" s="317"/>
      <c r="M72" s="317"/>
    </row>
    <row r="73" spans="1:13" ht="23.1" hidden="1" customHeight="1">
      <c r="A73" s="1133" t="s">
        <v>401</v>
      </c>
      <c r="B73" s="974">
        <v>544339.6</v>
      </c>
      <c r="C73" s="311">
        <v>3.5867977309098791</v>
      </c>
      <c r="D73" s="974">
        <v>551370.80645161285</v>
      </c>
      <c r="E73" s="311">
        <v>3.750875213321379</v>
      </c>
      <c r="F73" s="974">
        <v>281911.5</v>
      </c>
      <c r="G73" s="975">
        <v>3.7508961741510802</v>
      </c>
      <c r="H73" s="310">
        <v>1371395.8096774193</v>
      </c>
      <c r="I73" s="309">
        <v>3.6856867870975947</v>
      </c>
      <c r="J73" s="298"/>
      <c r="K73" s="317"/>
      <c r="M73" s="317"/>
    </row>
    <row r="74" spans="1:13" ht="23.1" hidden="1" customHeight="1">
      <c r="A74" s="314">
        <v>2</v>
      </c>
      <c r="B74" s="307">
        <v>562678.80000000005</v>
      </c>
      <c r="C74" s="311">
        <v>3.3690732770498499</v>
      </c>
      <c r="D74" s="307">
        <v>553380.06896551722</v>
      </c>
      <c r="E74" s="311">
        <v>0.36441220507032313</v>
      </c>
      <c r="F74" s="307">
        <v>282938.8</v>
      </c>
      <c r="G74" s="311">
        <v>0.36440514132979729</v>
      </c>
      <c r="H74" s="310">
        <v>1392748.9034482758</v>
      </c>
      <c r="I74" s="309">
        <v>1.5570336164202843</v>
      </c>
      <c r="J74" s="298"/>
      <c r="K74" s="317"/>
      <c r="M74" s="317"/>
    </row>
    <row r="75" spans="1:13" ht="23.1" hidden="1" customHeight="1">
      <c r="A75" s="314">
        <v>3</v>
      </c>
      <c r="B75" s="307">
        <v>579194.6</v>
      </c>
      <c r="C75" s="311">
        <v>2.9352092170524173</v>
      </c>
      <c r="D75" s="307">
        <v>559456</v>
      </c>
      <c r="E75" s="311">
        <v>1.0979670890281596</v>
      </c>
      <c r="F75" s="307">
        <v>286045.3</v>
      </c>
      <c r="G75" s="311">
        <v>1.097940614719505</v>
      </c>
      <c r="H75" s="310">
        <v>1418378.6</v>
      </c>
      <c r="I75" s="309">
        <v>1.840223782497219</v>
      </c>
      <c r="J75" s="298"/>
      <c r="K75" s="317"/>
      <c r="M75" s="317"/>
    </row>
    <row r="76" spans="1:13" ht="23.1" hidden="1" customHeight="1">
      <c r="A76" s="314">
        <v>4</v>
      </c>
      <c r="B76" s="307">
        <v>594835.5</v>
      </c>
      <c r="C76" s="311">
        <v>2.7004568067450947</v>
      </c>
      <c r="D76" s="307">
        <v>563626.6</v>
      </c>
      <c r="E76" s="311">
        <v>0.74547417491277201</v>
      </c>
      <c r="F76" s="307">
        <v>288177.90000000002</v>
      </c>
      <c r="G76" s="311">
        <v>0.74554624739508313</v>
      </c>
      <c r="H76" s="310">
        <v>1440275.4</v>
      </c>
      <c r="I76" s="309">
        <v>1.5437909173192423</v>
      </c>
      <c r="J76" s="298"/>
      <c r="K76" s="317"/>
      <c r="M76" s="317"/>
    </row>
    <row r="77" spans="1:13" ht="23.1" hidden="1" customHeight="1">
      <c r="A77" s="314">
        <v>5</v>
      </c>
      <c r="B77" s="307">
        <v>616559.30000000005</v>
      </c>
      <c r="C77" s="311">
        <v>3.6520685130595041</v>
      </c>
      <c r="D77" s="307">
        <v>558375.70967741939</v>
      </c>
      <c r="E77" s="311">
        <v>-0.93162571152258522</v>
      </c>
      <c r="F77" s="307">
        <v>285492.90000000002</v>
      </c>
      <c r="G77" s="311">
        <v>-0.93171613784402041</v>
      </c>
      <c r="H77" s="310">
        <v>1454122.8645161293</v>
      </c>
      <c r="I77" s="309">
        <v>0.96144560381503652</v>
      </c>
      <c r="J77" s="298"/>
      <c r="K77" s="317"/>
      <c r="M77" s="317"/>
    </row>
    <row r="78" spans="1:13" ht="23.1" hidden="1" customHeight="1">
      <c r="A78" s="314">
        <v>6</v>
      </c>
      <c r="B78" s="307">
        <v>614999.4</v>
      </c>
      <c r="C78" s="311">
        <v>-0.25300080624847965</v>
      </c>
      <c r="D78" s="307">
        <v>583280.69999999995</v>
      </c>
      <c r="E78" s="311">
        <v>4.4602567574023766</v>
      </c>
      <c r="F78" s="307">
        <v>298226.76666666666</v>
      </c>
      <c r="G78" s="311">
        <v>4.4603094040750761</v>
      </c>
      <c r="H78" s="310">
        <v>1489920.45</v>
      </c>
      <c r="I78" s="309">
        <v>2.4617992301347016</v>
      </c>
      <c r="J78" s="298"/>
      <c r="K78" s="317"/>
      <c r="M78" s="317"/>
    </row>
    <row r="79" spans="1:13" ht="23.1" hidden="1" customHeight="1">
      <c r="A79" s="314">
        <v>7</v>
      </c>
      <c r="B79" s="307">
        <v>626499.4</v>
      </c>
      <c r="C79" s="311">
        <v>1.8699205234997009</v>
      </c>
      <c r="D79" s="307">
        <v>589152.61290322582</v>
      </c>
      <c r="E79" s="311">
        <v>1.0067044740595463</v>
      </c>
      <c r="F79" s="307">
        <v>301262.7</v>
      </c>
      <c r="G79" s="311">
        <v>1.0179949195260178</v>
      </c>
      <c r="H79" s="310">
        <v>1510228.3193548387</v>
      </c>
      <c r="I79" s="309">
        <v>1.3630170224751623</v>
      </c>
      <c r="J79" s="298"/>
      <c r="K79" s="317"/>
      <c r="M79" s="317"/>
    </row>
    <row r="80" spans="1:13" ht="23.1" hidden="1" customHeight="1">
      <c r="A80" s="314">
        <v>8</v>
      </c>
      <c r="B80" s="307">
        <v>644488.80000000005</v>
      </c>
      <c r="C80" s="311">
        <v>2.8714153596954901</v>
      </c>
      <c r="D80" s="307">
        <v>584112.71288311889</v>
      </c>
      <c r="E80" s="311">
        <v>-0.85544898040447492</v>
      </c>
      <c r="F80" s="307">
        <v>298651.8</v>
      </c>
      <c r="G80" s="311">
        <v>-0.8666522606349929</v>
      </c>
      <c r="H80" s="310">
        <v>1520657.8693246783</v>
      </c>
      <c r="I80" s="309">
        <v>0.69059425228465443</v>
      </c>
      <c r="J80" s="298"/>
      <c r="K80" s="317"/>
      <c r="M80" s="317"/>
    </row>
    <row r="81" spans="1:13" s="315" customFormat="1" ht="23.1" hidden="1" customHeight="1">
      <c r="A81" s="314">
        <v>9</v>
      </c>
      <c r="B81" s="307">
        <v>662535.5</v>
      </c>
      <c r="C81" s="311">
        <v>2.8001572719339691</v>
      </c>
      <c r="D81" s="307">
        <v>579163.80000000005</v>
      </c>
      <c r="E81" s="311">
        <v>-0.84725306845172099</v>
      </c>
      <c r="F81" s="307">
        <v>296121.8</v>
      </c>
      <c r="G81" s="311">
        <v>-0.84714038221098065</v>
      </c>
      <c r="H81" s="310">
        <v>1531281.2000000002</v>
      </c>
      <c r="I81" s="309">
        <v>0.69860097327740789</v>
      </c>
      <c r="J81" s="313"/>
      <c r="K81" s="319"/>
      <c r="M81" s="319"/>
    </row>
    <row r="82" spans="1:13" s="315" customFormat="1" ht="23.1" hidden="1" customHeight="1">
      <c r="A82" s="314">
        <v>10</v>
      </c>
      <c r="B82" s="307">
        <v>675873.4</v>
      </c>
      <c r="C82" s="311">
        <v>2.0131600495369781</v>
      </c>
      <c r="D82" s="307">
        <v>578479.54838709673</v>
      </c>
      <c r="E82" s="311">
        <v>-0.11814474815298581</v>
      </c>
      <c r="F82" s="307">
        <v>295772</v>
      </c>
      <c r="G82" s="311">
        <v>-0.11812706798350803</v>
      </c>
      <c r="H82" s="310">
        <v>1543592.7225806452</v>
      </c>
      <c r="I82" s="309">
        <v>0.80400141924586421</v>
      </c>
      <c r="J82" s="313"/>
      <c r="K82" s="319"/>
      <c r="M82" s="319"/>
    </row>
    <row r="83" spans="1:13" s="315" customFormat="1" ht="23.1" hidden="1" customHeight="1">
      <c r="A83" s="314">
        <v>11</v>
      </c>
      <c r="B83" s="307">
        <v>682609.6</v>
      </c>
      <c r="C83" s="311">
        <v>0.99666594365157835</v>
      </c>
      <c r="D83" s="307">
        <v>583819.33333333337</v>
      </c>
      <c r="E83" s="311">
        <v>0.92307238192341856</v>
      </c>
      <c r="F83" s="307">
        <v>298763.59999999998</v>
      </c>
      <c r="G83" s="311">
        <v>1.0114547692141116</v>
      </c>
      <c r="H83" s="310">
        <v>1558338.6</v>
      </c>
      <c r="I83" s="309">
        <v>0.95529586293345403</v>
      </c>
      <c r="J83" s="313"/>
      <c r="K83" s="319"/>
      <c r="M83" s="319"/>
    </row>
    <row r="84" spans="1:13" s="315" customFormat="1" ht="23.1" hidden="1" customHeight="1">
      <c r="A84" s="314">
        <v>12</v>
      </c>
      <c r="B84" s="307">
        <v>676325.1</v>
      </c>
      <c r="C84" s="311">
        <v>-0.92065801594351626</v>
      </c>
      <c r="D84" s="615">
        <v>607924.93103448278</v>
      </c>
      <c r="E84" s="311">
        <v>4.1289481736614988</v>
      </c>
      <c r="F84" s="307">
        <v>310387.8</v>
      </c>
      <c r="G84" s="311">
        <v>3.8907684871918775</v>
      </c>
      <c r="H84" s="310">
        <v>1588212.4965517242</v>
      </c>
      <c r="I84" s="309">
        <v>1.9170350109869645</v>
      </c>
      <c r="J84" s="313"/>
      <c r="K84" s="319"/>
      <c r="M84" s="319"/>
    </row>
    <row r="85" spans="1:13" s="315" customFormat="1" ht="23.1" hidden="1" customHeight="1">
      <c r="A85" s="1133" t="s">
        <v>402</v>
      </c>
      <c r="B85" s="974">
        <v>670327</v>
      </c>
      <c r="C85" s="311">
        <v>-0.88686639014284196</v>
      </c>
      <c r="D85" s="307">
        <v>629342</v>
      </c>
      <c r="E85" s="311">
        <v>3.5229792153897392</v>
      </c>
      <c r="F85" s="974">
        <v>321600</v>
      </c>
      <c r="G85" s="975">
        <v>3.6123198141164039</v>
      </c>
      <c r="H85" s="310">
        <v>1614340</v>
      </c>
      <c r="I85" s="309">
        <v>1.6450886455687197</v>
      </c>
      <c r="J85" s="313"/>
      <c r="K85" s="319"/>
      <c r="M85" s="319"/>
    </row>
    <row r="86" spans="1:13" ht="23.1" hidden="1" customHeight="1">
      <c r="A86" s="314">
        <v>2</v>
      </c>
      <c r="B86" s="307">
        <v>749463</v>
      </c>
      <c r="C86" s="311">
        <v>11.805581455021198</v>
      </c>
      <c r="D86" s="307">
        <v>689647.71428571432</v>
      </c>
      <c r="E86" s="311">
        <v>9.5823438266815657</v>
      </c>
      <c r="F86" s="307">
        <v>352611</v>
      </c>
      <c r="G86" s="311">
        <v>9.6427238805970177</v>
      </c>
      <c r="H86" s="310">
        <v>1783934.5714285714</v>
      </c>
      <c r="I86" s="309">
        <v>10.505505124606415</v>
      </c>
      <c r="J86" s="298"/>
    </row>
    <row r="87" spans="1:13" ht="23.1" hidden="1" customHeight="1">
      <c r="A87" s="314">
        <v>3</v>
      </c>
      <c r="B87" s="307">
        <v>953107.8</v>
      </c>
      <c r="C87" s="311">
        <v>27.172095220177653</v>
      </c>
      <c r="D87" s="307">
        <v>868698.25806451612</v>
      </c>
      <c r="E87" s="311">
        <v>25.96260961500451</v>
      </c>
      <c r="F87" s="307">
        <v>444158.5</v>
      </c>
      <c r="G87" s="311">
        <v>25.962746482667882</v>
      </c>
      <c r="H87" s="310">
        <v>2256155.1870967746</v>
      </c>
      <c r="I87" s="309">
        <v>26.470736272017518</v>
      </c>
      <c r="J87" s="298"/>
    </row>
    <row r="88" spans="1:13" ht="23.1" hidden="1" customHeight="1">
      <c r="A88" s="314">
        <v>4</v>
      </c>
      <c r="B88" s="307">
        <v>1197436.3999999999</v>
      </c>
      <c r="C88" s="311">
        <v>25.634938671155538</v>
      </c>
      <c r="D88" s="307">
        <v>1068713.8</v>
      </c>
      <c r="E88" s="311">
        <v>23.024743065690515</v>
      </c>
      <c r="F88" s="307">
        <v>546424.5</v>
      </c>
      <c r="G88" s="311">
        <v>23.024663492874737</v>
      </c>
      <c r="H88" s="310">
        <v>2800507.1</v>
      </c>
      <c r="I88" s="309">
        <v>24.127414462286993</v>
      </c>
      <c r="J88" s="298"/>
    </row>
    <row r="89" spans="1:13" ht="23.1" hidden="1" customHeight="1">
      <c r="A89" s="314">
        <v>5</v>
      </c>
      <c r="B89" s="307">
        <v>1127730.5</v>
      </c>
      <c r="C89" s="311">
        <v>-5.8212611542458461</v>
      </c>
      <c r="D89" s="307">
        <v>988795.51612903224</v>
      </c>
      <c r="E89" s="311">
        <v>-7.4779874528585424</v>
      </c>
      <c r="F89" s="307">
        <v>505563.2</v>
      </c>
      <c r="G89" s="311">
        <v>-7.4779406853096759</v>
      </c>
      <c r="H89" s="310">
        <v>2610923.7741935486</v>
      </c>
      <c r="I89" s="309">
        <v>-6.7696070403267896</v>
      </c>
      <c r="J89" s="298"/>
    </row>
    <row r="90" spans="1:13" s="617" customFormat="1" ht="23.1" hidden="1" customHeight="1">
      <c r="A90" s="314">
        <v>6</v>
      </c>
      <c r="B90" s="307">
        <v>1208650.7</v>
      </c>
      <c r="C90" s="311">
        <v>7.1754909528473263</v>
      </c>
      <c r="D90" s="307">
        <v>1031368.3</v>
      </c>
      <c r="E90" s="311">
        <v>4.3055195110140829</v>
      </c>
      <c r="F90" s="307">
        <v>527330.4</v>
      </c>
      <c r="G90" s="311">
        <v>4.3055348965272771</v>
      </c>
      <c r="H90" s="310">
        <v>2755703.1500000004</v>
      </c>
      <c r="I90" s="309">
        <v>5.5451398940656844</v>
      </c>
      <c r="J90" s="616"/>
    </row>
    <row r="91" spans="1:13" s="315" customFormat="1" ht="23.1" hidden="1" customHeight="1">
      <c r="A91" s="314">
        <v>7</v>
      </c>
      <c r="B91" s="307">
        <v>1316105.3</v>
      </c>
      <c r="C91" s="311">
        <v>8.8904594189206421</v>
      </c>
      <c r="D91" s="307">
        <v>1131512.4838709678</v>
      </c>
      <c r="E91" s="311">
        <v>9.7098372977885532</v>
      </c>
      <c r="F91" s="307">
        <v>578533.19999999995</v>
      </c>
      <c r="G91" s="311">
        <v>9.7098138093309103</v>
      </c>
      <c r="H91" s="310">
        <v>3013374.0258064517</v>
      </c>
      <c r="I91" s="309">
        <v>9.3504583687271037</v>
      </c>
      <c r="J91" s="313"/>
    </row>
    <row r="92" spans="1:13" s="315" customFormat="1" ht="23.1" hidden="1" customHeight="1">
      <c r="A92" s="314">
        <v>8</v>
      </c>
      <c r="B92" s="307">
        <v>1395099.4</v>
      </c>
      <c r="C92" s="311">
        <v>6.0021109253188172</v>
      </c>
      <c r="D92" s="307">
        <v>1255341.935483871</v>
      </c>
      <c r="E92" s="311">
        <v>10.943710597807609</v>
      </c>
      <c r="F92" s="307">
        <v>641756.1</v>
      </c>
      <c r="G92" s="311">
        <v>10.928136881340606</v>
      </c>
      <c r="H92" s="310">
        <v>3278112.3032258064</v>
      </c>
      <c r="I92" s="309">
        <v>8.7854436638845215</v>
      </c>
      <c r="J92" s="313"/>
    </row>
    <row r="93" spans="1:13" s="315" customFormat="1" ht="23.1" hidden="1" customHeight="1">
      <c r="A93" s="314">
        <v>9</v>
      </c>
      <c r="B93" s="307">
        <v>1463304</v>
      </c>
      <c r="C93" s="311">
        <v>4.8888702840815625</v>
      </c>
      <c r="D93" s="307">
        <v>1335247.6333333333</v>
      </c>
      <c r="E93" s="311">
        <v>6.3652536086642186</v>
      </c>
      <c r="F93" s="307">
        <v>682701.2</v>
      </c>
      <c r="G93" s="311">
        <v>6.380165299558513</v>
      </c>
      <c r="H93" s="310">
        <v>3466175.45</v>
      </c>
      <c r="I93" s="309">
        <v>5.7369342285537641</v>
      </c>
      <c r="J93" s="313"/>
    </row>
    <row r="94" spans="1:13" s="315" customFormat="1" ht="23.1" hidden="1" customHeight="1">
      <c r="A94" s="314">
        <v>10</v>
      </c>
      <c r="B94" s="307">
        <v>1596394.4</v>
      </c>
      <c r="C94" s="311">
        <v>9.0951982636553907</v>
      </c>
      <c r="D94" s="307">
        <v>1445437.4838709678</v>
      </c>
      <c r="E94" s="311">
        <v>8.2523906267899321</v>
      </c>
      <c r="F94" s="307">
        <v>739040.4</v>
      </c>
      <c r="G94" s="311">
        <v>8.2523950448600374</v>
      </c>
      <c r="H94" s="310">
        <v>3764550.6258064513</v>
      </c>
      <c r="I94" s="309">
        <v>8.6081959817253733</v>
      </c>
      <c r="J94" s="313"/>
    </row>
    <row r="95" spans="1:13" s="315" customFormat="1" ht="23.1" hidden="1" customHeight="1">
      <c r="A95" s="314">
        <v>11</v>
      </c>
      <c r="B95" s="307">
        <v>1519444.6</v>
      </c>
      <c r="C95" s="311">
        <v>-4.8202248767597666</v>
      </c>
      <c r="D95" s="307">
        <v>1351723.7333333334</v>
      </c>
      <c r="E95" s="311">
        <v>-6.4834177599063878</v>
      </c>
      <c r="F95" s="307">
        <v>691125.2</v>
      </c>
      <c r="G95" s="311">
        <v>-6.4834344644758346</v>
      </c>
      <c r="H95" s="310">
        <v>3547030.2</v>
      </c>
      <c r="I95" s="309">
        <v>-5.7781246004588809</v>
      </c>
      <c r="J95" s="313"/>
    </row>
    <row r="96" spans="1:13" s="315" customFormat="1" ht="23.1" hidden="1" customHeight="1">
      <c r="A96" s="318">
        <v>12</v>
      </c>
      <c r="B96" s="615">
        <v>1448212</v>
      </c>
      <c r="C96" s="311">
        <v>-4.6880682586255489</v>
      </c>
      <c r="D96" s="615">
        <v>1290854</v>
      </c>
      <c r="E96" s="311">
        <v>-4.503119375083358</v>
      </c>
      <c r="F96" s="615">
        <v>660003.4</v>
      </c>
      <c r="G96" s="614">
        <v>-4.503062542069074</v>
      </c>
      <c r="H96" s="310">
        <v>3384493</v>
      </c>
      <c r="I96" s="309">
        <v>-4.5823460989985421</v>
      </c>
      <c r="J96" s="313"/>
    </row>
    <row r="97" spans="1:10" s="315" customFormat="1" ht="23.1" hidden="1" customHeight="1">
      <c r="A97" s="314" t="s">
        <v>387</v>
      </c>
      <c r="B97" s="307">
        <v>1367155.6</v>
      </c>
      <c r="C97" s="311">
        <v>-5.5969982295409721</v>
      </c>
      <c r="D97" s="307">
        <v>1208912.8</v>
      </c>
      <c r="E97" s="311">
        <v>-6.3478286467718306</v>
      </c>
      <c r="F97" s="307"/>
      <c r="G97" s="311"/>
      <c r="H97" s="310">
        <v>3180524.8000000003</v>
      </c>
      <c r="I97" s="309">
        <v>-6.0265510964271414</v>
      </c>
      <c r="J97" s="313"/>
    </row>
    <row r="98" spans="1:10" s="315" customFormat="1" ht="23.1" hidden="1" customHeight="1">
      <c r="A98" s="314">
        <v>2</v>
      </c>
      <c r="B98" s="307">
        <v>1348021.4</v>
      </c>
      <c r="C98" s="311">
        <v>-1.3995627125398187</v>
      </c>
      <c r="D98" s="307">
        <v>1173282.3</v>
      </c>
      <c r="E98" s="311">
        <v>-2.9473176229087841</v>
      </c>
      <c r="F98" s="307"/>
      <c r="G98" s="311"/>
      <c r="H98" s="310">
        <v>3107944.85</v>
      </c>
      <c r="I98" s="309">
        <v>-2.2820117610779249</v>
      </c>
      <c r="J98" s="313"/>
    </row>
    <row r="99" spans="1:10" s="315" customFormat="1" ht="23.1" hidden="1" customHeight="1">
      <c r="A99" s="314">
        <v>3</v>
      </c>
      <c r="B99" s="307">
        <v>1352495.6</v>
      </c>
      <c r="C99" s="311">
        <v>0.33190867741419083</v>
      </c>
      <c r="D99" s="307">
        <v>1184289.1000000001</v>
      </c>
      <c r="E99" s="311">
        <v>0.938120348359476</v>
      </c>
      <c r="F99" s="307"/>
      <c r="G99" s="311"/>
      <c r="H99" s="310">
        <v>3128929.25</v>
      </c>
      <c r="I99" s="309">
        <v>0.67518572602726579</v>
      </c>
      <c r="J99" s="313"/>
    </row>
    <row r="100" spans="1:10" s="315" customFormat="1" ht="23.1" hidden="1" customHeight="1">
      <c r="A100" s="314">
        <v>4</v>
      </c>
      <c r="B100" s="307">
        <v>1313527.5</v>
      </c>
      <c r="C100" s="311">
        <v>-2.8811997613892544</v>
      </c>
      <c r="D100" s="307">
        <v>1162309</v>
      </c>
      <c r="E100" s="311">
        <v>-1.8559741873838078</v>
      </c>
      <c r="F100" s="307"/>
      <c r="G100" s="311"/>
      <c r="H100" s="310">
        <v>3056991</v>
      </c>
      <c r="I100" s="309">
        <v>-2.2991331619275144</v>
      </c>
      <c r="J100" s="313"/>
    </row>
    <row r="101" spans="1:10" s="315" customFormat="1" ht="23.1" hidden="1" customHeight="1">
      <c r="A101" s="314">
        <v>5</v>
      </c>
      <c r="B101" s="307">
        <v>1386085.5</v>
      </c>
      <c r="C101" s="311">
        <v>5.5239041436132794</v>
      </c>
      <c r="D101" s="307">
        <v>1267808</v>
      </c>
      <c r="E101" s="311">
        <v>9.0766741030139144</v>
      </c>
      <c r="F101" s="307"/>
      <c r="G101" s="307"/>
      <c r="H101" s="310">
        <v>3287797.5</v>
      </c>
      <c r="I101" s="309">
        <v>7.5501203634554344</v>
      </c>
      <c r="J101" s="313"/>
    </row>
    <row r="102" spans="1:10" s="315" customFormat="1" ht="23.1" hidden="1" customHeight="1">
      <c r="A102" s="314">
        <v>6</v>
      </c>
      <c r="B102" s="307">
        <v>1517657.7</v>
      </c>
      <c r="C102" s="311">
        <v>9.4923581553951806</v>
      </c>
      <c r="D102" s="307">
        <v>1449211.3</v>
      </c>
      <c r="E102" s="311">
        <v>14.308420517933328</v>
      </c>
      <c r="F102" s="307"/>
      <c r="G102" s="311"/>
      <c r="H102" s="310">
        <v>3691474.6500000004</v>
      </c>
      <c r="I102" s="309">
        <v>12.278041758958707</v>
      </c>
      <c r="J102" s="313"/>
    </row>
    <row r="103" spans="1:10" s="315" customFormat="1" ht="23.1" hidden="1" customHeight="1">
      <c r="A103" s="314">
        <v>7</v>
      </c>
      <c r="B103" s="307">
        <v>1649729.8</v>
      </c>
      <c r="C103" s="311">
        <v>8.7023641760589356</v>
      </c>
      <c r="D103" s="307">
        <v>1639046.6</v>
      </c>
      <c r="E103" s="311">
        <v>13.099214724588478</v>
      </c>
      <c r="F103" s="307"/>
      <c r="G103" s="311"/>
      <c r="H103" s="310">
        <v>4108299.7</v>
      </c>
      <c r="I103" s="309">
        <v>11.291559323047224</v>
      </c>
      <c r="J103" s="313"/>
    </row>
    <row r="104" spans="1:10" s="315" customFormat="1" ht="23.1" hidden="1" customHeight="1">
      <c r="A104" s="314">
        <v>8</v>
      </c>
      <c r="B104" s="307">
        <v>1634596</v>
      </c>
      <c r="C104" s="311">
        <v>-0.91735022304865765</v>
      </c>
      <c r="D104" s="307">
        <v>1598057</v>
      </c>
      <c r="E104" s="311">
        <v>-2.5008196838332708</v>
      </c>
      <c r="F104" s="307"/>
      <c r="G104" s="311"/>
      <c r="H104" s="310">
        <v>4031681.5</v>
      </c>
      <c r="I104" s="309">
        <v>-1.8649613123404833</v>
      </c>
      <c r="J104" s="313"/>
    </row>
    <row r="105" spans="1:10" s="315" customFormat="1" ht="23.1" hidden="1" customHeight="1">
      <c r="A105" s="314">
        <v>9</v>
      </c>
      <c r="B105" s="307">
        <v>1642257.4</v>
      </c>
      <c r="C105" s="311">
        <v>0.46870297003050609</v>
      </c>
      <c r="D105" s="307">
        <v>1612083.7</v>
      </c>
      <c r="E105" s="311">
        <v>0.87773464901439979</v>
      </c>
      <c r="F105" s="195"/>
      <c r="G105" s="311"/>
      <c r="H105" s="310">
        <v>4060382.9499999997</v>
      </c>
      <c r="I105" s="309">
        <v>0.71189775283586698</v>
      </c>
      <c r="J105" s="313"/>
    </row>
    <row r="106" spans="1:10" s="315" customFormat="1" ht="23.1" hidden="1" customHeight="1">
      <c r="A106" s="314">
        <v>10</v>
      </c>
      <c r="B106" s="307">
        <v>1646896.5</v>
      </c>
      <c r="C106" s="311">
        <v>0.28248312353471761</v>
      </c>
      <c r="D106" s="307">
        <v>1615582.2</v>
      </c>
      <c r="E106" s="311">
        <v>0.21701726777585861</v>
      </c>
      <c r="F106" s="311"/>
      <c r="G106" s="311"/>
      <c r="H106" s="310">
        <v>4070269.8</v>
      </c>
      <c r="I106" s="309">
        <v>0.24349550576256718</v>
      </c>
      <c r="J106" s="313"/>
    </row>
    <row r="107" spans="1:10" s="315" customFormat="1" ht="23.1" hidden="1" customHeight="1">
      <c r="A107" s="314">
        <v>11</v>
      </c>
      <c r="B107" s="307">
        <v>1604320.1</v>
      </c>
      <c r="C107" s="311">
        <v>-2.5852504999555208</v>
      </c>
      <c r="D107" s="307">
        <v>1606274.1</v>
      </c>
      <c r="E107" s="311">
        <v>-0.57614524349177998</v>
      </c>
      <c r="F107" s="307"/>
      <c r="G107" s="311"/>
      <c r="H107" s="310">
        <v>4013731.2500000005</v>
      </c>
      <c r="I107" s="309">
        <v>-1.3890614818703</v>
      </c>
      <c r="J107" s="313"/>
    </row>
    <row r="108" spans="1:10" s="315" customFormat="1" ht="23.1" hidden="1" customHeight="1">
      <c r="A108" s="318">
        <v>12</v>
      </c>
      <c r="B108" s="615">
        <v>1579189.6</v>
      </c>
      <c r="C108" s="311">
        <v>-1.566426799739034</v>
      </c>
      <c r="D108" s="615">
        <v>1607324.5</v>
      </c>
      <c r="E108" s="311">
        <v>6.5393571371160419E-2</v>
      </c>
      <c r="F108" s="615"/>
      <c r="G108" s="614"/>
      <c r="H108" s="310">
        <v>3990176.35</v>
      </c>
      <c r="I108" s="309">
        <v>-0.58685792677324855</v>
      </c>
      <c r="J108" s="313"/>
    </row>
    <row r="109" spans="1:10" s="315" customFormat="1" ht="23.1" hidden="1" customHeight="1">
      <c r="A109" s="314" t="s">
        <v>96</v>
      </c>
      <c r="B109" s="307">
        <v>1654547.6</v>
      </c>
      <c r="C109" s="311">
        <v>4.7719412539190813</v>
      </c>
      <c r="D109" s="307">
        <v>1753089.6</v>
      </c>
      <c r="E109" s="311">
        <v>9.0688034681235763</v>
      </c>
      <c r="F109" s="307"/>
      <c r="G109" s="311"/>
      <c r="H109" s="310">
        <v>4284182</v>
      </c>
      <c r="I109" s="309">
        <v>7.3682369953398137</v>
      </c>
      <c r="J109" s="313"/>
    </row>
    <row r="110" spans="1:10" s="315" customFormat="1" ht="23.1" hidden="1" customHeight="1">
      <c r="A110" s="314">
        <v>2</v>
      </c>
      <c r="B110" s="307">
        <v>1624259</v>
      </c>
      <c r="C110" s="311">
        <v>-1.8306272965492241</v>
      </c>
      <c r="D110" s="307">
        <v>1751939.6</v>
      </c>
      <c r="E110" s="311">
        <v>-6.559847254811757E-2</v>
      </c>
      <c r="F110" s="307"/>
      <c r="G110" s="311"/>
      <c r="H110" s="310">
        <v>4252168.4000000004</v>
      </c>
      <c r="I110" s="309">
        <v>-0.74725116720063056</v>
      </c>
      <c r="J110" s="313"/>
    </row>
    <row r="111" spans="1:10" s="315" customFormat="1" ht="23.1" hidden="1" customHeight="1">
      <c r="A111" s="314">
        <v>3</v>
      </c>
      <c r="B111" s="307">
        <v>1653909.6</v>
      </c>
      <c r="C111" s="311">
        <v>1.8254847287286111</v>
      </c>
      <c r="D111" s="307">
        <v>1785205.5</v>
      </c>
      <c r="E111" s="311">
        <v>1.8988040455275979</v>
      </c>
      <c r="F111" s="307"/>
      <c r="G111" s="311"/>
      <c r="H111" s="310">
        <v>4331717.8499999996</v>
      </c>
      <c r="I111" s="309">
        <v>1.870797261933447</v>
      </c>
      <c r="J111" s="313"/>
    </row>
    <row r="112" spans="1:10" s="315" customFormat="1" ht="23.1" hidden="1" customHeight="1">
      <c r="A112" s="314">
        <v>4</v>
      </c>
      <c r="B112" s="307">
        <v>1623708.5</v>
      </c>
      <c r="C112" s="311">
        <v>-1.8260429711515087</v>
      </c>
      <c r="D112" s="307">
        <v>1760564.9</v>
      </c>
      <c r="E112" s="311">
        <v>-1.3802668656353632</v>
      </c>
      <c r="F112" s="307"/>
      <c r="G112" s="311"/>
      <c r="H112" s="310">
        <v>4264555.8499999996</v>
      </c>
      <c r="I112" s="309">
        <v>-1.550470328994308</v>
      </c>
      <c r="J112" s="313"/>
    </row>
    <row r="113" spans="1:10" s="315" customFormat="1" ht="23.1" hidden="1" customHeight="1">
      <c r="A113" s="314">
        <v>5</v>
      </c>
      <c r="B113" s="307">
        <v>1489015</v>
      </c>
      <c r="C113" s="311">
        <v>-8.2954237167570426</v>
      </c>
      <c r="D113" s="307">
        <v>1714291.4</v>
      </c>
      <c r="E113" s="311">
        <v>-2.6283325312233501</v>
      </c>
      <c r="F113" s="307"/>
      <c r="G113" s="307"/>
      <c r="H113" s="310">
        <v>4060452.0999999996</v>
      </c>
      <c r="I113" s="309">
        <v>-4.786049407700915</v>
      </c>
      <c r="J113" s="313"/>
    </row>
    <row r="114" spans="1:10" s="315" customFormat="1" ht="23.1" hidden="1" customHeight="1">
      <c r="A114" s="314">
        <v>6</v>
      </c>
      <c r="B114" s="307">
        <v>1418262.4</v>
      </c>
      <c r="C114" s="311">
        <v>-4.7516378276914679</v>
      </c>
      <c r="D114" s="307">
        <v>1658153.8</v>
      </c>
      <c r="E114" s="311">
        <v>-3.2746824723031267</v>
      </c>
      <c r="F114" s="307"/>
      <c r="G114" s="311"/>
      <c r="H114" s="310">
        <v>3905493.1</v>
      </c>
      <c r="I114" s="309">
        <v>-3.816299175158349</v>
      </c>
      <c r="J114" s="313"/>
    </row>
    <row r="115" spans="1:10" s="315" customFormat="1" ht="23.1" hidden="1" customHeight="1">
      <c r="A115" s="314">
        <v>7</v>
      </c>
      <c r="B115" s="307">
        <v>1396413.9</v>
      </c>
      <c r="C115" s="311">
        <v>-1.540511826302378</v>
      </c>
      <c r="D115" s="307">
        <v>1588861.7</v>
      </c>
      <c r="E115" s="311">
        <v>-4.1788705004324811</v>
      </c>
      <c r="F115" s="307"/>
      <c r="G115" s="311"/>
      <c r="H115" s="310">
        <v>3779706.4499999997</v>
      </c>
      <c r="I115" s="309">
        <v>-3.2207623155191385</v>
      </c>
      <c r="J115" s="313"/>
    </row>
    <row r="116" spans="1:10" s="315" customFormat="1" ht="23.1" hidden="1" customHeight="1">
      <c r="A116" s="314">
        <v>8</v>
      </c>
      <c r="B116" s="307">
        <v>1397625</v>
      </c>
      <c r="C116" s="311">
        <v>8.6729299958989259E-2</v>
      </c>
      <c r="D116" s="307">
        <v>1558761</v>
      </c>
      <c r="E116" s="311">
        <v>-1.8944820685148329</v>
      </c>
      <c r="F116" s="307"/>
      <c r="G116" s="311"/>
      <c r="H116" s="310">
        <v>3735766.5</v>
      </c>
      <c r="I116" s="309">
        <v>-1.162522819728494</v>
      </c>
      <c r="J116" s="313"/>
    </row>
    <row r="117" spans="1:10" s="315" customFormat="1" ht="23.1" hidden="1" customHeight="1">
      <c r="A117" s="314">
        <v>9</v>
      </c>
      <c r="B117" s="307">
        <v>1371530.1666666667</v>
      </c>
      <c r="C117" s="311">
        <v>-1.8670840413797123</v>
      </c>
      <c r="D117" s="307">
        <v>1535607.0333333334</v>
      </c>
      <c r="E117" s="311">
        <v>-1.4854083895264694</v>
      </c>
      <c r="F117" s="311"/>
      <c r="G117" s="311"/>
      <c r="H117" s="310">
        <v>3674940.7166666668</v>
      </c>
      <c r="I117" s="309">
        <v>-1.6282008881800607</v>
      </c>
      <c r="J117" s="313"/>
    </row>
    <row r="118" spans="1:10" s="315" customFormat="1" ht="23.1" hidden="1" customHeight="1">
      <c r="A118" s="314">
        <v>10</v>
      </c>
      <c r="B118" s="307">
        <v>1423551.3870967743</v>
      </c>
      <c r="C118" s="311">
        <v>3.7929330097447718</v>
      </c>
      <c r="D118" s="307">
        <v>1666986.2258064516</v>
      </c>
      <c r="E118" s="311">
        <v>8.5555216680620561</v>
      </c>
      <c r="F118" s="311"/>
      <c r="G118" s="311"/>
      <c r="H118" s="310">
        <v>3924030.7258064519</v>
      </c>
      <c r="I118" s="309">
        <v>6.778068772922154</v>
      </c>
      <c r="J118" s="313"/>
    </row>
    <row r="119" spans="1:10" s="315" customFormat="1" ht="23.1" hidden="1" customHeight="1">
      <c r="A119" s="314">
        <v>11</v>
      </c>
      <c r="B119" s="307">
        <v>1471781.5</v>
      </c>
      <c r="C119" s="311">
        <v>3.3880134809595575</v>
      </c>
      <c r="D119" s="307">
        <v>1723447.2</v>
      </c>
      <c r="E119" s="311">
        <v>3.3870090417953804</v>
      </c>
      <c r="F119" s="307"/>
      <c r="G119" s="311"/>
      <c r="H119" s="310">
        <v>4056952.3</v>
      </c>
      <c r="I119" s="309">
        <v>3.3873734300648266</v>
      </c>
      <c r="J119" s="313"/>
    </row>
    <row r="120" spans="1:10" s="315" customFormat="1" ht="23.1" hidden="1" customHeight="1">
      <c r="A120" s="314">
        <v>12</v>
      </c>
      <c r="B120" s="307">
        <v>1428461.2</v>
      </c>
      <c r="C120" s="311">
        <v>-2.9433920728042864</v>
      </c>
      <c r="D120" s="307">
        <v>1753336.5</v>
      </c>
      <c r="E120" s="311">
        <v>1.7342741918638467</v>
      </c>
      <c r="F120" s="307"/>
      <c r="G120" s="311"/>
      <c r="H120" s="310">
        <v>4058465.95</v>
      </c>
      <c r="I120" s="309">
        <v>3.7310027036795645E-2</v>
      </c>
      <c r="J120" s="313"/>
    </row>
    <row r="121" spans="1:10" s="315" customFormat="1" ht="23.1" hidden="1" customHeight="1">
      <c r="A121" s="1133" t="s">
        <v>403</v>
      </c>
      <c r="B121" s="974">
        <v>1346469</v>
      </c>
      <c r="C121" s="311">
        <v>-5.7398968904440579</v>
      </c>
      <c r="D121" s="974">
        <v>1699640</v>
      </c>
      <c r="E121" s="311">
        <v>-3.062532491623827</v>
      </c>
      <c r="F121" s="974"/>
      <c r="G121" s="975"/>
      <c r="H121" s="310">
        <v>3895929</v>
      </c>
      <c r="I121" s="309">
        <v>-4.0048863783124773</v>
      </c>
      <c r="J121" s="313"/>
    </row>
    <row r="122" spans="1:10" s="315" customFormat="1" ht="23.1" hidden="1" customHeight="1">
      <c r="A122" s="314">
        <v>2</v>
      </c>
      <c r="B122" s="307">
        <v>1325154.8</v>
      </c>
      <c r="C122" s="311">
        <v>-1.5829699755434348</v>
      </c>
      <c r="D122" s="307">
        <v>1671459.2</v>
      </c>
      <c r="E122" s="311">
        <v>-1.658045233108183</v>
      </c>
      <c r="F122" s="307"/>
      <c r="G122" s="311"/>
      <c r="H122" s="310">
        <v>3832343.5999999996</v>
      </c>
      <c r="I122" s="309">
        <v>-1.6320985315697527</v>
      </c>
      <c r="J122" s="313"/>
    </row>
    <row r="123" spans="1:10" s="315" customFormat="1" ht="23.1" hidden="1" customHeight="1">
      <c r="A123" s="314">
        <v>3</v>
      </c>
      <c r="B123" s="307">
        <v>1315623</v>
      </c>
      <c r="C123" s="311">
        <v>-0.7192970964599823</v>
      </c>
      <c r="D123" s="307">
        <v>1614908</v>
      </c>
      <c r="E123" s="311">
        <v>-3.3833431291652118</v>
      </c>
      <c r="F123" s="307"/>
      <c r="G123" s="311"/>
      <c r="H123" s="310">
        <v>3737985</v>
      </c>
      <c r="I123" s="309">
        <v>-2.4621644050914426</v>
      </c>
      <c r="J123" s="313"/>
    </row>
    <row r="124" spans="1:10" s="315" customFormat="1" ht="23.1" hidden="1" customHeight="1">
      <c r="A124" s="314">
        <v>4</v>
      </c>
      <c r="B124" s="307">
        <v>1349543</v>
      </c>
      <c r="C124" s="311">
        <v>2.5782461997091843</v>
      </c>
      <c r="D124" s="307">
        <v>1621955</v>
      </c>
      <c r="E124" s="311">
        <v>0.43637160754667548</v>
      </c>
      <c r="F124" s="307"/>
      <c r="G124" s="311"/>
      <c r="H124" s="310">
        <v>3782475.5</v>
      </c>
      <c r="I124" s="309">
        <v>1.1902268200648223</v>
      </c>
      <c r="J124" s="313"/>
    </row>
    <row r="125" spans="1:10" s="315" customFormat="1" ht="23.1" hidden="1" customHeight="1">
      <c r="A125" s="314">
        <v>5</v>
      </c>
      <c r="B125" s="307">
        <v>1499884</v>
      </c>
      <c r="C125" s="311">
        <v>11.140141514571965</v>
      </c>
      <c r="D125" s="307">
        <v>1800423</v>
      </c>
      <c r="E125" s="311">
        <v>11.003264578856985</v>
      </c>
      <c r="F125" s="307"/>
      <c r="G125" s="307"/>
      <c r="H125" s="310">
        <v>4200518.5</v>
      </c>
      <c r="I125" s="309">
        <v>11.052100667935576</v>
      </c>
      <c r="J125" s="313"/>
    </row>
    <row r="126" spans="1:10" s="315" customFormat="1" ht="23.1" hidden="1" customHeight="1">
      <c r="A126" s="314">
        <v>6</v>
      </c>
      <c r="B126" s="307">
        <v>1488484</v>
      </c>
      <c r="C126" s="311">
        <v>-0.76005877787882525</v>
      </c>
      <c r="D126" s="307">
        <v>1805359</v>
      </c>
      <c r="E126" s="311">
        <v>0.27415779514036842</v>
      </c>
      <c r="F126" s="307"/>
      <c r="G126" s="311"/>
      <c r="H126" s="310">
        <v>4196522.5</v>
      </c>
      <c r="I126" s="309">
        <v>-9.5131112980467947E-2</v>
      </c>
      <c r="J126" s="313"/>
    </row>
    <row r="127" spans="1:10" s="315" customFormat="1" ht="23.1" hidden="1" customHeight="1">
      <c r="A127" s="314">
        <v>7</v>
      </c>
      <c r="B127" s="307">
        <v>1447335</v>
      </c>
      <c r="C127" s="311">
        <v>-2.7644905823643455</v>
      </c>
      <c r="D127" s="307">
        <v>1776393</v>
      </c>
      <c r="E127" s="311">
        <v>-1.6044454316288324</v>
      </c>
      <c r="F127" s="307"/>
      <c r="G127" s="311"/>
      <c r="H127" s="310">
        <v>4111924.5</v>
      </c>
      <c r="I127" s="309">
        <v>-2.0159072184171549</v>
      </c>
      <c r="J127" s="313"/>
    </row>
    <row r="128" spans="1:10" s="315" customFormat="1" ht="23.1" hidden="1" customHeight="1">
      <c r="A128" s="314">
        <v>8</v>
      </c>
      <c r="B128" s="307">
        <v>1469706</v>
      </c>
      <c r="C128" s="311">
        <v>1.5456684181616538</v>
      </c>
      <c r="D128" s="307">
        <v>1789430</v>
      </c>
      <c r="E128" s="311">
        <v>0.73390291450145639</v>
      </c>
      <c r="F128" s="307"/>
      <c r="G128" s="311"/>
      <c r="H128" s="310">
        <v>4153851</v>
      </c>
      <c r="I128" s="309">
        <v>1.0196320482051675</v>
      </c>
      <c r="J128" s="313"/>
    </row>
    <row r="129" spans="1:15" s="315" customFormat="1" ht="23.1" hidden="1" customHeight="1">
      <c r="A129" s="314">
        <v>9</v>
      </c>
      <c r="B129" s="307">
        <v>1497248</v>
      </c>
      <c r="C129" s="311">
        <v>1.8739802382245188</v>
      </c>
      <c r="D129" s="307">
        <v>1828041</v>
      </c>
      <c r="E129" s="311">
        <v>2.1577262033161304</v>
      </c>
      <c r="F129" s="307"/>
      <c r="G129" s="311"/>
      <c r="H129" s="310">
        <v>4239309.5</v>
      </c>
      <c r="I129" s="309">
        <v>2.0573318590387544</v>
      </c>
      <c r="J129" s="313"/>
    </row>
    <row r="130" spans="1:15" s="315" customFormat="1" ht="23.1" hidden="1" customHeight="1">
      <c r="A130" s="314">
        <v>10</v>
      </c>
      <c r="B130" s="307">
        <v>1483670</v>
      </c>
      <c r="C130" s="311">
        <v>-0.90686379277180151</v>
      </c>
      <c r="D130" s="307">
        <v>1852354.7</v>
      </c>
      <c r="E130" s="311">
        <v>1.3300412846320171</v>
      </c>
      <c r="F130" s="311"/>
      <c r="G130" s="311"/>
      <c r="H130" s="310">
        <v>4262202.05</v>
      </c>
      <c r="I130" s="309">
        <v>0.54000657418382048</v>
      </c>
      <c r="J130" s="313"/>
    </row>
    <row r="131" spans="1:15" s="315" customFormat="1" ht="23.1" hidden="1" customHeight="1">
      <c r="A131" s="314">
        <v>11</v>
      </c>
      <c r="B131" s="307">
        <v>1444302</v>
      </c>
      <c r="C131" s="311">
        <v>-2.6534202349579061</v>
      </c>
      <c r="D131" s="307">
        <v>1873417</v>
      </c>
      <c r="E131" s="311">
        <v>1.1370554462382358</v>
      </c>
      <c r="F131" s="307"/>
      <c r="G131" s="311"/>
      <c r="H131" s="310">
        <v>4254427.5</v>
      </c>
      <c r="I131" s="309">
        <v>-0.18240688519212256</v>
      </c>
      <c r="J131" s="313"/>
    </row>
    <row r="132" spans="1:15" s="315" customFormat="1" ht="23.1" hidden="1" customHeight="1">
      <c r="A132" s="314">
        <v>12</v>
      </c>
      <c r="B132" s="307">
        <v>1396177</v>
      </c>
      <c r="C132" s="311">
        <v>-3.3320593615462712</v>
      </c>
      <c r="D132" s="307">
        <v>1867230</v>
      </c>
      <c r="E132" s="311">
        <v>-0.33025215421874066</v>
      </c>
      <c r="F132" s="307"/>
      <c r="G132" s="311"/>
      <c r="H132" s="310">
        <v>4197022</v>
      </c>
      <c r="I132" s="309">
        <v>-1.3493119814593086</v>
      </c>
      <c r="J132" s="313"/>
    </row>
    <row r="133" spans="1:15" s="315" customFormat="1" ht="23.1" hidden="1" customHeight="1">
      <c r="A133" s="1133" t="s">
        <v>404</v>
      </c>
      <c r="B133" s="976">
        <v>1.350042</v>
      </c>
      <c r="C133" s="311">
        <v>-99.999903304380467</v>
      </c>
      <c r="D133" s="976">
        <v>1.778742</v>
      </c>
      <c r="E133" s="311">
        <v>-99.99990473899841</v>
      </c>
      <c r="F133" s="974"/>
      <c r="G133" s="975"/>
      <c r="H133" s="310">
        <v>4.0181550000000001</v>
      </c>
      <c r="I133" s="309">
        <v>-99.99990426175988</v>
      </c>
      <c r="J133" s="313"/>
    </row>
    <row r="134" spans="1:15" s="315" customFormat="1" ht="23.1" hidden="1" customHeight="1">
      <c r="A134" s="314">
        <v>2</v>
      </c>
      <c r="B134" s="320">
        <v>1.310155</v>
      </c>
      <c r="C134" s="311">
        <v>-2.9545006747938203</v>
      </c>
      <c r="D134" s="320">
        <v>1.7039800000000001</v>
      </c>
      <c r="E134" s="311">
        <v>-4.2030828529376407</v>
      </c>
      <c r="F134" s="307"/>
      <c r="G134" s="311"/>
      <c r="H134" s="310">
        <v>3.8661250000000003</v>
      </c>
      <c r="I134" s="309">
        <v>-3.7835772885814549</v>
      </c>
      <c r="J134" s="313"/>
      <c r="O134" s="315" t="s">
        <v>155</v>
      </c>
    </row>
    <row r="135" spans="1:15" s="315" customFormat="1" ht="23.1" hidden="1" customHeight="1">
      <c r="A135" s="314">
        <v>3</v>
      </c>
      <c r="B135" s="320">
        <v>1.3049569999999999</v>
      </c>
      <c r="C135" s="311">
        <v>-0.39674694978837977</v>
      </c>
      <c r="D135" s="320">
        <v>1.7219040000000001</v>
      </c>
      <c r="E135" s="311">
        <v>1.0518902804023611</v>
      </c>
      <c r="F135" s="307"/>
      <c r="G135" s="311"/>
      <c r="H135" s="310">
        <v>3.887813</v>
      </c>
      <c r="I135" s="309">
        <v>0.56097513660317588</v>
      </c>
      <c r="J135" s="313"/>
    </row>
    <row r="136" spans="1:15" s="315" customFormat="1" ht="23.1" hidden="1" customHeight="1">
      <c r="A136" s="314">
        <v>4</v>
      </c>
      <c r="B136" s="320">
        <v>1.3535140000000001</v>
      </c>
      <c r="C136" s="311">
        <v>3.7209655184040571</v>
      </c>
      <c r="D136" s="320">
        <v>1.7520100000000001</v>
      </c>
      <c r="E136" s="311">
        <v>1.7484133842537091</v>
      </c>
      <c r="F136" s="307"/>
      <c r="G136" s="311"/>
      <c r="H136" s="310">
        <v>3.9815290000000001</v>
      </c>
      <c r="I136" s="309">
        <v>2.4105068839473489</v>
      </c>
      <c r="J136" s="313"/>
    </row>
    <row r="137" spans="1:15" s="315" customFormat="1" ht="23.1" hidden="1" customHeight="1">
      <c r="A137" s="314">
        <v>5</v>
      </c>
      <c r="B137" s="320">
        <v>1.365048</v>
      </c>
      <c r="C137" s="311">
        <v>0.85215224962578873</v>
      </c>
      <c r="D137" s="320">
        <v>1.737557</v>
      </c>
      <c r="E137" s="311">
        <v>-0.82493821382297483</v>
      </c>
      <c r="F137" s="307"/>
      <c r="G137" s="307"/>
      <c r="H137" s="310">
        <v>3.9713835</v>
      </c>
      <c r="I137" s="309">
        <v>-0.25481416812486657</v>
      </c>
      <c r="J137" s="313"/>
    </row>
    <row r="138" spans="1:15" s="315" customFormat="1" ht="23.1" hidden="1" customHeight="1">
      <c r="A138" s="314">
        <v>6</v>
      </c>
      <c r="B138" s="320">
        <v>1.3546819999999999</v>
      </c>
      <c r="C138" s="311">
        <v>-0.75938721568765288</v>
      </c>
      <c r="D138" s="320">
        <v>1.6501140000000001</v>
      </c>
      <c r="E138" s="311">
        <v>-5.0325255516797398</v>
      </c>
      <c r="F138" s="307"/>
      <c r="G138" s="307"/>
      <c r="H138" s="310">
        <v>3.829853</v>
      </c>
      <c r="I138" s="309">
        <v>-3.5637580707076069</v>
      </c>
      <c r="J138" s="313"/>
    </row>
    <row r="139" spans="1:15" s="315" customFormat="1" ht="23.1" hidden="1" customHeight="1">
      <c r="A139" s="314">
        <v>7</v>
      </c>
      <c r="B139" s="320">
        <v>1.3327290000000001</v>
      </c>
      <c r="C139" s="311">
        <v>-1.6205279172529004</v>
      </c>
      <c r="D139" s="320">
        <v>1.605048</v>
      </c>
      <c r="E139" s="311">
        <v>-2.7310840341940121</v>
      </c>
      <c r="F139" s="307"/>
      <c r="G139" s="307"/>
      <c r="H139" s="310">
        <v>3.7403010000000001</v>
      </c>
      <c r="I139" s="309">
        <v>-2.33826206906636</v>
      </c>
      <c r="J139" s="313"/>
    </row>
    <row r="140" spans="1:15" s="315" customFormat="1" ht="23.1" hidden="1" customHeight="1">
      <c r="A140" s="314">
        <v>8</v>
      </c>
      <c r="B140" s="320">
        <v>1.336627</v>
      </c>
      <c r="C140" s="311">
        <v>0.29248256772382319</v>
      </c>
      <c r="D140" s="320">
        <v>1.643545</v>
      </c>
      <c r="E140" s="311">
        <v>2.3984952474941537</v>
      </c>
      <c r="F140" s="307"/>
      <c r="G140" s="307"/>
      <c r="H140" s="310">
        <v>3.8019445000000003</v>
      </c>
      <c r="I140" s="309">
        <v>1.6480892847928601</v>
      </c>
      <c r="J140" s="313"/>
    </row>
    <row r="141" spans="1:15" s="315" customFormat="1" ht="23.1" hidden="1" customHeight="1">
      <c r="A141" s="314">
        <v>9</v>
      </c>
      <c r="B141" s="320">
        <v>1.334209</v>
      </c>
      <c r="C141" s="311">
        <v>-0.1809031240577923</v>
      </c>
      <c r="D141" s="320">
        <v>1.63645</v>
      </c>
      <c r="E141" s="311">
        <v>-0.4316888189858048</v>
      </c>
      <c r="F141" s="307"/>
      <c r="G141" s="307"/>
      <c r="H141" s="310">
        <v>3.7888839999999999</v>
      </c>
      <c r="I141" s="309">
        <v>-0.3435215848101052</v>
      </c>
      <c r="J141" s="313"/>
    </row>
    <row r="142" spans="1:15" s="315" customFormat="1" ht="23.1" hidden="1" customHeight="1">
      <c r="A142" s="314">
        <v>10</v>
      </c>
      <c r="B142" s="320">
        <v>1.3512</v>
      </c>
      <c r="C142" s="311">
        <v>1.2734886363381008</v>
      </c>
      <c r="D142" s="320">
        <v>1.6242239999999999</v>
      </c>
      <c r="E142" s="311">
        <v>-0.74710501390204342</v>
      </c>
      <c r="F142" s="311"/>
      <c r="G142" s="307"/>
      <c r="H142" s="310">
        <v>3.7875359999999998</v>
      </c>
      <c r="I142" s="309">
        <v>-3.5577758516751601E-2</v>
      </c>
      <c r="J142" s="313"/>
    </row>
    <row r="143" spans="1:15" s="315" customFormat="1" ht="23.1" hidden="1" customHeight="1">
      <c r="A143" s="314">
        <v>11</v>
      </c>
      <c r="B143" s="320">
        <v>1.353685</v>
      </c>
      <c r="C143" s="311">
        <v>0.18391059798696574</v>
      </c>
      <c r="D143" s="320">
        <v>1.5954999999999999</v>
      </c>
      <c r="E143" s="311">
        <v>-1.7684752841972511</v>
      </c>
      <c r="F143" s="311"/>
      <c r="G143" s="307"/>
      <c r="H143" s="310">
        <v>3.7469350000000001</v>
      </c>
      <c r="I143" s="309">
        <v>-1.071963408400606</v>
      </c>
      <c r="J143" s="313"/>
    </row>
    <row r="144" spans="1:15" s="315" customFormat="1" ht="23.1" hidden="1" customHeight="1">
      <c r="A144" s="314">
        <v>12</v>
      </c>
      <c r="B144" s="618">
        <v>1.345709</v>
      </c>
      <c r="C144" s="311">
        <v>-0.58920649929636681</v>
      </c>
      <c r="D144" s="618">
        <v>1.5961050000000001</v>
      </c>
      <c r="E144" s="311">
        <v>3.7919147602650582E-2</v>
      </c>
      <c r="F144" s="614"/>
      <c r="G144" s="615"/>
      <c r="H144" s="310">
        <v>3.7398665000000006</v>
      </c>
      <c r="I144" s="309">
        <v>-0.18864752124068218</v>
      </c>
      <c r="J144" s="313"/>
    </row>
    <row r="145" spans="1:10" s="315" customFormat="1" ht="23.1" hidden="1" customHeight="1">
      <c r="A145" s="1133" t="s">
        <v>405</v>
      </c>
      <c r="B145" s="320">
        <v>1.327933</v>
      </c>
      <c r="C145" s="311">
        <v>-1.3209393709932726</v>
      </c>
      <c r="D145" s="321">
        <v>1.606689</v>
      </c>
      <c r="E145" s="311">
        <v>0.66311426879809687</v>
      </c>
      <c r="F145" s="311"/>
      <c r="G145" s="307"/>
      <c r="H145" s="310">
        <v>3.7379664999999997</v>
      </c>
      <c r="I145" s="309">
        <v>-5.0803952494050009E-2</v>
      </c>
      <c r="J145" s="313"/>
    </row>
    <row r="146" spans="1:10" s="315" customFormat="1" ht="23.1" hidden="1" customHeight="1">
      <c r="A146" s="314">
        <v>2</v>
      </c>
      <c r="B146" s="320">
        <v>1.32016</v>
      </c>
      <c r="C146" s="311">
        <v>-0.5853457968135416</v>
      </c>
      <c r="D146" s="321">
        <v>1.57856</v>
      </c>
      <c r="E146" s="311">
        <v>-1.7507432987964791</v>
      </c>
      <c r="F146" s="311"/>
      <c r="G146" s="307"/>
      <c r="H146" s="310">
        <v>3.6880000000000002</v>
      </c>
      <c r="I146" s="309">
        <v>-1.3367294757724437</v>
      </c>
      <c r="J146" s="313"/>
    </row>
    <row r="147" spans="1:10" s="315" customFormat="1" ht="23.1" hidden="1" customHeight="1">
      <c r="A147" s="314">
        <v>3</v>
      </c>
      <c r="B147" s="320">
        <v>1.3287260000000001</v>
      </c>
      <c r="C147" s="311">
        <v>0.6488607441522305</v>
      </c>
      <c r="D147" s="321">
        <v>1.5961780000000001</v>
      </c>
      <c r="E147" s="311">
        <v>1.1160804784107228</v>
      </c>
      <c r="F147" s="311"/>
      <c r="G147" s="307"/>
      <c r="H147" s="310">
        <v>3.7229930000000002</v>
      </c>
      <c r="I147" s="309">
        <v>0.94883405639913576</v>
      </c>
      <c r="J147" s="313"/>
    </row>
    <row r="148" spans="1:10" s="315" customFormat="1" ht="23.1" hidden="1" customHeight="1">
      <c r="A148" s="314">
        <v>4</v>
      </c>
      <c r="B148" s="320">
        <v>1.3309200000000001</v>
      </c>
      <c r="C148" s="311">
        <v>0.16512057414395542</v>
      </c>
      <c r="D148" s="321">
        <v>1.62887</v>
      </c>
      <c r="E148" s="311">
        <v>2.048142500397816</v>
      </c>
      <c r="F148" s="311"/>
      <c r="G148" s="307"/>
      <c r="H148" s="310">
        <v>3.7742250000000004</v>
      </c>
      <c r="I148" s="309">
        <v>1.3760971347515323</v>
      </c>
      <c r="J148" s="313"/>
    </row>
    <row r="149" spans="1:10" s="315" customFormat="1" ht="23.1" hidden="1" customHeight="1">
      <c r="A149" s="314">
        <v>5</v>
      </c>
      <c r="B149" s="320">
        <v>1.4138550000000001</v>
      </c>
      <c r="C149" s="311">
        <v>6.231403840952126</v>
      </c>
      <c r="D149" s="321">
        <v>1.8034589999999999</v>
      </c>
      <c r="E149" s="311">
        <v>10.718412150754816</v>
      </c>
      <c r="F149" s="311"/>
      <c r="G149" s="307"/>
      <c r="H149" s="310">
        <v>4.1190435000000001</v>
      </c>
      <c r="I149" s="309">
        <v>9.13614053216223</v>
      </c>
      <c r="J149" s="313"/>
    </row>
    <row r="150" spans="1:10" s="315" customFormat="1" ht="23.1" hidden="1" customHeight="1">
      <c r="A150" s="314">
        <v>6</v>
      </c>
      <c r="B150" s="320">
        <v>1.5928549999999999</v>
      </c>
      <c r="C150" s="311">
        <v>12.66042133033443</v>
      </c>
      <c r="D150" s="321">
        <v>2.017909</v>
      </c>
      <c r="E150" s="311">
        <v>11.891038276999936</v>
      </c>
      <c r="F150" s="311"/>
      <c r="G150" s="307"/>
      <c r="H150" s="310">
        <v>4.6197185000000003</v>
      </c>
      <c r="I150" s="309">
        <v>12.155127762064183</v>
      </c>
      <c r="J150" s="313"/>
    </row>
    <row r="151" spans="1:10" s="315" customFormat="1" ht="23.1" hidden="1" customHeight="1">
      <c r="A151" s="314">
        <v>7</v>
      </c>
      <c r="B151" s="320">
        <v>1.550781</v>
      </c>
      <c r="C151" s="311">
        <v>-2.6414205938393565</v>
      </c>
      <c r="D151" s="321">
        <v>1.967176</v>
      </c>
      <c r="E151" s="311">
        <v>-2.5141371588114083</v>
      </c>
      <c r="F151" s="311"/>
      <c r="G151" s="307"/>
      <c r="H151" s="310">
        <v>4.5015450000000001</v>
      </c>
      <c r="I151" s="309">
        <v>-2.558023827642316</v>
      </c>
      <c r="J151" s="313"/>
    </row>
    <row r="152" spans="1:10" s="315" customFormat="1" ht="23.1" hidden="1" customHeight="1">
      <c r="A152" s="314">
        <v>8</v>
      </c>
      <c r="B152" s="320">
        <v>1.4621900000000001</v>
      </c>
      <c r="C152" s="311">
        <v>-5.712669938566421</v>
      </c>
      <c r="D152" s="321">
        <v>1.87294</v>
      </c>
      <c r="E152" s="311">
        <v>-4.7904203792644893</v>
      </c>
      <c r="F152" s="311"/>
      <c r="G152" s="307"/>
      <c r="H152" s="310">
        <v>4.2716000000000003</v>
      </c>
      <c r="I152" s="309">
        <v>-5.1081350958393159</v>
      </c>
      <c r="J152" s="313"/>
    </row>
    <row r="153" spans="1:10" s="315" customFormat="1" ht="23.1" hidden="1" customHeight="1">
      <c r="A153" s="314">
        <v>9</v>
      </c>
      <c r="B153" s="320">
        <v>1.472143</v>
      </c>
      <c r="C153" s="311">
        <v>0.68069129182937615</v>
      </c>
      <c r="D153" s="321">
        <v>1.8761190000000001</v>
      </c>
      <c r="E153" s="311">
        <v>0.16973314681729335</v>
      </c>
      <c r="F153" s="311"/>
      <c r="G153" s="307"/>
      <c r="H153" s="310">
        <v>4.2863214999999997</v>
      </c>
      <c r="I153" s="309">
        <v>0.34463667010018639</v>
      </c>
      <c r="J153" s="313"/>
    </row>
    <row r="154" spans="1:10" s="315" customFormat="1" ht="23.1" hidden="1" customHeight="1">
      <c r="A154" s="314">
        <v>10</v>
      </c>
      <c r="B154" s="320">
        <v>1.4762420000000001</v>
      </c>
      <c r="C154" s="311">
        <v>0.27843762460577182</v>
      </c>
      <c r="D154" s="321">
        <v>1.8633740000000001</v>
      </c>
      <c r="E154" s="311">
        <v>-0.67932791043638474</v>
      </c>
      <c r="F154" s="311"/>
      <c r="G154" s="307"/>
      <c r="H154" s="310">
        <v>4.2713029999999996</v>
      </c>
      <c r="I154" s="309">
        <v>-0.35038202337365476</v>
      </c>
      <c r="J154" s="313"/>
    </row>
    <row r="155" spans="1:10" s="315" customFormat="1" ht="23.1" hidden="1" customHeight="1">
      <c r="A155" s="314">
        <v>11</v>
      </c>
      <c r="B155" s="320">
        <v>1.451023</v>
      </c>
      <c r="C155" s="311">
        <v>-1.7083242449408687</v>
      </c>
      <c r="D155" s="321">
        <v>1.8663730000000001</v>
      </c>
      <c r="E155" s="311">
        <v>0.16094460908009012</v>
      </c>
      <c r="F155" s="311"/>
      <c r="G155" s="307"/>
      <c r="H155" s="310">
        <v>4.2505825000000002</v>
      </c>
      <c r="I155" s="309">
        <v>-0.48510957897389062</v>
      </c>
      <c r="J155" s="313"/>
    </row>
    <row r="156" spans="1:10" s="315" customFormat="1" ht="23.1" hidden="1" customHeight="1">
      <c r="A156" s="314">
        <v>12</v>
      </c>
      <c r="B156" s="320">
        <v>1.4259999999999999</v>
      </c>
      <c r="C156" s="311">
        <v>-1.724507468179354</v>
      </c>
      <c r="D156" s="320">
        <v>1.8839999999999999</v>
      </c>
      <c r="E156" s="311">
        <v>0.94445215399063898</v>
      </c>
      <c r="F156" s="311"/>
      <c r="G156" s="307"/>
      <c r="H156" s="310">
        <v>4.2519999999999998</v>
      </c>
      <c r="I156" s="309">
        <v>3.3348370488027967E-2</v>
      </c>
      <c r="J156" s="313"/>
    </row>
    <row r="157" spans="1:10" s="315" customFormat="1" ht="23.1" customHeight="1">
      <c r="A157" s="304">
        <v>2013</v>
      </c>
      <c r="B157" s="310">
        <v>1.9013100000000001</v>
      </c>
      <c r="C157" s="311">
        <v>33.331697054698481</v>
      </c>
      <c r="D157" s="310">
        <v>2.52535</v>
      </c>
      <c r="E157" s="311">
        <v>34.041932059447987</v>
      </c>
      <c r="F157" s="311"/>
      <c r="G157" s="307"/>
      <c r="H157" s="310">
        <v>5.6893349999999998</v>
      </c>
      <c r="I157" s="309">
        <v>33.80373941674506</v>
      </c>
      <c r="J157" s="313"/>
    </row>
    <row r="158" spans="1:10" s="315" customFormat="1" ht="23.1" customHeight="1">
      <c r="A158" s="304">
        <v>2014</v>
      </c>
      <c r="B158" s="310">
        <v>2.1878600000000001</v>
      </c>
      <c r="C158" s="311">
        <v>15.071187760018105</v>
      </c>
      <c r="D158" s="310">
        <v>2.9059699999999999</v>
      </c>
      <c r="E158" s="311">
        <v>15.071970221949442</v>
      </c>
      <c r="F158" s="311"/>
      <c r="G158" s="307"/>
      <c r="H158" s="310">
        <v>6.5468150000000005</v>
      </c>
      <c r="I158" s="309">
        <v>15.07170873221564</v>
      </c>
      <c r="J158" s="313"/>
    </row>
    <row r="159" spans="1:10" s="315" customFormat="1" ht="23.1" customHeight="1" thickBot="1">
      <c r="A159" s="314"/>
      <c r="B159" s="320"/>
      <c r="C159" s="311"/>
      <c r="D159" s="320"/>
      <c r="E159" s="311"/>
      <c r="F159" s="311"/>
      <c r="G159" s="307"/>
      <c r="H159" s="320"/>
      <c r="I159" s="309"/>
      <c r="J159" s="313"/>
    </row>
    <row r="160" spans="1:10" s="315" customFormat="1" ht="23.1" customHeight="1">
      <c r="A160" s="648" t="s">
        <v>406</v>
      </c>
      <c r="B160" s="649">
        <v>1.4198</v>
      </c>
      <c r="C160" s="650">
        <v>-0.43478260869565588</v>
      </c>
      <c r="D160" s="649">
        <v>1.84402</v>
      </c>
      <c r="E160" s="650">
        <v>-2.1220806794055136</v>
      </c>
      <c r="F160" s="650"/>
      <c r="G160" s="651"/>
      <c r="H160" s="649">
        <v>4.1858299999999993</v>
      </c>
      <c r="I160" s="652">
        <v>-1.5562088428974761</v>
      </c>
      <c r="J160" s="313"/>
    </row>
    <row r="161" spans="1:12" s="315" customFormat="1" ht="23.1" customHeight="1">
      <c r="A161" s="314">
        <v>2</v>
      </c>
      <c r="B161" s="310">
        <v>1.39025</v>
      </c>
      <c r="C161" s="311">
        <v>-2.0812790533878029</v>
      </c>
      <c r="D161" s="310">
        <v>1.8155300000000001</v>
      </c>
      <c r="E161" s="311">
        <v>-1.5449940890011931</v>
      </c>
      <c r="F161" s="311"/>
      <c r="G161" s="307"/>
      <c r="H161" s="310">
        <v>4.1135450000000002</v>
      </c>
      <c r="I161" s="309">
        <v>-1.7268976523174331</v>
      </c>
      <c r="J161" s="313"/>
    </row>
    <row r="162" spans="1:12" s="315" customFormat="1" ht="23.25" customHeight="1">
      <c r="A162" s="314">
        <v>3</v>
      </c>
      <c r="B162" s="310">
        <v>1.4028700000000001</v>
      </c>
      <c r="C162" s="311">
        <v>0.90775040460349032</v>
      </c>
      <c r="D162" s="310">
        <v>1.85669</v>
      </c>
      <c r="E162" s="311">
        <v>2.2671065749395325</v>
      </c>
      <c r="F162" s="307"/>
      <c r="G162" s="311"/>
      <c r="H162" s="310">
        <v>4.1879049999999998</v>
      </c>
      <c r="I162" s="309">
        <v>1.8076865574583394</v>
      </c>
      <c r="J162" s="313"/>
    </row>
    <row r="163" spans="1:12" s="315" customFormat="1" ht="23.25" customHeight="1">
      <c r="A163" s="314">
        <v>4</v>
      </c>
      <c r="B163" s="310">
        <v>1.35528</v>
      </c>
      <c r="C163" s="311">
        <v>-3.3923314348442801</v>
      </c>
      <c r="D163" s="310">
        <v>1.8277699999999999</v>
      </c>
      <c r="E163" s="311">
        <v>-1.5576105865815038</v>
      </c>
      <c r="F163" s="307"/>
      <c r="G163" s="311"/>
      <c r="H163" s="310">
        <v>4.0969350000000002</v>
      </c>
      <c r="I163" s="309">
        <v>-2.1722078222882146</v>
      </c>
      <c r="J163" s="313"/>
    </row>
    <row r="164" spans="1:12" s="315" customFormat="1" ht="23.25" customHeight="1">
      <c r="A164" s="314">
        <v>5</v>
      </c>
      <c r="B164" s="310">
        <v>1.33186</v>
      </c>
      <c r="C164" s="311">
        <v>-1.7280561950298079</v>
      </c>
      <c r="D164" s="310">
        <v>1.80132</v>
      </c>
      <c r="E164" s="311">
        <v>-1.4471186199576493</v>
      </c>
      <c r="F164" s="307"/>
      <c r="G164" s="311"/>
      <c r="H164" s="310">
        <v>4.0338399999999996</v>
      </c>
      <c r="I164" s="309">
        <v>-1.5400537230881355</v>
      </c>
      <c r="J164" s="313"/>
      <c r="L164" s="288"/>
    </row>
    <row r="165" spans="1:12" s="315" customFormat="1" ht="23.25" customHeight="1">
      <c r="A165" s="314">
        <v>6</v>
      </c>
      <c r="B165" s="310">
        <v>1.3151999999999999</v>
      </c>
      <c r="C165" s="311">
        <v>-1.2508822248584721</v>
      </c>
      <c r="D165" s="310">
        <v>1.7640899999999999</v>
      </c>
      <c r="E165" s="311">
        <v>-2.0668176670441767</v>
      </c>
      <c r="F165" s="307"/>
      <c r="G165" s="311"/>
      <c r="H165" s="310">
        <v>3.9613350000000001</v>
      </c>
      <c r="I165" s="309">
        <v>-1.7974188366419952</v>
      </c>
      <c r="J165" s="313"/>
      <c r="L165" s="288"/>
    </row>
    <row r="166" spans="1:12" s="315" customFormat="1" ht="23.25" customHeight="1">
      <c r="A166" s="314">
        <v>7</v>
      </c>
      <c r="B166" s="310">
        <v>1.27597</v>
      </c>
      <c r="C166" s="311">
        <v>-2.9828163017031528</v>
      </c>
      <c r="D166" s="310">
        <v>1.7486299999999999</v>
      </c>
      <c r="E166" s="311">
        <v>-0.87637252067638371</v>
      </c>
      <c r="F166" s="307"/>
      <c r="G166" s="311"/>
      <c r="H166" s="310">
        <v>3.8989149999999997</v>
      </c>
      <c r="I166" s="309">
        <v>-1.5757314137784419</v>
      </c>
      <c r="J166" s="313"/>
      <c r="L166" s="288"/>
    </row>
    <row r="167" spans="1:12" s="315" customFormat="1" ht="23.25" customHeight="1">
      <c r="A167" s="314">
        <v>8</v>
      </c>
      <c r="B167" s="310">
        <v>1.3082800000000001</v>
      </c>
      <c r="C167" s="311">
        <v>2.5321911957177718</v>
      </c>
      <c r="D167" s="310">
        <v>1.7817400000000001</v>
      </c>
      <c r="E167" s="311">
        <v>1.8934823261639337</v>
      </c>
      <c r="F167" s="307"/>
      <c r="G167" s="311"/>
      <c r="H167" s="310">
        <v>3.9808900000000005</v>
      </c>
      <c r="I167" s="309">
        <v>2.1025080054322984</v>
      </c>
      <c r="J167" s="313"/>
      <c r="L167" s="288"/>
    </row>
    <row r="168" spans="1:12" s="315" customFormat="1" ht="23.25" customHeight="1">
      <c r="A168" s="314">
        <v>9</v>
      </c>
      <c r="B168" s="310">
        <v>1.2613099999999999</v>
      </c>
      <c r="C168" s="311">
        <v>-3.5902100467789921</v>
      </c>
      <c r="D168" s="310">
        <v>1.74874</v>
      </c>
      <c r="E168" s="311">
        <v>-1.8521220829077265</v>
      </c>
      <c r="F168" s="307"/>
      <c r="G168" s="311"/>
      <c r="H168" s="310">
        <v>3.88442</v>
      </c>
      <c r="I168" s="309">
        <v>-2.4233274468774653</v>
      </c>
      <c r="J168" s="313"/>
      <c r="L168" s="288"/>
    </row>
    <row r="169" spans="1:12" s="315" customFormat="1" ht="23.25" customHeight="1">
      <c r="A169" s="314">
        <v>10</v>
      </c>
      <c r="B169" s="310">
        <v>1.19659</v>
      </c>
      <c r="C169" s="311">
        <v>-5.1311731453805862</v>
      </c>
      <c r="D169" s="310">
        <v>1.6996500000000001</v>
      </c>
      <c r="E169" s="311">
        <v>-2.8071640152338233</v>
      </c>
      <c r="F169" s="307"/>
      <c r="G169" s="311"/>
      <c r="H169" s="310">
        <v>3.7460650000000002</v>
      </c>
      <c r="I169" s="309">
        <v>-3.5617930089949112</v>
      </c>
      <c r="J169" s="313"/>
      <c r="L169" s="288"/>
    </row>
    <row r="170" spans="1:12" s="315" customFormat="1" ht="23.25" customHeight="1">
      <c r="A170" s="314">
        <v>11</v>
      </c>
      <c r="B170" s="310">
        <v>1.18475</v>
      </c>
      <c r="C170" s="311">
        <v>-0.98947843455152906</v>
      </c>
      <c r="D170" s="310">
        <v>1.7372799999999999</v>
      </c>
      <c r="E170" s="311">
        <v>2.213985232253691</v>
      </c>
      <c r="F170" s="307"/>
      <c r="G170" s="311"/>
      <c r="H170" s="310">
        <v>3.7906699999999995</v>
      </c>
      <c r="I170" s="309">
        <v>1.1907161247869169</v>
      </c>
      <c r="J170" s="313"/>
      <c r="L170" s="288"/>
    </row>
    <row r="171" spans="1:12" s="315" customFormat="1" ht="23.25" customHeight="1">
      <c r="A171" s="314">
        <v>12</v>
      </c>
      <c r="B171" s="310">
        <v>1.17296</v>
      </c>
      <c r="C171" s="311">
        <v>-0.99514665541252612</v>
      </c>
      <c r="D171" s="310">
        <v>1.7093100000000001</v>
      </c>
      <c r="E171" s="311">
        <v>-1.6099880272609965</v>
      </c>
      <c r="F171" s="307"/>
      <c r="G171" s="311"/>
      <c r="H171" s="310">
        <v>3.7369250000000003</v>
      </c>
      <c r="I171" s="309">
        <v>-1.4178232344150103</v>
      </c>
      <c r="J171" s="313"/>
      <c r="L171" s="288"/>
    </row>
    <row r="172" spans="1:12" s="315" customFormat="1" ht="23.25" customHeight="1">
      <c r="A172" s="314" t="s">
        <v>407</v>
      </c>
      <c r="B172" s="310">
        <v>1.1704399999999999</v>
      </c>
      <c r="C172" s="311">
        <v>-0.21484108580003181</v>
      </c>
      <c r="D172" s="310">
        <v>1.7206500000000002</v>
      </c>
      <c r="E172" s="311">
        <v>0.66342559278305657</v>
      </c>
      <c r="F172" s="307"/>
      <c r="G172" s="311"/>
      <c r="H172" s="310">
        <v>3.7514150000000006</v>
      </c>
      <c r="I172" s="309">
        <v>0.38775196184029426</v>
      </c>
      <c r="J172" s="313"/>
      <c r="L172" s="288"/>
    </row>
    <row r="173" spans="1:12" s="315" customFormat="1" ht="23.25" customHeight="1">
      <c r="A173" s="314">
        <v>2</v>
      </c>
      <c r="B173" s="310">
        <v>1.1881699999999999</v>
      </c>
      <c r="C173" s="311">
        <v>1.5148149413895595</v>
      </c>
      <c r="D173" s="310">
        <v>1.7502200000000001</v>
      </c>
      <c r="E173" s="311">
        <v>1.7185365995408688</v>
      </c>
      <c r="F173" s="307"/>
      <c r="G173" s="311"/>
      <c r="H173" s="310">
        <v>3.8134999999999999</v>
      </c>
      <c r="I173" s="309">
        <v>1.6549755225694582</v>
      </c>
      <c r="J173" s="313"/>
      <c r="L173" s="288"/>
    </row>
    <row r="174" spans="1:12" s="315" customFormat="1" ht="23.25" customHeight="1">
      <c r="A174" s="314">
        <v>3</v>
      </c>
      <c r="B174" s="310">
        <v>1.23238</v>
      </c>
      <c r="C174" s="311">
        <v>3.7208480267975261</v>
      </c>
      <c r="D174" s="310">
        <v>1.9096199999999999</v>
      </c>
      <c r="E174" s="311">
        <v>9.1074264949549075</v>
      </c>
      <c r="F174" s="307"/>
      <c r="G174" s="311"/>
      <c r="H174" s="310">
        <v>4.0968099999999996</v>
      </c>
      <c r="I174" s="309">
        <v>7.429133342074195</v>
      </c>
      <c r="J174" s="313"/>
      <c r="L174" s="288"/>
    </row>
    <row r="175" spans="1:12" s="315" customFormat="1" ht="23.25" customHeight="1">
      <c r="A175" s="314">
        <v>4</v>
      </c>
      <c r="B175" s="310">
        <v>1.29671</v>
      </c>
      <c r="C175" s="311">
        <v>5.219980850062484</v>
      </c>
      <c r="D175" s="310">
        <v>2.0441199999999999</v>
      </c>
      <c r="E175" s="311">
        <v>7.0432860988049981</v>
      </c>
      <c r="F175" s="307"/>
      <c r="G175" s="311"/>
      <c r="H175" s="310">
        <v>4.3628900000000002</v>
      </c>
      <c r="I175" s="309">
        <v>6.494809376075537</v>
      </c>
      <c r="J175" s="313"/>
    </row>
    <row r="176" spans="1:12" s="315" customFormat="1" ht="23.25" customHeight="1">
      <c r="A176" s="314">
        <v>5</v>
      </c>
      <c r="B176" s="310">
        <v>1.2470000000000001</v>
      </c>
      <c r="C176" s="311">
        <v>-3.8335479791163749</v>
      </c>
      <c r="D176" s="310">
        <v>1.9403199999999998</v>
      </c>
      <c r="E176" s="311">
        <v>-5.0779797663542325</v>
      </c>
      <c r="F176" s="307"/>
      <c r="G176" s="311"/>
      <c r="H176" s="310">
        <v>4.1574799999999996</v>
      </c>
      <c r="I176" s="309">
        <v>-4.7081177843127051</v>
      </c>
      <c r="J176" s="313"/>
    </row>
    <row r="177" spans="1:14" s="315" customFormat="1" ht="24" customHeight="1">
      <c r="A177" s="314">
        <v>6</v>
      </c>
      <c r="B177" s="310">
        <v>1.2277999999999998</v>
      </c>
      <c r="C177" s="311">
        <v>-1.5396952686447634</v>
      </c>
      <c r="D177" s="310">
        <v>1.9080100000000002</v>
      </c>
      <c r="E177" s="311">
        <v>-1.6651892471344638</v>
      </c>
      <c r="F177" s="307"/>
      <c r="G177" s="311"/>
      <c r="H177" s="310">
        <v>4.0898149999999998</v>
      </c>
      <c r="I177" s="309">
        <v>-1.627548418753662</v>
      </c>
      <c r="J177" s="313"/>
    </row>
    <row r="178" spans="1:14" s="315" customFormat="1" ht="24" customHeight="1">
      <c r="A178" s="314">
        <v>7</v>
      </c>
      <c r="B178" s="310">
        <v>1.2099500000000001</v>
      </c>
      <c r="C178" s="311">
        <v>-1.4538198403648579</v>
      </c>
      <c r="D178" s="310">
        <v>1.9097000000000002</v>
      </c>
      <c r="E178" s="311">
        <v>8.8573959255967338E-2</v>
      </c>
      <c r="F178" s="307"/>
      <c r="G178" s="311"/>
      <c r="H178" s="310">
        <v>4.0745000000000005</v>
      </c>
      <c r="I178" s="309">
        <v>-0.37446681573615592</v>
      </c>
      <c r="J178" s="313"/>
    </row>
    <row r="179" spans="1:14" s="315" customFormat="1" ht="24" customHeight="1">
      <c r="A179" s="314">
        <v>8</v>
      </c>
      <c r="B179" s="310">
        <v>1.1726700000000001</v>
      </c>
      <c r="C179" s="311">
        <v>-3.081119054506388</v>
      </c>
      <c r="D179" s="310">
        <v>1.7611000000000001</v>
      </c>
      <c r="E179" s="311">
        <v>-7.7813269099858644</v>
      </c>
      <c r="F179" s="307"/>
      <c r="G179" s="311"/>
      <c r="H179" s="310">
        <v>3.8143200000000004</v>
      </c>
      <c r="I179" s="309">
        <v>-6.3855687814455706</v>
      </c>
      <c r="J179" s="313"/>
    </row>
    <row r="180" spans="1:14" s="315" customFormat="1" ht="24" customHeight="1">
      <c r="A180" s="314">
        <v>9</v>
      </c>
      <c r="B180" s="310">
        <v>1.2296400000000001</v>
      </c>
      <c r="C180" s="311">
        <v>4.8581442349510127</v>
      </c>
      <c r="D180" s="310">
        <v>1.7692799999999997</v>
      </c>
      <c r="E180" s="311">
        <v>0.46448242575661425</v>
      </c>
      <c r="F180" s="307"/>
      <c r="G180" s="311"/>
      <c r="H180" s="310">
        <v>3.8835599999999992</v>
      </c>
      <c r="I180" s="309">
        <v>1.8152645818913697</v>
      </c>
      <c r="J180" s="313"/>
    </row>
    <row r="181" spans="1:14" s="315" customFormat="1" ht="24" customHeight="1">
      <c r="A181" s="314">
        <v>10</v>
      </c>
      <c r="B181" s="310">
        <v>1.4732699999999999</v>
      </c>
      <c r="C181" s="311">
        <v>19.813116033961137</v>
      </c>
      <c r="D181" s="310">
        <v>1.9626699999999999</v>
      </c>
      <c r="E181" s="311">
        <v>10.930434979200584</v>
      </c>
      <c r="F181" s="307"/>
      <c r="G181" s="311"/>
      <c r="H181" s="310">
        <v>4.4172750000000001</v>
      </c>
      <c r="I181" s="309">
        <v>13.742931743039904</v>
      </c>
      <c r="J181" s="313"/>
    </row>
    <row r="182" spans="1:14" s="315" customFormat="1" ht="24" customHeight="1">
      <c r="A182" s="314">
        <v>11</v>
      </c>
      <c r="B182" s="310">
        <v>1.58785</v>
      </c>
      <c r="C182" s="311">
        <v>7.7772573934173721</v>
      </c>
      <c r="D182" s="310">
        <v>2.0214400000000001</v>
      </c>
      <c r="E182" s="311">
        <v>2.9943902948534458</v>
      </c>
      <c r="F182" s="307"/>
      <c r="G182" s="311"/>
      <c r="H182" s="310">
        <v>4.6200100000000006</v>
      </c>
      <c r="I182" s="309">
        <v>4.589594263431664</v>
      </c>
      <c r="J182" s="313"/>
    </row>
    <row r="183" spans="1:14" s="315" customFormat="1" ht="24" customHeight="1">
      <c r="A183" s="314">
        <v>12</v>
      </c>
      <c r="B183" s="310">
        <v>1.53881</v>
      </c>
      <c r="C183" s="311">
        <v>-3.0884529395093949</v>
      </c>
      <c r="D183" s="310">
        <v>2.0865100000000001</v>
      </c>
      <c r="E183" s="311">
        <v>3.2189924014563758</v>
      </c>
      <c r="F183" s="307"/>
      <c r="G183" s="311"/>
      <c r="H183" s="310">
        <v>4.6685749999999997</v>
      </c>
      <c r="I183" s="309">
        <v>1.0511882008913176</v>
      </c>
      <c r="J183" s="313"/>
    </row>
    <row r="184" spans="1:14" s="315" customFormat="1" ht="24" customHeight="1">
      <c r="A184" s="314" t="s">
        <v>408</v>
      </c>
      <c r="B184" s="310">
        <v>1.5890499999999999</v>
      </c>
      <c r="C184" s="311">
        <v>3.2648605090946745</v>
      </c>
      <c r="D184" s="310">
        <v>2.1149</v>
      </c>
      <c r="E184" s="311">
        <v>1.3606452880647595</v>
      </c>
      <c r="F184" s="307"/>
      <c r="G184" s="311"/>
      <c r="H184" s="310">
        <v>4.7614000000000001</v>
      </c>
      <c r="I184" s="309">
        <v>1.9882940726024572</v>
      </c>
      <c r="J184" s="313"/>
    </row>
    <row r="185" spans="1:14" s="315" customFormat="1" ht="24" customHeight="1">
      <c r="A185" s="314">
        <v>2</v>
      </c>
      <c r="B185" s="310">
        <v>1.6523599999999998</v>
      </c>
      <c r="C185" s="311">
        <v>3.9841414681728082</v>
      </c>
      <c r="D185" s="310">
        <v>2.1156199999999998</v>
      </c>
      <c r="E185" s="311">
        <v>3.4044162844580228E-2</v>
      </c>
      <c r="F185" s="307"/>
      <c r="G185" s="311"/>
      <c r="H185" s="310">
        <v>4.8257899999999996</v>
      </c>
      <c r="I185" s="309">
        <v>1.352333347334806</v>
      </c>
      <c r="J185" s="313"/>
    </row>
    <row r="186" spans="1:14" s="315" customFormat="1" ht="24" customHeight="1">
      <c r="A186" s="314">
        <v>3</v>
      </c>
      <c r="B186" s="310">
        <v>1.7045400000000002</v>
      </c>
      <c r="C186" s="311">
        <v>3.1579074777893652</v>
      </c>
      <c r="D186" s="310">
        <v>2.2187199999999998</v>
      </c>
      <c r="E186" s="311">
        <v>4.8732759191159118</v>
      </c>
      <c r="F186" s="307"/>
      <c r="G186" s="311"/>
      <c r="H186" s="310">
        <v>5.0326199999999996</v>
      </c>
      <c r="I186" s="309">
        <v>4.285930386527383</v>
      </c>
      <c r="J186" s="313"/>
    </row>
    <row r="187" spans="1:14" s="315" customFormat="1" ht="24" customHeight="1">
      <c r="A187" s="314">
        <v>4</v>
      </c>
      <c r="B187" s="310">
        <v>1.60415</v>
      </c>
      <c r="C187" s="311">
        <v>-5.8895655132763238</v>
      </c>
      <c r="D187" s="310">
        <v>2.1169799999999999</v>
      </c>
      <c r="E187" s="311">
        <v>-4.5855267902213797</v>
      </c>
      <c r="F187" s="307"/>
      <c r="G187" s="311"/>
      <c r="H187" s="310">
        <v>4.7796199999999995</v>
      </c>
      <c r="I187" s="309">
        <v>-5.0272025306897774</v>
      </c>
      <c r="J187" s="313"/>
    </row>
    <row r="188" spans="1:14" s="315" customFormat="1" ht="24" customHeight="1">
      <c r="A188" s="314">
        <v>5</v>
      </c>
      <c r="B188" s="310">
        <v>1.55176</v>
      </c>
      <c r="C188" s="311">
        <v>-3.2659040613408905</v>
      </c>
      <c r="D188" s="310">
        <v>2.11158</v>
      </c>
      <c r="E188" s="311">
        <v>-0.25508035031035092</v>
      </c>
      <c r="F188" s="307"/>
      <c r="G188" s="311"/>
      <c r="H188" s="310">
        <v>4.7191299999999998</v>
      </c>
      <c r="I188" s="309">
        <v>-1.2655817826521627</v>
      </c>
      <c r="J188" s="313"/>
    </row>
    <row r="189" spans="1:14" s="315" customFormat="1" ht="24" customHeight="1">
      <c r="A189" s="314">
        <v>6</v>
      </c>
      <c r="B189" s="310">
        <v>1.5397799999999999</v>
      </c>
      <c r="C189" s="311">
        <v>-0.77202660205186646</v>
      </c>
      <c r="D189" s="310">
        <v>2.1583800000000002</v>
      </c>
      <c r="E189" s="311">
        <v>2.2163498422982002</v>
      </c>
      <c r="F189" s="307"/>
      <c r="G189" s="311"/>
      <c r="H189" s="310">
        <v>4.7773500000000002</v>
      </c>
      <c r="I189" s="309">
        <v>1.2337019747284046</v>
      </c>
      <c r="J189" s="313"/>
    </row>
    <row r="190" spans="1:14" s="315" customFormat="1" ht="24" customHeight="1">
      <c r="A190" s="314">
        <v>7</v>
      </c>
      <c r="B190" s="310">
        <v>1.51369</v>
      </c>
      <c r="C190" s="311">
        <v>-1.694397900998851</v>
      </c>
      <c r="D190" s="310">
        <v>2.1317200000000001</v>
      </c>
      <c r="E190" s="311">
        <v>-1.2351856484956443</v>
      </c>
      <c r="F190" s="307"/>
      <c r="G190" s="311"/>
      <c r="H190" s="310">
        <v>4.7112700000000007</v>
      </c>
      <c r="I190" s="309">
        <v>-1.3831936115210226</v>
      </c>
      <c r="J190" s="313"/>
      <c r="M190" s="444"/>
      <c r="N190" s="445"/>
    </row>
    <row r="191" spans="1:14" s="315" customFormat="1" ht="24" customHeight="1">
      <c r="A191" s="314">
        <v>8</v>
      </c>
      <c r="B191" s="310">
        <v>1.4792200000000002</v>
      </c>
      <c r="C191" s="311">
        <v>-2.277216603135372</v>
      </c>
      <c r="D191" s="310">
        <v>2.1084299999999998</v>
      </c>
      <c r="E191" s="311">
        <v>-1.0925449871465389</v>
      </c>
      <c r="F191" s="307"/>
      <c r="G191" s="311"/>
      <c r="H191" s="310">
        <v>4.6418649999999992</v>
      </c>
      <c r="I191" s="309">
        <v>-1.4731696548913931</v>
      </c>
      <c r="J191" s="313"/>
      <c r="M191" s="444"/>
      <c r="N191" s="445"/>
    </row>
    <row r="192" spans="1:14" s="315" customFormat="1" ht="24" customHeight="1">
      <c r="A192" s="314">
        <v>9</v>
      </c>
      <c r="B192" s="310">
        <v>1.4852300000000001</v>
      </c>
      <c r="C192" s="311">
        <v>0.40629520963750565</v>
      </c>
      <c r="D192" s="310">
        <v>2.1575800000000003</v>
      </c>
      <c r="E192" s="311">
        <v>2.3311184151240809</v>
      </c>
      <c r="F192" s="307"/>
      <c r="G192" s="311"/>
      <c r="H192" s="310">
        <v>4.7216000000000005</v>
      </c>
      <c r="I192" s="309">
        <v>1.7177362978027446</v>
      </c>
      <c r="J192" s="313"/>
      <c r="M192" s="444"/>
      <c r="N192" s="445"/>
    </row>
    <row r="193" spans="1:14" s="315" customFormat="1" ht="24" customHeight="1">
      <c r="A193" s="314">
        <v>10</v>
      </c>
      <c r="B193" s="310">
        <v>1.4621400000000002</v>
      </c>
      <c r="C193" s="311">
        <v>-1.5546413686768972</v>
      </c>
      <c r="D193" s="310">
        <v>2.1666999999999996</v>
      </c>
      <c r="E193" s="311">
        <v>0.42269579807003765</v>
      </c>
      <c r="F193" s="307"/>
      <c r="G193" s="311"/>
      <c r="H193" s="310">
        <v>4.7121899999999997</v>
      </c>
      <c r="I193" s="309">
        <v>-0.19929684852594676</v>
      </c>
      <c r="J193" s="313"/>
      <c r="M193" s="444"/>
      <c r="N193" s="445"/>
    </row>
    <row r="194" spans="1:14" s="315" customFormat="1" ht="24" customHeight="1">
      <c r="A194" s="314">
        <v>11</v>
      </c>
      <c r="B194" s="310">
        <v>1.4800200000000001</v>
      </c>
      <c r="C194" s="311">
        <v>1.2228651155156172</v>
      </c>
      <c r="D194" s="310">
        <v>2.2055100000000003</v>
      </c>
      <c r="E194" s="311">
        <v>1.7912032122582957</v>
      </c>
      <c r="F194" s="307"/>
      <c r="G194" s="311"/>
      <c r="H194" s="310">
        <v>4.7882850000000001</v>
      </c>
      <c r="I194" s="309">
        <v>1.6148542397484107</v>
      </c>
      <c r="J194" s="313"/>
      <c r="M194" s="444"/>
      <c r="N194" s="445"/>
    </row>
    <row r="195" spans="1:14" s="315" customFormat="1" ht="24" customHeight="1">
      <c r="A195" s="314">
        <v>12</v>
      </c>
      <c r="B195" s="310">
        <v>1.4995100000000001</v>
      </c>
      <c r="C195" s="311">
        <v>1.3168740962959902</v>
      </c>
      <c r="D195" s="310">
        <v>2.1942899999999996</v>
      </c>
      <c r="E195" s="311">
        <v>-0.50872587292738558</v>
      </c>
      <c r="F195" s="307"/>
      <c r="G195" s="311"/>
      <c r="H195" s="310">
        <v>4.7909449999999998</v>
      </c>
      <c r="I195" s="309">
        <v>5.5552248874050747E-2</v>
      </c>
      <c r="J195" s="313"/>
      <c r="M195" s="444"/>
      <c r="N195" s="445"/>
    </row>
    <row r="196" spans="1:14" s="315" customFormat="1" ht="24" customHeight="1">
      <c r="A196" s="314" t="s">
        <v>440</v>
      </c>
      <c r="B196" s="310">
        <v>1.4663200000000001</v>
      </c>
      <c r="C196" s="311">
        <v>-2.2133897073043869</v>
      </c>
      <c r="D196" s="310">
        <v>2.09727</v>
      </c>
      <c r="E196" s="311">
        <v>-4.4214757393051798</v>
      </c>
      <c r="F196" s="307"/>
      <c r="G196" s="311"/>
      <c r="H196" s="310">
        <v>4.6122250000000005</v>
      </c>
      <c r="I196" s="309">
        <v>-3.7303705218907623</v>
      </c>
      <c r="J196" s="313"/>
      <c r="M196" s="444"/>
      <c r="N196" s="445"/>
    </row>
    <row r="197" spans="1:14" s="315" customFormat="1" ht="24" customHeight="1">
      <c r="A197" s="314">
        <v>2</v>
      </c>
      <c r="B197" s="310">
        <v>1.50556</v>
      </c>
      <c r="C197" s="311">
        <v>2.6760870751268584</v>
      </c>
      <c r="D197" s="310">
        <v>2.0639400000000001</v>
      </c>
      <c r="E197" s="311">
        <v>-1.589208828620059</v>
      </c>
      <c r="F197" s="307"/>
      <c r="G197" s="311"/>
      <c r="H197" s="310">
        <v>4.6014699999999999</v>
      </c>
      <c r="I197" s="309">
        <v>-0.23318463431425585</v>
      </c>
      <c r="J197" s="313"/>
      <c r="M197" s="444"/>
      <c r="N197" s="445"/>
    </row>
    <row r="198" spans="1:14" s="315" customFormat="1" ht="24" customHeight="1">
      <c r="A198" s="314">
        <v>3</v>
      </c>
      <c r="B198" s="310">
        <v>1.5283100000000001</v>
      </c>
      <c r="C198" s="311">
        <v>1.5110656499907122</v>
      </c>
      <c r="D198" s="310">
        <v>2.07551</v>
      </c>
      <c r="E198" s="311">
        <v>0.56057831138500092</v>
      </c>
      <c r="F198" s="307"/>
      <c r="G198" s="311"/>
      <c r="H198" s="310">
        <v>4.6415750000000005</v>
      </c>
      <c r="I198" s="309">
        <v>0.87156930285323142</v>
      </c>
      <c r="J198" s="313"/>
      <c r="M198" s="444"/>
      <c r="N198" s="445"/>
    </row>
    <row r="199" spans="1:14" s="315" customFormat="1" ht="24" customHeight="1">
      <c r="A199" s="314">
        <v>4</v>
      </c>
      <c r="B199" s="310">
        <v>1.48787</v>
      </c>
      <c r="C199" s="311">
        <v>-2.6460600270887511</v>
      </c>
      <c r="D199" s="310">
        <v>1.9993700000000001</v>
      </c>
      <c r="E199" s="311">
        <v>-3.6684959359386369</v>
      </c>
      <c r="F199" s="307"/>
      <c r="G199" s="311"/>
      <c r="H199" s="310">
        <v>4.4869250000000003</v>
      </c>
      <c r="I199" s="309">
        <v>-3.3318431782315372</v>
      </c>
      <c r="J199" s="313"/>
      <c r="M199" s="444"/>
      <c r="N199" s="445"/>
    </row>
    <row r="200" spans="1:14" s="315" customFormat="1" ht="24" customHeight="1">
      <c r="A200" s="314">
        <v>5</v>
      </c>
      <c r="B200" s="310">
        <v>1.53481</v>
      </c>
      <c r="C200" s="311">
        <v>3.1548455174175132</v>
      </c>
      <c r="D200" s="310">
        <v>1.9395100000000001</v>
      </c>
      <c r="E200" s="311">
        <v>-2.9939430920740051</v>
      </c>
      <c r="F200" s="307"/>
      <c r="G200" s="311"/>
      <c r="H200" s="310">
        <v>4.4440749999999998</v>
      </c>
      <c r="I200" s="309">
        <v>-0.95499701911666079</v>
      </c>
      <c r="J200" s="313"/>
      <c r="M200" s="444"/>
      <c r="N200" s="445"/>
    </row>
    <row r="201" spans="1:14" s="315" customFormat="1" ht="24" customHeight="1">
      <c r="A201" s="314">
        <v>6</v>
      </c>
      <c r="B201" s="310">
        <v>1.57029</v>
      </c>
      <c r="C201" s="311">
        <v>2.3116867885927235</v>
      </c>
      <c r="D201" s="310">
        <v>1.91805</v>
      </c>
      <c r="E201" s="311">
        <v>-1.10646503498306</v>
      </c>
      <c r="F201" s="307"/>
      <c r="G201" s="311"/>
      <c r="H201" s="310">
        <v>4.4473649999999996</v>
      </c>
      <c r="I201" s="309">
        <v>7.4031153839655417E-2</v>
      </c>
      <c r="J201" s="313"/>
      <c r="M201" s="444"/>
      <c r="N201" s="445"/>
    </row>
    <row r="202" spans="1:14" s="315" customFormat="1" ht="24" customHeight="1">
      <c r="A202" s="314">
        <v>7</v>
      </c>
      <c r="B202" s="310">
        <v>1.5363100000000001</v>
      </c>
      <c r="C202" s="311">
        <v>-2.163931503098155</v>
      </c>
      <c r="D202" s="310">
        <v>1.9560999999999999</v>
      </c>
      <c r="E202" s="311">
        <v>1.9837856155991744</v>
      </c>
      <c r="F202" s="307"/>
      <c r="G202" s="311"/>
      <c r="H202" s="310">
        <v>4.4704600000000001</v>
      </c>
      <c r="I202" s="309">
        <v>0.5192962574468396</v>
      </c>
      <c r="J202" s="313"/>
      <c r="M202" s="444"/>
      <c r="N202" s="445"/>
    </row>
    <row r="203" spans="1:14" s="315" customFormat="1" ht="24" customHeight="1">
      <c r="A203" s="314">
        <v>8</v>
      </c>
      <c r="B203" s="310">
        <v>1.50163</v>
      </c>
      <c r="C203" s="311">
        <v>-2.2573569136437328</v>
      </c>
      <c r="D203" s="310">
        <v>1.9418299999999999</v>
      </c>
      <c r="E203" s="311">
        <v>-0.72951280609375146</v>
      </c>
      <c r="F203" s="307"/>
      <c r="G203" s="311"/>
      <c r="H203" s="310">
        <v>4.4143749999999997</v>
      </c>
      <c r="I203" s="309">
        <v>-1.2545688810547517</v>
      </c>
      <c r="J203" s="313"/>
      <c r="M203" s="444"/>
      <c r="N203" s="445"/>
    </row>
    <row r="204" spans="1:14" s="315" customFormat="1" ht="24" customHeight="1">
      <c r="A204" s="314">
        <v>9</v>
      </c>
      <c r="B204" s="310">
        <v>1.48892</v>
      </c>
      <c r="C204" s="311">
        <v>-0.84641356392720013</v>
      </c>
      <c r="D204" s="310">
        <v>1.9438</v>
      </c>
      <c r="E204" s="311">
        <v>0.101450693418073</v>
      </c>
      <c r="F204" s="307"/>
      <c r="G204" s="311"/>
      <c r="H204" s="310">
        <v>4.4046200000000004</v>
      </c>
      <c r="I204" s="309">
        <v>-0.22098258530367332</v>
      </c>
      <c r="J204" s="313"/>
      <c r="M204" s="444"/>
      <c r="N204" s="445"/>
    </row>
    <row r="205" spans="1:14" s="315" customFormat="1" ht="24" customHeight="1">
      <c r="A205" s="314">
        <v>10</v>
      </c>
      <c r="B205" s="310">
        <v>1.4184600000000001</v>
      </c>
      <c r="C205" s="311">
        <v>-4.7322891760470611</v>
      </c>
      <c r="D205" s="310">
        <v>1.97017</v>
      </c>
      <c r="E205" s="311">
        <v>1.3566210515485295</v>
      </c>
      <c r="F205" s="307"/>
      <c r="G205" s="311"/>
      <c r="H205" s="310">
        <v>4.3737150000000007</v>
      </c>
      <c r="I205" s="309">
        <v>-0.70164963152325299</v>
      </c>
      <c r="J205" s="313"/>
      <c r="M205" s="444"/>
      <c r="N205" s="445"/>
    </row>
    <row r="206" spans="1:14" s="315" customFormat="1" ht="24" customHeight="1">
      <c r="A206" s="314">
        <v>11</v>
      </c>
      <c r="B206" s="310">
        <v>1.42953</v>
      </c>
      <c r="C206" s="311">
        <v>0.78042383993907549</v>
      </c>
      <c r="D206" s="310">
        <v>1.9626399999999999</v>
      </c>
      <c r="E206" s="311">
        <v>-0.38220052076725608</v>
      </c>
      <c r="F206" s="307"/>
      <c r="G206" s="311"/>
      <c r="H206" s="310">
        <v>4.3734899999999994</v>
      </c>
      <c r="I206" s="309">
        <v>-5.1443681172997913E-3</v>
      </c>
      <c r="J206" s="313"/>
      <c r="M206" s="444"/>
      <c r="N206" s="445"/>
    </row>
    <row r="207" spans="1:14" s="315" customFormat="1" ht="24" customHeight="1">
      <c r="A207" s="314">
        <v>12</v>
      </c>
      <c r="B207" s="310">
        <v>1.51315</v>
      </c>
      <c r="C207" s="311">
        <v>5.8494750022734792</v>
      </c>
      <c r="D207" s="310">
        <v>1.99929</v>
      </c>
      <c r="E207" s="311">
        <v>1.8673827090041897</v>
      </c>
      <c r="F207" s="307"/>
      <c r="G207" s="311"/>
      <c r="H207" s="310">
        <v>4.5120849999999999</v>
      </c>
      <c r="I207" s="309">
        <v>3.1689794649124821</v>
      </c>
      <c r="J207" s="313"/>
      <c r="M207" s="444"/>
      <c r="N207" s="445"/>
    </row>
    <row r="208" spans="1:14" s="315" customFormat="1" ht="24" customHeight="1">
      <c r="A208" s="314" t="s">
        <v>457</v>
      </c>
      <c r="B208" s="310">
        <v>1.55382</v>
      </c>
      <c r="C208" s="311">
        <v>2.6877705448898013</v>
      </c>
      <c r="D208" s="310">
        <v>2.0738099999999999</v>
      </c>
      <c r="E208" s="311">
        <v>3.7273231997359062</v>
      </c>
      <c r="F208" s="307"/>
      <c r="G208" s="311"/>
      <c r="H208" s="310">
        <v>4.6645349999999999</v>
      </c>
      <c r="I208" s="309">
        <v>3.3787040802644412</v>
      </c>
      <c r="J208" s="313"/>
      <c r="M208" s="444"/>
      <c r="N208" s="445"/>
    </row>
    <row r="209" spans="1:14" s="315" customFormat="1" ht="24" customHeight="1">
      <c r="A209" s="314">
        <v>2</v>
      </c>
      <c r="B209" s="310">
        <v>1.58283</v>
      </c>
      <c r="C209" s="311">
        <v>1.8670116229679223</v>
      </c>
      <c r="D209" s="310">
        <v>2.1596500000000001</v>
      </c>
      <c r="E209" s="311">
        <v>4.1392412998297914</v>
      </c>
      <c r="F209" s="307"/>
      <c r="G209" s="311"/>
      <c r="H209" s="310">
        <v>4.8223050000000001</v>
      </c>
      <c r="I209" s="309">
        <v>3.3823307146371633</v>
      </c>
      <c r="J209" s="313"/>
      <c r="M209" s="444"/>
      <c r="N209" s="445"/>
    </row>
    <row r="210" spans="1:14" s="315" customFormat="1" ht="24" customHeight="1">
      <c r="A210" s="314">
        <v>3</v>
      </c>
      <c r="B210" s="310">
        <v>1.57467</v>
      </c>
      <c r="C210" s="311">
        <v>-0.51553230605939859</v>
      </c>
      <c r="D210" s="310">
        <v>2.2025899999999998</v>
      </c>
      <c r="E210" s="311">
        <v>1.9882851387956322</v>
      </c>
      <c r="F210" s="307"/>
      <c r="G210" s="311"/>
      <c r="H210" s="310">
        <v>4.8785549999999995</v>
      </c>
      <c r="I210" s="309">
        <v>1.1664546311359345</v>
      </c>
      <c r="J210" s="313"/>
      <c r="M210" s="444"/>
      <c r="N210" s="445"/>
    </row>
    <row r="211" spans="1:14" s="315" customFormat="1" ht="21.75" customHeight="1">
      <c r="A211" s="314">
        <v>4</v>
      </c>
      <c r="B211" s="310">
        <v>1.51562</v>
      </c>
      <c r="C211" s="311">
        <v>-3.7499920618288343</v>
      </c>
      <c r="D211" s="310">
        <v>2.1869000000000001</v>
      </c>
      <c r="E211" s="311">
        <v>-0.71234319596473483</v>
      </c>
      <c r="F211" s="322"/>
      <c r="G211" s="322"/>
      <c r="H211" s="310">
        <v>4.7959700000000005</v>
      </c>
      <c r="I211" s="309">
        <v>-1.6928168279336688</v>
      </c>
      <c r="J211" s="313"/>
      <c r="M211" s="444"/>
      <c r="N211" s="445"/>
    </row>
    <row r="212" spans="1:14" s="315" customFormat="1" ht="21.75" customHeight="1">
      <c r="A212" s="314">
        <v>5</v>
      </c>
      <c r="B212" s="310">
        <v>1.56416</v>
      </c>
      <c r="C212" s="311">
        <v>3.2026497407001671</v>
      </c>
      <c r="D212" s="310">
        <v>2.2488800000000002</v>
      </c>
      <c r="E212" s="311">
        <v>2.8341487950980877</v>
      </c>
      <c r="F212" s="322"/>
      <c r="G212" s="322"/>
      <c r="H212" s="310">
        <v>4.9374800000000008</v>
      </c>
      <c r="I212" s="309">
        <v>2.9506022764946351</v>
      </c>
      <c r="J212" s="313"/>
      <c r="M212" s="444"/>
      <c r="N212" s="445"/>
    </row>
    <row r="213" spans="1:14" s="315" customFormat="1" ht="21.75" customHeight="1">
      <c r="A213" s="314">
        <v>6</v>
      </c>
      <c r="B213" s="310">
        <v>1.5940099999999999</v>
      </c>
      <c r="C213" s="311">
        <v>1.9083725450081772</v>
      </c>
      <c r="D213" s="310">
        <v>2.2934000000000001</v>
      </c>
      <c r="E213" s="311">
        <v>1.9796520934865356</v>
      </c>
      <c r="F213" s="322"/>
      <c r="G213" s="322"/>
      <c r="H213" s="310">
        <v>5.0341100000000001</v>
      </c>
      <c r="I213" s="309">
        <v>1.9570712185163188</v>
      </c>
      <c r="J213" s="313"/>
      <c r="M213" s="444"/>
      <c r="N213" s="445"/>
    </row>
    <row r="214" spans="1:14" s="315" customFormat="1" ht="21.75" customHeight="1">
      <c r="A214" s="314">
        <v>7</v>
      </c>
      <c r="B214" s="310">
        <v>1.6467099999999999</v>
      </c>
      <c r="C214" s="311">
        <v>3.3061273141322829</v>
      </c>
      <c r="D214" s="310">
        <v>2.35284</v>
      </c>
      <c r="E214" s="311">
        <v>2.5917851225255077</v>
      </c>
      <c r="F214" s="322"/>
      <c r="G214" s="322"/>
      <c r="H214" s="310">
        <v>5.1759699999999995</v>
      </c>
      <c r="I214" s="309">
        <v>2.8179757693018104</v>
      </c>
      <c r="J214" s="313"/>
      <c r="M214" s="444"/>
      <c r="N214" s="445"/>
    </row>
    <row r="215" spans="1:14" s="315" customFormat="1" ht="21.75" customHeight="1">
      <c r="A215" s="314">
        <v>8</v>
      </c>
      <c r="B215" s="310">
        <v>1.74424</v>
      </c>
      <c r="C215" s="311">
        <v>5.922718632910474</v>
      </c>
      <c r="D215" s="310">
        <v>2.4998</v>
      </c>
      <c r="E215" s="311">
        <v>6.246068580948986</v>
      </c>
      <c r="F215" s="322"/>
      <c r="G215" s="322"/>
      <c r="H215" s="310">
        <v>5.4939400000000003</v>
      </c>
      <c r="I215" s="309">
        <v>6.1431963477377423</v>
      </c>
      <c r="J215" s="313"/>
      <c r="M215" s="444"/>
      <c r="N215" s="445"/>
    </row>
    <row r="216" spans="1:14" s="315" customFormat="1" ht="21.75" customHeight="1">
      <c r="A216" s="314">
        <v>9</v>
      </c>
      <c r="B216" s="310">
        <v>1.7865200000000001</v>
      </c>
      <c r="C216" s="311">
        <v>2.4239783516029973</v>
      </c>
      <c r="D216" s="310">
        <v>2.4636</v>
      </c>
      <c r="E216" s="311">
        <v>-1.4481158492679356</v>
      </c>
      <c r="F216" s="322"/>
      <c r="G216" s="322"/>
      <c r="H216" s="310">
        <v>5.4819200000000006</v>
      </c>
      <c r="I216" s="309">
        <v>-0.21878651750837719</v>
      </c>
      <c r="J216" s="313"/>
      <c r="M216" s="444"/>
      <c r="N216" s="445"/>
    </row>
    <row r="217" spans="1:14" s="315" customFormat="1" ht="21.75" customHeight="1">
      <c r="A217" s="314">
        <v>10</v>
      </c>
      <c r="B217" s="310">
        <v>1.82708</v>
      </c>
      <c r="C217" s="311">
        <v>2.2703356245662007</v>
      </c>
      <c r="D217" s="310">
        <v>2.4990000000000001</v>
      </c>
      <c r="E217" s="311">
        <v>1.4369215781782714</v>
      </c>
      <c r="F217" s="322"/>
      <c r="G217" s="322"/>
      <c r="H217" s="310">
        <v>5.5755800000000004</v>
      </c>
      <c r="I217" s="309">
        <v>1.7085254801237397</v>
      </c>
      <c r="J217" s="313"/>
      <c r="M217" s="444"/>
      <c r="N217" s="445"/>
    </row>
    <row r="218" spans="1:14" s="315" customFormat="1" ht="21.75" customHeight="1">
      <c r="A218" s="314">
        <v>11</v>
      </c>
      <c r="B218" s="310">
        <v>1.8037799999999999</v>
      </c>
      <c r="C218" s="311">
        <v>-1.2752588830264813</v>
      </c>
      <c r="D218" s="310">
        <v>2.4468700000000001</v>
      </c>
      <c r="E218" s="311">
        <v>-2.0860344137655034</v>
      </c>
      <c r="F218" s="322"/>
      <c r="G218" s="322"/>
      <c r="H218" s="310">
        <v>5.4740849999999996</v>
      </c>
      <c r="I218" s="309">
        <v>-1.8203487350195076</v>
      </c>
      <c r="J218" s="313"/>
      <c r="M218" s="444"/>
      <c r="N218" s="445"/>
    </row>
    <row r="219" spans="1:14" s="315" customFormat="1" ht="21.75" customHeight="1">
      <c r="A219" s="314">
        <v>12</v>
      </c>
      <c r="B219" s="310">
        <v>1.8588499999999999</v>
      </c>
      <c r="C219" s="311">
        <v>3.0530330749869705</v>
      </c>
      <c r="D219" s="310">
        <v>2.4521899999999999</v>
      </c>
      <c r="E219" s="311">
        <v>0.21742062308172194</v>
      </c>
      <c r="F219" s="322"/>
      <c r="G219" s="322"/>
      <c r="H219" s="310">
        <v>5.5371349999999993</v>
      </c>
      <c r="I219" s="309">
        <v>1.151790664558547</v>
      </c>
      <c r="J219" s="313"/>
      <c r="M219" s="444"/>
      <c r="N219" s="445"/>
    </row>
    <row r="220" spans="1:14" s="315" customFormat="1" ht="21.75" customHeight="1">
      <c r="A220" s="314" t="s">
        <v>546</v>
      </c>
      <c r="B220" s="310">
        <v>1.83894</v>
      </c>
      <c r="C220" s="311">
        <v>-1.0710923420394209</v>
      </c>
      <c r="D220" s="310">
        <v>2.3723299999999998</v>
      </c>
      <c r="E220" s="311">
        <v>-3.2566807629098946</v>
      </c>
      <c r="F220" s="322"/>
      <c r="G220" s="322"/>
      <c r="H220" s="310">
        <v>5.3974349999999998</v>
      </c>
      <c r="I220" s="309">
        <v>-2.5229653963647252</v>
      </c>
      <c r="J220" s="313"/>
      <c r="M220" s="444"/>
      <c r="N220" s="445"/>
    </row>
    <row r="221" spans="1:14" s="315" customFormat="1" ht="21.75" customHeight="1">
      <c r="A221" s="314">
        <v>2</v>
      </c>
      <c r="B221" s="310">
        <v>1.75109</v>
      </c>
      <c r="C221" s="311">
        <v>-4.7772086093075359</v>
      </c>
      <c r="D221" s="310">
        <v>2.3146</v>
      </c>
      <c r="E221" s="311">
        <v>-2.4334725775924824</v>
      </c>
      <c r="F221" s="322"/>
      <c r="G221" s="322"/>
      <c r="H221" s="310">
        <v>5.2229899999999994</v>
      </c>
      <c r="I221" s="309">
        <v>-3.2319981620899654</v>
      </c>
      <c r="J221" s="313"/>
      <c r="M221" s="444"/>
      <c r="N221" s="445"/>
    </row>
    <row r="222" spans="1:14" s="315" customFormat="1" ht="21.75" customHeight="1">
      <c r="A222" s="314">
        <v>3</v>
      </c>
      <c r="B222" s="310">
        <v>1.7793000000000001</v>
      </c>
      <c r="C222" s="311">
        <v>1.6109965792734897</v>
      </c>
      <c r="D222" s="310">
        <v>2.3504399999999999</v>
      </c>
      <c r="E222" s="311">
        <v>1.5484316944612431</v>
      </c>
      <c r="F222" s="322"/>
      <c r="G222" s="322"/>
      <c r="H222" s="310">
        <v>5.3049599999999995</v>
      </c>
      <c r="I222" s="309">
        <v>1.5694075615691361</v>
      </c>
      <c r="J222" s="313"/>
      <c r="M222" s="444"/>
      <c r="N222" s="445"/>
    </row>
    <row r="223" spans="1:14" s="315" customFormat="1" ht="21.75" customHeight="1">
      <c r="A223" s="314">
        <v>4</v>
      </c>
      <c r="B223" s="310">
        <v>1.7798400000000001</v>
      </c>
      <c r="C223" s="311">
        <v>3.0349013657058777E-2</v>
      </c>
      <c r="D223" s="310">
        <v>2.3432200000000001</v>
      </c>
      <c r="E223" s="311">
        <v>-0.30717652864994704</v>
      </c>
      <c r="F223" s="322"/>
      <c r="G223" s="322"/>
      <c r="H223" s="310">
        <v>5.29467</v>
      </c>
      <c r="I223" s="309">
        <v>-0.19396941730002482</v>
      </c>
      <c r="J223" s="313"/>
      <c r="M223" s="444"/>
      <c r="N223" s="445"/>
    </row>
    <row r="224" spans="1:14" s="315" customFormat="1" ht="21.75" customHeight="1">
      <c r="A224" s="314">
        <v>5</v>
      </c>
      <c r="B224" s="310">
        <v>1.79695</v>
      </c>
      <c r="C224" s="311">
        <v>0.96132236605537003</v>
      </c>
      <c r="D224" s="310">
        <v>2.30524</v>
      </c>
      <c r="E224" s="311">
        <v>-1.6208465274280712</v>
      </c>
      <c r="F224" s="322"/>
      <c r="G224" s="322"/>
      <c r="H224" s="310">
        <v>5.25481</v>
      </c>
      <c r="I224" s="309">
        <v>-0.75283256558009271</v>
      </c>
      <c r="J224" s="313"/>
      <c r="M224" s="444"/>
      <c r="N224" s="445"/>
    </row>
    <row r="225" spans="1:14" s="315" customFormat="1" ht="21.75" customHeight="1">
      <c r="A225" s="314">
        <v>6</v>
      </c>
      <c r="B225" s="310">
        <v>1.8160700000000001</v>
      </c>
      <c r="C225" s="311">
        <v>1.0640251537327146</v>
      </c>
      <c r="D225" s="310">
        <v>2.2746599999999999</v>
      </c>
      <c r="E225" s="311">
        <v>-1.3265430063681123</v>
      </c>
      <c r="F225" s="322"/>
      <c r="G225" s="322"/>
      <c r="H225" s="310">
        <v>5.2280600000000002</v>
      </c>
      <c r="I225" s="309">
        <v>-0.50905741596746168</v>
      </c>
      <c r="J225" s="313"/>
      <c r="M225" s="444"/>
      <c r="N225" s="445"/>
    </row>
    <row r="226" spans="1:14" s="315" customFormat="1" ht="21.75" customHeight="1">
      <c r="A226" s="314">
        <v>7</v>
      </c>
      <c r="B226" s="310">
        <v>1.8048900000000001</v>
      </c>
      <c r="C226" s="311">
        <v>-0.61561503686530727</v>
      </c>
      <c r="D226" s="310">
        <v>2.2222</v>
      </c>
      <c r="E226" s="311">
        <v>-2.306278740559037</v>
      </c>
      <c r="F226" s="322"/>
      <c r="G226" s="322"/>
      <c r="H226" s="310">
        <v>5.1381899999999998</v>
      </c>
      <c r="I226" s="309">
        <v>-1.7189932785775284</v>
      </c>
      <c r="J226" s="313"/>
      <c r="M226" s="444"/>
      <c r="N226" s="445"/>
    </row>
    <row r="227" spans="1:14" s="315" customFormat="1" ht="21.75" customHeight="1">
      <c r="A227" s="314">
        <v>8</v>
      </c>
      <c r="B227" s="310">
        <v>1.7858400000000001</v>
      </c>
      <c r="C227" s="311">
        <v>-1.0554659840765908</v>
      </c>
      <c r="D227" s="310">
        <v>2.2112799999999999</v>
      </c>
      <c r="E227" s="311">
        <v>-0.49140491404914144</v>
      </c>
      <c r="F227" s="322"/>
      <c r="G227" s="322"/>
      <c r="H227" s="310">
        <v>5.10276</v>
      </c>
      <c r="I227" s="309">
        <v>-0.68954242641864028</v>
      </c>
      <c r="J227" s="313"/>
      <c r="M227" s="444"/>
      <c r="N227" s="445"/>
    </row>
    <row r="228" spans="1:14" s="315" customFormat="1" ht="21.75" customHeight="1">
      <c r="A228" s="314">
        <v>9</v>
      </c>
      <c r="B228" s="310">
        <v>1.7956300000000001</v>
      </c>
      <c r="C228" s="311">
        <v>0.54820140662097572</v>
      </c>
      <c r="D228" s="310">
        <v>2.30511</v>
      </c>
      <c r="E228" s="311">
        <v>4.2432437321370458</v>
      </c>
      <c r="F228" s="322"/>
      <c r="G228" s="322"/>
      <c r="H228" s="310">
        <v>5.2532949999999996</v>
      </c>
      <c r="I228" s="309">
        <v>2.9500701581105062</v>
      </c>
      <c r="J228" s="313"/>
      <c r="M228" s="444"/>
      <c r="N228" s="445"/>
    </row>
    <row r="229" spans="1:14" s="315" customFormat="1" ht="18" customHeight="1">
      <c r="A229" s="314">
        <v>10</v>
      </c>
      <c r="B229" s="310">
        <v>1.7941400000000001</v>
      </c>
      <c r="C229" s="311">
        <v>-8.2979232915477041E-2</v>
      </c>
      <c r="D229" s="310">
        <v>2.3282500000000002</v>
      </c>
      <c r="E229" s="311">
        <v>1.0038566489234881</v>
      </c>
      <c r="F229" s="322"/>
      <c r="G229" s="322"/>
      <c r="H229" s="310">
        <v>5.2865149999999996</v>
      </c>
      <c r="I229" s="309">
        <v>0.63236502043002929</v>
      </c>
      <c r="J229" s="313"/>
      <c r="M229" s="444"/>
      <c r="N229" s="445"/>
    </row>
    <row r="230" spans="1:14" s="315" customFormat="1" ht="15.75" customHeight="1">
      <c r="A230" s="314">
        <v>11</v>
      </c>
      <c r="B230" s="310">
        <v>1.78545</v>
      </c>
      <c r="C230" s="311">
        <v>-0.48435462115554628</v>
      </c>
      <c r="D230" s="310">
        <v>2.29095</v>
      </c>
      <c r="E230" s="311">
        <v>-1.6020616342746763</v>
      </c>
      <c r="F230" s="322"/>
      <c r="G230" s="322"/>
      <c r="H230" s="310">
        <v>5.2218749999999998</v>
      </c>
      <c r="I230" s="309">
        <v>-1.2227336912881128</v>
      </c>
      <c r="J230" s="313"/>
      <c r="M230" s="444"/>
      <c r="N230" s="445"/>
    </row>
    <row r="231" spans="1:14" s="315" customFormat="1" ht="15.75" customHeight="1">
      <c r="A231" s="314">
        <v>12</v>
      </c>
      <c r="B231" s="310">
        <v>1.7790900000000001</v>
      </c>
      <c r="C231" s="311">
        <v>-0.35621271948247113</v>
      </c>
      <c r="D231" s="310">
        <v>2.33325</v>
      </c>
      <c r="E231" s="311">
        <v>1.8463956000785799</v>
      </c>
      <c r="F231" s="322"/>
      <c r="G231" s="322"/>
      <c r="H231" s="310">
        <v>5.2789650000000004</v>
      </c>
      <c r="I231" s="309">
        <v>1.0932854578097135</v>
      </c>
      <c r="J231" s="313"/>
      <c r="M231" s="977"/>
      <c r="N231" s="978"/>
    </row>
    <row r="232" spans="1:14" s="315" customFormat="1" ht="15.75" customHeight="1">
      <c r="A232" s="653" t="s">
        <v>558</v>
      </c>
      <c r="B232" s="310">
        <v>1.76386</v>
      </c>
      <c r="C232" s="311">
        <v>-0.85605562394258072</v>
      </c>
      <c r="D232" s="310">
        <v>2.3413599999999999</v>
      </c>
      <c r="E232" s="311">
        <v>0.34758384228005923</v>
      </c>
      <c r="F232" s="322"/>
      <c r="G232" s="322"/>
      <c r="H232" s="310">
        <v>5.2759</v>
      </c>
      <c r="I232" s="309">
        <v>-5.8060623626047914E-2</v>
      </c>
      <c r="J232" s="313"/>
      <c r="M232" s="977"/>
      <c r="N232" s="978"/>
    </row>
    <row r="233" spans="1:14" s="315" customFormat="1" ht="15.75" customHeight="1">
      <c r="A233" s="653">
        <v>2</v>
      </c>
      <c r="B233" s="310">
        <v>1.76993</v>
      </c>
      <c r="C233" s="311">
        <v>0.34413162042339707</v>
      </c>
      <c r="D233" s="310">
        <v>2.3688799999999999</v>
      </c>
      <c r="E233" s="311">
        <v>1.1753852461817047</v>
      </c>
      <c r="F233" s="322"/>
      <c r="G233" s="322"/>
      <c r="H233" s="310">
        <v>5.3232499999999998</v>
      </c>
      <c r="I233" s="309">
        <v>0.89747720768021111</v>
      </c>
      <c r="J233" s="313"/>
      <c r="M233" s="977"/>
      <c r="N233" s="978"/>
    </row>
    <row r="234" spans="1:14" s="315" customFormat="1" ht="15.75" customHeight="1">
      <c r="A234" s="653">
        <v>3</v>
      </c>
      <c r="B234" s="310">
        <v>1.8071999999999999</v>
      </c>
      <c r="C234" s="311">
        <v>2.1057329950902073</v>
      </c>
      <c r="D234" s="310">
        <v>2.3448099999999998</v>
      </c>
      <c r="E234" s="311">
        <v>-1.0160919928405008</v>
      </c>
      <c r="F234" s="322"/>
      <c r="G234" s="322"/>
      <c r="H234" s="310">
        <v>5.3244150000000001</v>
      </c>
      <c r="I234" s="309">
        <v>2.1885126567426028E-2</v>
      </c>
      <c r="J234" s="313"/>
      <c r="M234" s="977"/>
      <c r="N234" s="978"/>
    </row>
    <row r="235" spans="1:14" s="315" customFormat="1" ht="15.75" customHeight="1">
      <c r="A235" s="653">
        <v>4</v>
      </c>
      <c r="B235" s="310">
        <v>1.79647</v>
      </c>
      <c r="C235" s="311">
        <v>-0.5937361664453249</v>
      </c>
      <c r="D235" s="310">
        <v>2.3355100000000002</v>
      </c>
      <c r="E235" s="311">
        <v>-0.3966206217134669</v>
      </c>
      <c r="F235" s="322"/>
      <c r="G235" s="322"/>
      <c r="H235" s="310">
        <v>5.2997350000000001</v>
      </c>
      <c r="I235" s="309">
        <v>-0.46352510087962173</v>
      </c>
      <c r="J235" s="313"/>
      <c r="M235" s="977"/>
      <c r="N235" s="978"/>
    </row>
    <row r="236" spans="1:14" s="315" customFormat="1" ht="15.75" customHeight="1">
      <c r="A236" s="653">
        <v>5</v>
      </c>
      <c r="B236" s="310">
        <v>1.8227800000000001</v>
      </c>
      <c r="C236" s="311">
        <v>1.4645387899603151</v>
      </c>
      <c r="D236" s="310">
        <v>2.3666299999999998</v>
      </c>
      <c r="E236" s="311">
        <v>1.3324712803627392</v>
      </c>
      <c r="F236" s="322"/>
      <c r="G236" s="322"/>
      <c r="H236" s="310">
        <v>5.372725</v>
      </c>
      <c r="I236" s="309">
        <v>1.3772386732544106</v>
      </c>
      <c r="J236" s="313"/>
      <c r="M236" s="977"/>
      <c r="N236" s="978"/>
    </row>
    <row r="237" spans="1:14" s="315" customFormat="1" ht="15.75" customHeight="1">
      <c r="A237" s="653">
        <v>6</v>
      </c>
      <c r="B237" s="310">
        <v>1.8945099999999999</v>
      </c>
      <c r="C237" s="311">
        <v>3.9351978845499644</v>
      </c>
      <c r="D237" s="310">
        <v>2.4986600000000001</v>
      </c>
      <c r="E237" s="311">
        <v>5.5788188267705578</v>
      </c>
      <c r="F237" s="322"/>
      <c r="G237" s="322"/>
      <c r="H237" s="310">
        <v>5.6425000000000001</v>
      </c>
      <c r="I237" s="309">
        <v>5.021195017425967</v>
      </c>
      <c r="J237" s="313"/>
      <c r="M237" s="977"/>
      <c r="N237" s="978"/>
    </row>
    <row r="238" spans="1:14" s="315" customFormat="1" ht="15.75" customHeight="1">
      <c r="A238" s="653">
        <v>7</v>
      </c>
      <c r="B238" s="310">
        <v>1.93048</v>
      </c>
      <c r="C238" s="311">
        <v>1.8986439765427576</v>
      </c>
      <c r="D238" s="310">
        <v>2.5239500000000001</v>
      </c>
      <c r="E238" s="311">
        <v>1.0121425083844997</v>
      </c>
      <c r="F238" s="322"/>
      <c r="G238" s="322"/>
      <c r="H238" s="310">
        <v>5.716405</v>
      </c>
      <c r="I238" s="309">
        <v>1.3097917589720822</v>
      </c>
      <c r="J238" s="313"/>
      <c r="M238" s="977"/>
      <c r="N238" s="978"/>
    </row>
    <row r="239" spans="1:14" s="315" customFormat="1" ht="15.75" customHeight="1">
      <c r="A239" s="653">
        <v>8</v>
      </c>
      <c r="B239" s="310">
        <v>1.9547099999999999</v>
      </c>
      <c r="C239" s="311">
        <v>1.2551282582570167</v>
      </c>
      <c r="D239" s="310">
        <v>2.6018400000000002</v>
      </c>
      <c r="E239" s="311">
        <v>3.0860357772538975</v>
      </c>
      <c r="F239" s="322"/>
      <c r="G239" s="322"/>
      <c r="H239" s="310">
        <v>5.8574700000000002</v>
      </c>
      <c r="I239" s="309">
        <v>2.4677222834981194</v>
      </c>
      <c r="J239" s="313"/>
      <c r="M239" s="977"/>
      <c r="N239" s="978"/>
    </row>
    <row r="240" spans="1:14" s="315" customFormat="1" ht="15.75" customHeight="1">
      <c r="A240" s="653">
        <v>9</v>
      </c>
      <c r="B240" s="310">
        <v>2.01715</v>
      </c>
      <c r="C240" s="311">
        <v>3.1943357326662323</v>
      </c>
      <c r="D240" s="310">
        <v>2.6901899999999999</v>
      </c>
      <c r="E240" s="311">
        <v>3.3956738308273913</v>
      </c>
      <c r="F240" s="322"/>
      <c r="G240" s="322"/>
      <c r="H240" s="310">
        <v>6.052435</v>
      </c>
      <c r="I240" s="309">
        <v>3.3284848236525306</v>
      </c>
      <c r="J240" s="313"/>
      <c r="M240" s="977"/>
      <c r="N240" s="978"/>
    </row>
    <row r="241" spans="1:14" s="315" customFormat="1" ht="15.75" customHeight="1">
      <c r="A241" s="653">
        <v>10</v>
      </c>
      <c r="B241" s="310">
        <v>1.9903200000000001</v>
      </c>
      <c r="C241" s="311">
        <v>-1.3300944401754862</v>
      </c>
      <c r="D241" s="310">
        <v>2.7131799999999999</v>
      </c>
      <c r="E241" s="311">
        <v>0.85458647902191842</v>
      </c>
      <c r="F241" s="322"/>
      <c r="G241" s="322"/>
      <c r="H241" s="310">
        <v>6.0600900000000006</v>
      </c>
      <c r="I241" s="309">
        <v>0.12647802082963722</v>
      </c>
      <c r="J241" s="313"/>
      <c r="M241" s="977"/>
      <c r="N241" s="978"/>
    </row>
    <row r="242" spans="1:14" s="315" customFormat="1" ht="15.75" customHeight="1">
      <c r="A242" s="653">
        <v>11</v>
      </c>
      <c r="B242" s="310">
        <v>2.0217499999999999</v>
      </c>
      <c r="C242" s="311">
        <v>1.5791430523734817</v>
      </c>
      <c r="D242" s="310">
        <v>2.7290999999999999</v>
      </c>
      <c r="E242" s="311">
        <v>0.58676534546178516</v>
      </c>
      <c r="F242" s="322"/>
      <c r="G242" s="322"/>
      <c r="H242" s="310">
        <v>6.1154000000000002</v>
      </c>
      <c r="I242" s="309">
        <v>0.9126927157847291</v>
      </c>
      <c r="J242" s="313"/>
      <c r="M242" s="977"/>
      <c r="N242" s="978"/>
    </row>
    <row r="243" spans="1:14" s="315" customFormat="1" ht="15.75" customHeight="1">
      <c r="A243" s="653">
        <v>12</v>
      </c>
      <c r="B243" s="310">
        <v>2.0578400000000001</v>
      </c>
      <c r="C243" s="311">
        <v>1.7850871769506682</v>
      </c>
      <c r="D243" s="310">
        <v>2.8180100000000001</v>
      </c>
      <c r="E243" s="311">
        <v>3.257850573449133</v>
      </c>
      <c r="F243" s="322"/>
      <c r="G243" s="322"/>
      <c r="H243" s="310">
        <v>6.2848550000000003</v>
      </c>
      <c r="I243" s="309">
        <v>2.7709552931942483</v>
      </c>
      <c r="J243" s="313"/>
      <c r="M243" s="977"/>
      <c r="N243" s="978"/>
    </row>
    <row r="244" spans="1:14" s="315" customFormat="1" ht="15.75" customHeight="1">
      <c r="A244" s="653" t="s">
        <v>566</v>
      </c>
      <c r="B244" s="310">
        <v>2.2168399999999999</v>
      </c>
      <c r="C244" s="311">
        <v>7.7265482253236399</v>
      </c>
      <c r="D244" s="310">
        <v>3.0215299999999998</v>
      </c>
      <c r="E244" s="311">
        <v>7.2221177355651633</v>
      </c>
      <c r="F244" s="322"/>
      <c r="G244" s="322"/>
      <c r="H244" s="310">
        <v>6.749134999999999</v>
      </c>
      <c r="I244" s="309">
        <v>7.38728260238301</v>
      </c>
      <c r="J244" s="313"/>
      <c r="M244" s="977"/>
      <c r="N244" s="978"/>
    </row>
    <row r="245" spans="1:14" s="315" customFormat="1" ht="15.75" customHeight="1">
      <c r="A245" s="653">
        <v>2</v>
      </c>
      <c r="B245" s="310">
        <v>2.2127599999999998</v>
      </c>
      <c r="C245" s="311">
        <v>-0.18404575882789231</v>
      </c>
      <c r="D245" s="310">
        <v>3.0194200000000002</v>
      </c>
      <c r="E245" s="311">
        <v>-6.9832171118591191E-2</v>
      </c>
      <c r="F245" s="322"/>
      <c r="G245" s="322"/>
      <c r="H245" s="310">
        <v>6.7418899999999997</v>
      </c>
      <c r="I245" s="309">
        <v>-0.10734708966407425</v>
      </c>
      <c r="J245" s="313"/>
      <c r="M245" s="977"/>
      <c r="N245" s="978"/>
    </row>
    <row r="246" spans="1:14" s="315" customFormat="1" ht="15.75" customHeight="1">
      <c r="A246" s="653">
        <v>3</v>
      </c>
      <c r="B246" s="310">
        <v>2.2178</v>
      </c>
      <c r="C246" s="311">
        <v>0.22776984399574474</v>
      </c>
      <c r="D246" s="310">
        <v>3.0657700000000001</v>
      </c>
      <c r="E246" s="311">
        <v>1.5350630253492312</v>
      </c>
      <c r="F246" s="322"/>
      <c r="G246" s="322"/>
      <c r="H246" s="310">
        <v>6.8164549999999995</v>
      </c>
      <c r="I246" s="309">
        <v>1.1059954997782597</v>
      </c>
      <c r="J246" s="313"/>
      <c r="M246" s="977"/>
      <c r="N246" s="978"/>
    </row>
    <row r="247" spans="1:14" s="315" customFormat="1" ht="15.75" customHeight="1">
      <c r="A247" s="653">
        <v>4</v>
      </c>
      <c r="B247" s="310">
        <v>2.1274700000000002</v>
      </c>
      <c r="C247" s="311">
        <v>-4.0729551808097995</v>
      </c>
      <c r="D247" s="310">
        <v>2.93824</v>
      </c>
      <c r="E247" s="311">
        <v>-4.1598032468189103</v>
      </c>
      <c r="F247" s="322"/>
      <c r="G247" s="322"/>
      <c r="H247" s="310">
        <v>6.5348299999999995</v>
      </c>
      <c r="I247" s="309">
        <v>-4.1315463829806021</v>
      </c>
      <c r="J247" s="313"/>
      <c r="M247" s="977"/>
      <c r="N247" s="978"/>
    </row>
    <row r="248" spans="1:14" s="315" customFormat="1" ht="15.75" customHeight="1">
      <c r="A248" s="653">
        <v>5</v>
      </c>
      <c r="B248" s="310">
        <v>2.0908099999999998</v>
      </c>
      <c r="C248" s="311">
        <v>-1.723173534761969</v>
      </c>
      <c r="D248" s="310">
        <v>2.8744800000000001</v>
      </c>
      <c r="E248" s="311">
        <v>-2.1700065345240631</v>
      </c>
      <c r="F248" s="322"/>
      <c r="G248" s="322"/>
      <c r="H248" s="310">
        <v>6.4025300000000005</v>
      </c>
      <c r="I248" s="309">
        <v>-2.0245362159382836</v>
      </c>
      <c r="J248" s="313"/>
      <c r="M248" s="977"/>
      <c r="N248" s="978"/>
    </row>
    <row r="249" spans="1:14" s="315" customFormat="1" ht="15.75" customHeight="1">
      <c r="A249" s="653">
        <v>6</v>
      </c>
      <c r="B249" s="310">
        <v>2.11572</v>
      </c>
      <c r="C249" s="311">
        <v>1.1914042882901867</v>
      </c>
      <c r="D249" s="310">
        <v>2.8757600000000001</v>
      </c>
      <c r="E249" s="311">
        <v>4.4529793214763913E-2</v>
      </c>
      <c r="F249" s="322"/>
      <c r="G249" s="322"/>
      <c r="H249" s="310">
        <v>6.4293600000000009</v>
      </c>
      <c r="I249" s="309">
        <v>0.4190530930741545</v>
      </c>
      <c r="J249" s="313"/>
      <c r="M249" s="977"/>
      <c r="N249" s="978"/>
    </row>
    <row r="250" spans="1:14" s="315" customFormat="1" ht="15.75" customHeight="1">
      <c r="A250" s="653">
        <v>7</v>
      </c>
      <c r="B250" s="310">
        <v>2.1186799999999999</v>
      </c>
      <c r="C250" s="311">
        <v>0.13990509141095231</v>
      </c>
      <c r="D250" s="310">
        <v>2.87643</v>
      </c>
      <c r="E250" s="311">
        <v>2.329818900047087E-2</v>
      </c>
      <c r="F250" s="322"/>
      <c r="G250" s="322"/>
      <c r="H250" s="310">
        <v>6.433325</v>
      </c>
      <c r="I250" s="309">
        <v>6.1670212898306431E-2</v>
      </c>
      <c r="J250" s="313"/>
      <c r="M250" s="977"/>
      <c r="N250" s="978"/>
    </row>
    <row r="251" spans="1:14" s="315" customFormat="1" ht="15.75" customHeight="1">
      <c r="A251" s="653">
        <v>8</v>
      </c>
      <c r="B251" s="310">
        <v>2.1582699999999999</v>
      </c>
      <c r="C251" s="311">
        <v>1.8686163082674199</v>
      </c>
      <c r="D251" s="310">
        <v>2.8768600000000002</v>
      </c>
      <c r="E251" s="311">
        <v>1.4949086193666972E-2</v>
      </c>
      <c r="F251" s="322"/>
      <c r="G251" s="322"/>
      <c r="H251" s="310">
        <v>6.47356</v>
      </c>
      <c r="I251" s="309">
        <v>0.62541531789548799</v>
      </c>
      <c r="J251" s="313"/>
      <c r="M251" s="977"/>
      <c r="N251" s="978"/>
    </row>
    <row r="252" spans="1:14" s="315" customFormat="1" ht="15.75" customHeight="1">
      <c r="A252" s="653">
        <v>9</v>
      </c>
      <c r="B252" s="310">
        <v>2.2035800000000001</v>
      </c>
      <c r="C252" s="311">
        <v>2.0993666223410514</v>
      </c>
      <c r="D252" s="310">
        <v>2.8501400000000001</v>
      </c>
      <c r="E252" s="311">
        <v>-0.92879041733000633</v>
      </c>
      <c r="F252" s="322"/>
      <c r="G252" s="322"/>
      <c r="H252" s="310">
        <v>6.47879</v>
      </c>
      <c r="I252" s="309">
        <v>8.0790168006487306E-2</v>
      </c>
      <c r="J252" s="313"/>
      <c r="M252" s="977"/>
      <c r="N252" s="978"/>
    </row>
    <row r="253" spans="1:14" s="315" customFormat="1" ht="15.75" customHeight="1">
      <c r="A253" s="653">
        <v>10</v>
      </c>
      <c r="B253" s="310">
        <v>2.2583099999999998</v>
      </c>
      <c r="C253" s="311">
        <v>2.4836856388240847</v>
      </c>
      <c r="D253" s="310">
        <v>2.8641700000000001</v>
      </c>
      <c r="E253" s="311">
        <v>0.49225652073229753</v>
      </c>
      <c r="F253" s="322"/>
      <c r="G253" s="322"/>
      <c r="H253" s="310">
        <v>6.5545650000000002</v>
      </c>
      <c r="I253" s="309">
        <v>1.1695856788073229</v>
      </c>
      <c r="J253" s="313"/>
      <c r="M253" s="977"/>
      <c r="N253" s="978"/>
    </row>
    <row r="254" spans="1:14" s="315" customFormat="1" ht="15.75" customHeight="1">
      <c r="A254" s="653">
        <v>11</v>
      </c>
      <c r="B254" s="310">
        <v>2.2335799999999999</v>
      </c>
      <c r="C254" s="311">
        <v>-1.0950666648954268</v>
      </c>
      <c r="D254" s="310">
        <v>2.7871800000000002</v>
      </c>
      <c r="E254" s="311">
        <v>-2.6880387686485108</v>
      </c>
      <c r="F254" s="322"/>
      <c r="G254" s="322"/>
      <c r="H254" s="310">
        <v>6.4143500000000007</v>
      </c>
      <c r="I254" s="309">
        <v>-2.1391961175150414</v>
      </c>
      <c r="J254" s="313"/>
      <c r="M254" s="977"/>
      <c r="N254" s="978"/>
    </row>
    <row r="255" spans="1:14" s="315" customFormat="1" ht="15.75" customHeight="1">
      <c r="A255" s="653">
        <v>12</v>
      </c>
      <c r="B255" s="310">
        <v>2.2876699999999999</v>
      </c>
      <c r="C255" s="311">
        <v>2.4216728301650363</v>
      </c>
      <c r="D255" s="310">
        <v>2.8216999999999999</v>
      </c>
      <c r="E255" s="311">
        <v>1.2385278309976258</v>
      </c>
      <c r="F255" s="322"/>
      <c r="G255" s="322"/>
      <c r="H255" s="310">
        <v>6.5202200000000001</v>
      </c>
      <c r="I255" s="309">
        <v>1.6505179792184634</v>
      </c>
      <c r="J255" s="313"/>
      <c r="M255" s="977"/>
      <c r="N255" s="978"/>
    </row>
    <row r="256" spans="1:14" s="315" customFormat="1" ht="15.75" customHeight="1">
      <c r="A256" s="653" t="s">
        <v>701</v>
      </c>
      <c r="B256" s="310">
        <v>2.3283399999999999</v>
      </c>
      <c r="C256" s="311">
        <v>1.7777913772528393</v>
      </c>
      <c r="D256" s="310">
        <v>2.7162099999999998</v>
      </c>
      <c r="E256" s="311">
        <v>-3.7385264202431188</v>
      </c>
      <c r="F256" s="322"/>
      <c r="G256" s="322"/>
      <c r="H256" s="310">
        <v>6.4026549999999993</v>
      </c>
      <c r="I256" s="309">
        <v>-1.8030833315440447</v>
      </c>
      <c r="J256" s="313"/>
      <c r="M256" s="977"/>
      <c r="N256" s="978"/>
    </row>
    <row r="257" spans="1:14" s="315" customFormat="1" ht="15.75" customHeight="1">
      <c r="A257" s="653">
        <v>2</v>
      </c>
      <c r="B257" s="310">
        <v>2.4552299999999998</v>
      </c>
      <c r="C257" s="311">
        <v>5.4498054407861503</v>
      </c>
      <c r="D257" s="310">
        <v>2.7898800000000001</v>
      </c>
      <c r="E257" s="311">
        <v>2.7122350628265224</v>
      </c>
      <c r="F257" s="322"/>
      <c r="G257" s="322"/>
      <c r="H257" s="310">
        <v>6.6400500000000005</v>
      </c>
      <c r="I257" s="309">
        <v>3.7077587344625158</v>
      </c>
      <c r="J257" s="313"/>
      <c r="M257" s="977"/>
      <c r="N257" s="978"/>
    </row>
    <row r="258" spans="1:14" s="315" customFormat="1" ht="15.75" customHeight="1">
      <c r="A258" s="653">
        <v>3</v>
      </c>
      <c r="B258" s="310">
        <v>2.5838399999999999</v>
      </c>
      <c r="C258" s="311">
        <v>5.2382057892743177</v>
      </c>
      <c r="D258" s="310">
        <v>2.8046500000000001</v>
      </c>
      <c r="E258" s="311">
        <v>0.5294134514746105</v>
      </c>
      <c r="F258" s="322"/>
      <c r="G258" s="322"/>
      <c r="H258" s="310">
        <v>6.7908150000000003</v>
      </c>
      <c r="I258" s="309">
        <v>2.2705401314749167</v>
      </c>
      <c r="J258" s="313"/>
      <c r="M258" s="977"/>
      <c r="N258" s="978"/>
    </row>
    <row r="259" spans="1:14" s="315" customFormat="1" ht="15.75" customHeight="1">
      <c r="A259" s="653">
        <v>4</v>
      </c>
      <c r="B259" s="310">
        <v>2.6481400000000002</v>
      </c>
      <c r="C259" s="311">
        <v>2.4885441823023058</v>
      </c>
      <c r="D259" s="310">
        <v>2.8534000000000002</v>
      </c>
      <c r="E259" s="311">
        <v>1.7381848002424647</v>
      </c>
      <c r="F259" s="322"/>
      <c r="G259" s="322"/>
      <c r="H259" s="310">
        <v>6.9282400000000006</v>
      </c>
      <c r="I259" s="309">
        <v>2.0236893509836449</v>
      </c>
      <c r="J259" s="313"/>
      <c r="M259" s="977"/>
      <c r="N259" s="978"/>
    </row>
    <row r="260" spans="1:14" s="315" customFormat="1" ht="15.75" customHeight="1">
      <c r="A260" s="653">
        <v>5</v>
      </c>
      <c r="B260" s="310">
        <v>2.6461399999999999</v>
      </c>
      <c r="C260" s="311">
        <v>-7.5524707908201094E-2</v>
      </c>
      <c r="D260" s="310">
        <v>2.9551099999999999</v>
      </c>
      <c r="E260" s="311">
        <v>3.5645195205719347</v>
      </c>
      <c r="F260" s="322"/>
      <c r="G260" s="322"/>
      <c r="H260" s="310">
        <v>7.078805</v>
      </c>
      <c r="I260" s="309">
        <v>2.1732070482546817</v>
      </c>
      <c r="J260" s="313"/>
      <c r="M260" s="977"/>
      <c r="N260" s="978"/>
    </row>
    <row r="261" spans="1:14" s="315" customFormat="1" ht="15.75" customHeight="1">
      <c r="A261" s="653">
        <v>6</v>
      </c>
      <c r="B261" s="310">
        <v>2.7011599999999998</v>
      </c>
      <c r="C261" s="311">
        <v>2.0792550658695177</v>
      </c>
      <c r="D261" s="310">
        <v>3.0267499999999998</v>
      </c>
      <c r="E261" s="311">
        <v>2.4242752384852082</v>
      </c>
      <c r="F261" s="322"/>
      <c r="G261" s="322"/>
      <c r="H261" s="310">
        <v>7.2412849999999995</v>
      </c>
      <c r="I261" s="309">
        <v>2.2953026676112671</v>
      </c>
      <c r="J261" s="313"/>
      <c r="M261" s="977"/>
      <c r="N261" s="978"/>
    </row>
    <row r="262" spans="1:14" s="315" customFormat="1" ht="15.75" customHeight="1">
      <c r="A262" s="653">
        <v>7</v>
      </c>
      <c r="B262" s="310">
        <v>2.6945999999999999</v>
      </c>
      <c r="C262" s="311">
        <v>-0.24285862370240352</v>
      </c>
      <c r="D262" s="310">
        <v>2.97098</v>
      </c>
      <c r="E262" s="311">
        <v>-1.8425704138101793</v>
      </c>
      <c r="F262" s="322"/>
      <c r="G262" s="322"/>
      <c r="H262" s="310">
        <v>7.1510699999999989</v>
      </c>
      <c r="I262" s="309">
        <v>-1.2458424160905253</v>
      </c>
      <c r="J262" s="313"/>
      <c r="M262" s="977"/>
      <c r="N262" s="978"/>
    </row>
    <row r="263" spans="1:14" s="315" customFormat="1" ht="15.75" customHeight="1">
      <c r="A263" s="653">
        <v>8</v>
      </c>
      <c r="B263" s="310">
        <v>2.8455599999999999</v>
      </c>
      <c r="C263" s="311">
        <v>5.6023157425963035</v>
      </c>
      <c r="D263" s="310">
        <v>3.1672199999999999</v>
      </c>
      <c r="E263" s="311">
        <v>6.6052279045971432</v>
      </c>
      <c r="F263" s="322"/>
      <c r="G263" s="322"/>
      <c r="H263" s="310">
        <v>7.5963899999999995</v>
      </c>
      <c r="I263" s="309">
        <v>6.2273198276621571</v>
      </c>
      <c r="J263" s="313"/>
      <c r="M263" s="977"/>
      <c r="N263" s="978"/>
    </row>
    <row r="264" spans="1:14" s="315" customFormat="1" ht="15.75" customHeight="1">
      <c r="A264" s="653">
        <v>9</v>
      </c>
      <c r="B264" s="310">
        <v>3.0027200000000001</v>
      </c>
      <c r="C264" s="311">
        <v>5.5229902022800417</v>
      </c>
      <c r="D264" s="310">
        <v>3.3748999999999998</v>
      </c>
      <c r="E264" s="311">
        <v>6.5571700102929213</v>
      </c>
      <c r="F264" s="322"/>
      <c r="G264" s="322"/>
      <c r="H264" s="310">
        <v>8.0650699999999986</v>
      </c>
      <c r="I264" s="309">
        <v>6.1697727473181203</v>
      </c>
      <c r="J264" s="313"/>
      <c r="M264" s="977"/>
      <c r="N264" s="978"/>
    </row>
    <row r="265" spans="1:14" s="315" customFormat="1" ht="15.75" customHeight="1" thickBot="1">
      <c r="A265" s="653"/>
      <c r="B265" s="310"/>
      <c r="C265" s="311"/>
      <c r="D265" s="310"/>
      <c r="E265" s="311"/>
      <c r="F265" s="322"/>
      <c r="G265" s="322"/>
      <c r="H265" s="310"/>
      <c r="I265" s="654"/>
      <c r="J265" s="313"/>
      <c r="M265" s="977"/>
      <c r="N265" s="978"/>
    </row>
    <row r="266" spans="1:14">
      <c r="A266" s="583" t="s">
        <v>441</v>
      </c>
      <c r="B266" s="584"/>
      <c r="C266" s="585"/>
      <c r="D266" s="585"/>
      <c r="E266" s="585"/>
      <c r="F266" s="586"/>
      <c r="G266" s="585"/>
      <c r="H266" s="586"/>
      <c r="I266" s="585"/>
      <c r="J266" s="313"/>
      <c r="K266" s="315"/>
      <c r="L266" s="315"/>
      <c r="M266" s="444"/>
      <c r="N266" s="445"/>
    </row>
    <row r="267" spans="1:14">
      <c r="A267" s="322"/>
      <c r="B267" s="322"/>
      <c r="C267" s="979"/>
      <c r="D267" s="979"/>
      <c r="E267" s="979"/>
      <c r="F267" s="980"/>
      <c r="G267" s="979"/>
      <c r="H267" s="980"/>
      <c r="I267" s="979"/>
      <c r="J267" s="298"/>
      <c r="M267" s="444"/>
      <c r="N267" s="445"/>
    </row>
    <row r="268" spans="1:14" ht="26.25">
      <c r="G268" s="981"/>
      <c r="H268" s="324"/>
      <c r="I268" s="324"/>
      <c r="J268" s="298"/>
      <c r="M268" s="444"/>
      <c r="N268" s="445"/>
    </row>
    <row r="269" spans="1:14" ht="26.25">
      <c r="G269" s="322"/>
      <c r="H269" s="322"/>
      <c r="I269" s="981"/>
      <c r="J269" s="298"/>
      <c r="M269" s="444"/>
      <c r="N269" s="445"/>
    </row>
    <row r="270" spans="1:14" ht="26.25">
      <c r="G270" s="322"/>
      <c r="H270" s="322"/>
      <c r="I270" s="324"/>
      <c r="J270" s="298"/>
      <c r="M270" s="444"/>
      <c r="N270" s="445"/>
    </row>
    <row r="271" spans="1:14" ht="26.25">
      <c r="G271" s="322"/>
      <c r="H271" s="322"/>
      <c r="I271" s="324"/>
      <c r="J271" s="298"/>
      <c r="M271" s="444"/>
      <c r="N271" s="445"/>
    </row>
    <row r="272" spans="1:14" ht="26.25">
      <c r="G272" s="322"/>
      <c r="H272" s="322"/>
      <c r="I272" s="981"/>
      <c r="J272" s="298"/>
      <c r="M272" s="444"/>
      <c r="N272" s="445"/>
    </row>
    <row r="273" spans="1:15" hidden="1">
      <c r="G273" s="322"/>
      <c r="H273" s="322"/>
      <c r="I273" s="296"/>
      <c r="J273" s="298"/>
      <c r="M273" s="444"/>
      <c r="N273" s="445"/>
      <c r="O273" s="299">
        <v>1.51315</v>
      </c>
    </row>
    <row r="274" spans="1:15" hidden="1">
      <c r="G274" s="322"/>
      <c r="H274" s="322"/>
      <c r="I274" s="296"/>
      <c r="J274" s="298"/>
      <c r="M274" s="444"/>
      <c r="N274" s="445"/>
      <c r="O274" s="299">
        <v>1.55382</v>
      </c>
    </row>
    <row r="275" spans="1:15" hidden="1">
      <c r="G275" s="322"/>
      <c r="H275" s="322"/>
      <c r="I275" s="296"/>
      <c r="J275" s="298"/>
      <c r="M275" s="444"/>
      <c r="N275" s="445"/>
      <c r="O275" s="299">
        <v>1.58283</v>
      </c>
    </row>
    <row r="276" spans="1:15" hidden="1">
      <c r="A276" s="299"/>
      <c r="B276" s="299"/>
      <c r="C276" s="299"/>
      <c r="D276" s="299"/>
      <c r="E276" s="299"/>
      <c r="F276" s="299"/>
      <c r="G276" s="322"/>
      <c r="H276" s="322"/>
      <c r="I276" s="296"/>
      <c r="J276" s="298"/>
      <c r="M276" s="444"/>
      <c r="N276" s="445"/>
      <c r="O276" s="299">
        <v>1.57467</v>
      </c>
    </row>
    <row r="277" spans="1:15" hidden="1">
      <c r="A277" s="299"/>
      <c r="B277" s="299"/>
      <c r="C277" s="299"/>
      <c r="D277" s="299"/>
      <c r="E277" s="299"/>
      <c r="F277" s="299"/>
      <c r="G277" s="322"/>
      <c r="H277" s="322"/>
      <c r="I277" s="296"/>
      <c r="J277" s="298"/>
      <c r="M277" s="444"/>
      <c r="N277" s="445"/>
      <c r="O277" s="299">
        <v>1.51562</v>
      </c>
    </row>
    <row r="278" spans="1:15" hidden="1">
      <c r="A278" s="299"/>
      <c r="B278" s="299"/>
      <c r="C278" s="299"/>
      <c r="D278" s="299"/>
      <c r="E278" s="299"/>
      <c r="F278" s="299"/>
      <c r="G278" s="322"/>
      <c r="H278" s="322"/>
      <c r="I278" s="296"/>
      <c r="J278" s="298"/>
      <c r="M278" s="444"/>
      <c r="N278" s="445"/>
      <c r="O278" s="299">
        <v>1.56416</v>
      </c>
    </row>
    <row r="279" spans="1:15" hidden="1">
      <c r="A279" s="299"/>
      <c r="B279" s="299"/>
      <c r="C279" s="299"/>
      <c r="D279" s="299"/>
      <c r="E279" s="299"/>
      <c r="F279" s="299"/>
      <c r="G279" s="322"/>
      <c r="H279" s="322"/>
      <c r="I279" s="296"/>
      <c r="J279" s="298"/>
      <c r="M279" s="444"/>
      <c r="N279" s="445"/>
      <c r="O279" s="299">
        <v>1.5940099999999999</v>
      </c>
    </row>
    <row r="280" spans="1:15" hidden="1">
      <c r="A280" s="299"/>
      <c r="B280" s="299"/>
      <c r="C280" s="299"/>
      <c r="D280" s="299"/>
      <c r="E280" s="299"/>
      <c r="F280" s="299"/>
      <c r="G280" s="322"/>
      <c r="H280" s="322"/>
      <c r="I280" s="296"/>
      <c r="J280" s="298"/>
      <c r="M280" s="444"/>
      <c r="N280" s="445"/>
      <c r="O280" s="299">
        <v>1.6467099999999999</v>
      </c>
    </row>
    <row r="281" spans="1:15" hidden="1">
      <c r="A281" s="299"/>
      <c r="B281" s="299"/>
      <c r="C281" s="299"/>
      <c r="D281" s="299"/>
      <c r="E281" s="299"/>
      <c r="F281" s="299"/>
      <c r="G281" s="322"/>
      <c r="H281" s="322"/>
      <c r="I281" s="296"/>
      <c r="J281" s="298"/>
      <c r="M281" s="444"/>
      <c r="N281" s="445"/>
      <c r="O281" s="299">
        <v>1.74424</v>
      </c>
    </row>
    <row r="282" spans="1:15" hidden="1">
      <c r="A282" s="299"/>
      <c r="B282" s="299"/>
      <c r="C282" s="299"/>
      <c r="D282" s="299"/>
      <c r="E282" s="299"/>
      <c r="F282" s="299"/>
      <c r="G282" s="322"/>
      <c r="H282" s="322"/>
      <c r="I282" s="296"/>
      <c r="J282" s="298"/>
      <c r="M282" s="444"/>
      <c r="N282" s="445"/>
      <c r="O282" s="299">
        <v>1.7865200000000001</v>
      </c>
    </row>
    <row r="283" spans="1:15" hidden="1">
      <c r="A283" s="299"/>
      <c r="B283" s="299"/>
      <c r="C283" s="299"/>
      <c r="D283" s="299"/>
      <c r="E283" s="299"/>
      <c r="F283" s="299"/>
      <c r="G283" s="322"/>
      <c r="H283" s="322"/>
      <c r="I283" s="296"/>
      <c r="J283" s="298"/>
      <c r="M283" s="444"/>
      <c r="N283" s="445"/>
      <c r="O283" s="299">
        <v>1.82708</v>
      </c>
    </row>
    <row r="284" spans="1:15" hidden="1">
      <c r="A284" s="299"/>
      <c r="B284" s="299"/>
      <c r="C284" s="299"/>
      <c r="D284" s="299"/>
      <c r="E284" s="299"/>
      <c r="F284" s="299"/>
      <c r="G284" s="322"/>
      <c r="H284" s="322"/>
      <c r="I284" s="296"/>
      <c r="J284" s="298"/>
    </row>
    <row r="285" spans="1:15">
      <c r="A285" s="299"/>
      <c r="B285" s="299"/>
      <c r="C285" s="299"/>
      <c r="D285" s="299"/>
      <c r="E285" s="299"/>
      <c r="F285" s="299"/>
      <c r="G285" s="322"/>
      <c r="H285" s="322"/>
      <c r="I285" s="296"/>
      <c r="J285" s="298"/>
    </row>
    <row r="286" spans="1:15">
      <c r="A286" s="299"/>
      <c r="B286" s="299"/>
      <c r="C286" s="299"/>
      <c r="D286" s="299"/>
      <c r="E286" s="299"/>
      <c r="F286" s="299"/>
      <c r="G286" s="322"/>
      <c r="H286" s="322"/>
      <c r="I286" s="296"/>
      <c r="J286" s="298"/>
    </row>
    <row r="287" spans="1:15">
      <c r="A287" s="299"/>
      <c r="B287" s="299"/>
      <c r="C287" s="299"/>
      <c r="D287" s="299"/>
      <c r="E287" s="299"/>
      <c r="F287" s="299"/>
      <c r="G287" s="322"/>
      <c r="H287" s="322"/>
      <c r="I287" s="296"/>
      <c r="J287" s="298"/>
    </row>
    <row r="288" spans="1:15">
      <c r="A288" s="299"/>
      <c r="B288" s="299"/>
      <c r="C288" s="299"/>
      <c r="D288" s="299"/>
      <c r="E288" s="299"/>
      <c r="F288" s="299"/>
      <c r="G288" s="322"/>
      <c r="H288" s="322"/>
      <c r="I288" s="296"/>
      <c r="J288" s="298"/>
    </row>
    <row r="289" spans="1:10">
      <c r="A289" s="299"/>
      <c r="B289" s="299"/>
      <c r="C289" s="299"/>
      <c r="D289" s="299"/>
      <c r="E289" s="299"/>
      <c r="F289" s="299"/>
      <c r="G289" s="322"/>
      <c r="H289" s="322"/>
      <c r="I289" s="296"/>
      <c r="J289" s="298"/>
    </row>
    <row r="290" spans="1:10">
      <c r="A290" s="299"/>
      <c r="B290" s="299"/>
      <c r="C290" s="299"/>
      <c r="D290" s="299"/>
      <c r="E290" s="299"/>
      <c r="F290" s="299"/>
      <c r="G290" s="322"/>
      <c r="H290" s="322"/>
      <c r="I290" s="296"/>
      <c r="J290" s="298"/>
    </row>
    <row r="291" spans="1:10">
      <c r="A291" s="299"/>
      <c r="B291" s="299"/>
      <c r="C291" s="299"/>
      <c r="D291" s="299"/>
      <c r="E291" s="299"/>
      <c r="F291" s="299"/>
      <c r="G291" s="322"/>
      <c r="H291" s="322"/>
      <c r="I291" s="296"/>
      <c r="J291" s="298"/>
    </row>
    <row r="292" spans="1:10">
      <c r="A292" s="299"/>
      <c r="B292" s="299"/>
      <c r="C292" s="299"/>
      <c r="D292" s="299"/>
      <c r="E292" s="299"/>
      <c r="F292" s="299"/>
      <c r="G292" s="322"/>
      <c r="H292" s="322"/>
      <c r="I292" s="296"/>
      <c r="J292" s="298"/>
    </row>
    <row r="293" spans="1:10" ht="26.25" hidden="1">
      <c r="A293" s="299"/>
      <c r="B293" s="299"/>
      <c r="C293" s="299"/>
      <c r="D293" s="299"/>
      <c r="E293" s="299"/>
      <c r="F293" s="299"/>
      <c r="G293" s="322"/>
      <c r="H293" s="322"/>
      <c r="I293" s="324"/>
      <c r="J293" s="982"/>
    </row>
    <row r="294" spans="1:10" ht="26.25" hidden="1">
      <c r="A294" s="299"/>
      <c r="B294" s="299"/>
      <c r="C294" s="299"/>
      <c r="D294" s="299"/>
      <c r="E294" s="299"/>
      <c r="F294" s="299"/>
      <c r="G294" s="322"/>
      <c r="H294" s="322"/>
      <c r="I294" s="324"/>
      <c r="J294" s="298"/>
    </row>
    <row r="295" spans="1:10" ht="26.25" hidden="1">
      <c r="A295" s="299"/>
      <c r="B295" s="299"/>
      <c r="C295" s="299"/>
      <c r="D295" s="299"/>
      <c r="E295" s="299"/>
      <c r="F295" s="299"/>
      <c r="G295" s="322"/>
      <c r="H295" s="322"/>
      <c r="I295" s="324"/>
      <c r="J295" s="298"/>
    </row>
    <row r="296" spans="1:10" ht="26.25" hidden="1">
      <c r="A296" s="299"/>
      <c r="B296" s="299"/>
      <c r="C296" s="299"/>
      <c r="D296" s="299"/>
      <c r="E296" s="299"/>
      <c r="F296" s="299"/>
      <c r="G296" s="322"/>
      <c r="H296" s="322"/>
      <c r="I296" s="324"/>
      <c r="J296" s="298"/>
    </row>
    <row r="297" spans="1:10" ht="26.25" hidden="1">
      <c r="A297" s="299"/>
      <c r="B297" s="299"/>
      <c r="C297" s="299"/>
      <c r="D297" s="299"/>
      <c r="E297" s="299"/>
      <c r="F297" s="299"/>
      <c r="G297" s="322"/>
      <c r="H297" s="322"/>
      <c r="I297" s="324"/>
      <c r="J297" s="298"/>
    </row>
    <row r="298" spans="1:10" ht="26.25" hidden="1">
      <c r="A298" s="299"/>
      <c r="B298" s="299"/>
      <c r="C298" s="299"/>
      <c r="D298" s="299"/>
      <c r="E298" s="299"/>
      <c r="F298" s="299"/>
      <c r="G298" s="322"/>
      <c r="H298" s="322"/>
      <c r="I298" s="324"/>
      <c r="J298" s="298"/>
    </row>
    <row r="299" spans="1:10" ht="26.25" hidden="1">
      <c r="A299" s="299"/>
      <c r="B299" s="299"/>
      <c r="C299" s="299"/>
      <c r="D299" s="299"/>
      <c r="E299" s="299"/>
      <c r="F299" s="299"/>
      <c r="G299" s="322"/>
      <c r="H299" s="322"/>
      <c r="I299" s="324"/>
      <c r="J299" s="298"/>
    </row>
    <row r="300" spans="1:10" ht="26.25" hidden="1">
      <c r="A300" s="299"/>
      <c r="B300" s="299"/>
      <c r="C300" s="299"/>
      <c r="D300" s="299"/>
      <c r="E300" s="299"/>
      <c r="F300" s="299"/>
      <c r="G300" s="322"/>
      <c r="H300" s="322"/>
      <c r="I300" s="324"/>
      <c r="J300" s="298"/>
    </row>
    <row r="301" spans="1:10" ht="26.25" hidden="1">
      <c r="A301" s="299"/>
      <c r="B301" s="299"/>
      <c r="C301" s="299"/>
      <c r="D301" s="299"/>
      <c r="E301" s="299"/>
      <c r="F301" s="299"/>
      <c r="G301" s="322"/>
      <c r="H301" s="322"/>
      <c r="I301" s="324"/>
      <c r="J301" s="298"/>
    </row>
    <row r="302" spans="1:10" ht="26.25" hidden="1">
      <c r="A302" s="299"/>
      <c r="B302" s="299"/>
      <c r="C302" s="299"/>
      <c r="D302" s="299"/>
      <c r="E302" s="299"/>
      <c r="F302" s="299"/>
      <c r="G302" s="322"/>
      <c r="H302" s="322"/>
      <c r="I302" s="324"/>
      <c r="J302" s="298"/>
    </row>
    <row r="303" spans="1:10" ht="26.25" hidden="1">
      <c r="A303" s="299"/>
      <c r="B303" s="299"/>
      <c r="C303" s="299"/>
      <c r="D303" s="299"/>
      <c r="E303" s="299"/>
      <c r="F303" s="299"/>
      <c r="G303" s="322"/>
      <c r="H303" s="322"/>
      <c r="I303" s="324"/>
      <c r="J303" s="298"/>
    </row>
    <row r="304" spans="1:10" ht="26.25" hidden="1">
      <c r="A304" s="299"/>
      <c r="B304" s="299"/>
      <c r="C304" s="299"/>
      <c r="D304" s="299"/>
      <c r="E304" s="299"/>
      <c r="F304" s="299"/>
      <c r="G304" s="322"/>
      <c r="H304" s="322"/>
      <c r="I304" s="324"/>
      <c r="J304" s="298"/>
    </row>
    <row r="305" spans="1:10" ht="26.25" hidden="1">
      <c r="A305" s="299"/>
      <c r="B305" s="299"/>
      <c r="C305" s="299"/>
      <c r="D305" s="299"/>
      <c r="E305" s="299"/>
      <c r="F305" s="299"/>
      <c r="G305" s="322"/>
      <c r="H305" s="322"/>
      <c r="I305" s="324"/>
      <c r="J305" s="298"/>
    </row>
    <row r="306" spans="1:10" ht="26.25" hidden="1">
      <c r="A306" s="299"/>
      <c r="B306" s="299"/>
      <c r="C306" s="299"/>
      <c r="D306" s="299"/>
      <c r="E306" s="299"/>
      <c r="F306" s="299"/>
      <c r="G306" s="322"/>
      <c r="H306" s="322"/>
      <c r="I306" s="324"/>
      <c r="J306" s="298"/>
    </row>
    <row r="307" spans="1:10" ht="26.25" hidden="1">
      <c r="A307" s="299"/>
      <c r="B307" s="299"/>
      <c r="C307" s="299"/>
      <c r="D307" s="299"/>
      <c r="E307" s="299"/>
      <c r="F307" s="299"/>
      <c r="G307" s="322"/>
      <c r="H307" s="322"/>
      <c r="I307" s="324"/>
      <c r="J307" s="298"/>
    </row>
    <row r="308" spans="1:10" ht="26.25" hidden="1">
      <c r="A308" s="299"/>
      <c r="B308" s="299"/>
      <c r="C308" s="299"/>
      <c r="D308" s="299"/>
      <c r="E308" s="299"/>
      <c r="F308" s="299"/>
      <c r="G308" s="322"/>
      <c r="H308" s="322"/>
      <c r="I308" s="324"/>
      <c r="J308" s="298"/>
    </row>
    <row r="309" spans="1:10" ht="26.25" hidden="1">
      <c r="A309" s="299"/>
      <c r="B309" s="299"/>
      <c r="C309" s="299"/>
      <c r="D309" s="299"/>
      <c r="E309" s="299"/>
      <c r="F309" s="299"/>
      <c r="G309" s="322"/>
      <c r="H309" s="322"/>
      <c r="I309" s="324"/>
      <c r="J309" s="298"/>
    </row>
    <row r="310" spans="1:10" ht="26.25" hidden="1">
      <c r="A310" s="299"/>
      <c r="B310" s="299"/>
      <c r="C310" s="299"/>
      <c r="D310" s="299"/>
      <c r="E310" s="299"/>
      <c r="F310" s="299"/>
      <c r="G310" s="322"/>
      <c r="H310" s="322"/>
      <c r="I310" s="324"/>
      <c r="J310" s="298"/>
    </row>
    <row r="311" spans="1:10" ht="26.25" hidden="1">
      <c r="A311" s="299"/>
      <c r="B311" s="299"/>
      <c r="C311" s="299"/>
      <c r="D311" s="299"/>
      <c r="E311" s="299"/>
      <c r="F311" s="299"/>
      <c r="G311" s="322"/>
      <c r="H311" s="322"/>
      <c r="I311" s="324"/>
      <c r="J311" s="298"/>
    </row>
    <row r="312" spans="1:10" ht="26.25" hidden="1">
      <c r="A312" s="299"/>
      <c r="B312" s="299"/>
      <c r="C312" s="299"/>
      <c r="D312" s="299"/>
      <c r="E312" s="299"/>
      <c r="F312" s="299"/>
      <c r="G312" s="322"/>
      <c r="H312" s="322"/>
      <c r="I312" s="324"/>
      <c r="J312" s="298"/>
    </row>
    <row r="313" spans="1:10" ht="26.25" hidden="1">
      <c r="A313" s="299"/>
      <c r="B313" s="299"/>
      <c r="C313" s="299"/>
      <c r="D313" s="299"/>
      <c r="E313" s="299"/>
      <c r="F313" s="299"/>
      <c r="G313" s="322"/>
      <c r="H313" s="322"/>
      <c r="I313" s="324"/>
      <c r="J313" s="298"/>
    </row>
    <row r="314" spans="1:10" ht="26.25" hidden="1">
      <c r="A314" s="299"/>
      <c r="B314" s="299"/>
      <c r="C314" s="299"/>
      <c r="D314" s="299"/>
      <c r="E314" s="299"/>
      <c r="F314" s="299"/>
      <c r="G314" s="322"/>
      <c r="H314" s="322"/>
      <c r="I314" s="324"/>
      <c r="J314" s="298"/>
    </row>
    <row r="315" spans="1:10" ht="26.25" hidden="1">
      <c r="A315" s="299"/>
      <c r="B315" s="299"/>
      <c r="C315" s="299"/>
      <c r="D315" s="299"/>
      <c r="E315" s="299"/>
      <c r="F315" s="299"/>
      <c r="G315" s="322"/>
      <c r="H315" s="322"/>
      <c r="I315" s="324"/>
      <c r="J315" s="298"/>
    </row>
    <row r="316" spans="1:10" ht="26.25" hidden="1">
      <c r="A316" s="299"/>
      <c r="B316" s="299"/>
      <c r="C316" s="299"/>
      <c r="D316" s="299"/>
      <c r="E316" s="299"/>
      <c r="F316" s="299"/>
      <c r="G316" s="322"/>
      <c r="H316" s="322"/>
      <c r="I316" s="324"/>
      <c r="J316" s="298"/>
    </row>
    <row r="317" spans="1:10" ht="26.25" hidden="1">
      <c r="A317" s="299"/>
      <c r="B317" s="299"/>
      <c r="C317" s="299"/>
      <c r="D317" s="299"/>
      <c r="E317" s="299"/>
      <c r="F317" s="299"/>
      <c r="G317" s="322"/>
      <c r="H317" s="322"/>
      <c r="I317" s="324"/>
      <c r="J317" s="298"/>
    </row>
    <row r="318" spans="1:10" ht="26.25" hidden="1">
      <c r="A318" s="299"/>
      <c r="B318" s="299"/>
      <c r="C318" s="299"/>
      <c r="D318" s="299"/>
      <c r="E318" s="299"/>
      <c r="F318" s="299"/>
      <c r="G318" s="322"/>
      <c r="H318" s="322"/>
      <c r="I318" s="324"/>
      <c r="J318" s="298"/>
    </row>
    <row r="319" spans="1:10" ht="26.25" hidden="1">
      <c r="A319" s="299"/>
      <c r="B319" s="299"/>
      <c r="C319" s="299"/>
      <c r="D319" s="299"/>
      <c r="E319" s="299"/>
      <c r="F319" s="299"/>
      <c r="G319" s="322"/>
      <c r="H319" s="322"/>
      <c r="I319" s="324"/>
      <c r="J319" s="298"/>
    </row>
    <row r="320" spans="1:10" ht="26.25" hidden="1">
      <c r="A320" s="299"/>
      <c r="B320" s="299"/>
      <c r="C320" s="299"/>
      <c r="D320" s="299"/>
      <c r="E320" s="299"/>
      <c r="F320" s="299"/>
      <c r="G320" s="322"/>
      <c r="H320" s="322"/>
      <c r="I320" s="324"/>
      <c r="J320" s="298"/>
    </row>
    <row r="321" spans="1:10" ht="26.25" hidden="1">
      <c r="A321" s="299"/>
      <c r="B321" s="299"/>
      <c r="C321" s="299"/>
      <c r="D321" s="299"/>
      <c r="E321" s="299"/>
      <c r="F321" s="299"/>
      <c r="G321" s="322"/>
      <c r="H321" s="322"/>
      <c r="I321" s="324"/>
      <c r="J321" s="298"/>
    </row>
    <row r="322" spans="1:10" ht="26.25" hidden="1">
      <c r="A322" s="299"/>
      <c r="B322" s="299"/>
      <c r="C322" s="299"/>
      <c r="D322" s="299"/>
      <c r="E322" s="299"/>
      <c r="F322" s="299"/>
      <c r="G322" s="322"/>
      <c r="H322" s="322"/>
      <c r="I322" s="324"/>
      <c r="J322" s="298"/>
    </row>
    <row r="323" spans="1:10" ht="26.25" hidden="1">
      <c r="A323" s="299"/>
      <c r="B323" s="299"/>
      <c r="C323" s="299"/>
      <c r="D323" s="299"/>
      <c r="E323" s="299"/>
      <c r="F323" s="299"/>
      <c r="G323" s="322"/>
      <c r="H323" s="322"/>
      <c r="I323" s="324"/>
      <c r="J323" s="298"/>
    </row>
    <row r="324" spans="1:10" ht="26.25" hidden="1">
      <c r="A324" s="299"/>
      <c r="B324" s="299"/>
      <c r="C324" s="299"/>
      <c r="D324" s="299"/>
      <c r="E324" s="299"/>
      <c r="F324" s="299"/>
      <c r="G324" s="322"/>
      <c r="H324" s="322"/>
      <c r="I324" s="324"/>
      <c r="J324" s="298"/>
    </row>
    <row r="325" spans="1:10" ht="26.25" hidden="1">
      <c r="A325" s="299"/>
      <c r="B325" s="299"/>
      <c r="C325" s="299"/>
      <c r="D325" s="299"/>
      <c r="E325" s="299"/>
      <c r="F325" s="299"/>
      <c r="G325" s="322"/>
      <c r="H325" s="322"/>
      <c r="I325" s="324"/>
      <c r="J325" s="298"/>
    </row>
    <row r="326" spans="1:10" ht="26.25" hidden="1">
      <c r="A326" s="299"/>
      <c r="B326" s="299"/>
      <c r="C326" s="299"/>
      <c r="D326" s="299"/>
      <c r="E326" s="299"/>
      <c r="F326" s="299"/>
      <c r="G326" s="322"/>
      <c r="H326" s="322"/>
      <c r="I326" s="324"/>
      <c r="J326" s="298"/>
    </row>
    <row r="327" spans="1:10" ht="26.25" hidden="1">
      <c r="A327" s="299"/>
      <c r="B327" s="299"/>
      <c r="C327" s="299"/>
      <c r="D327" s="299"/>
      <c r="E327" s="299"/>
      <c r="F327" s="299"/>
      <c r="G327" s="322"/>
      <c r="H327" s="322"/>
      <c r="I327" s="324"/>
      <c r="J327" s="298"/>
    </row>
    <row r="328" spans="1:10" ht="26.25" hidden="1">
      <c r="A328" s="299"/>
      <c r="B328" s="299"/>
      <c r="C328" s="299"/>
      <c r="D328" s="299"/>
      <c r="E328" s="299"/>
      <c r="F328" s="299"/>
      <c r="G328" s="322"/>
      <c r="H328" s="322"/>
      <c r="I328" s="324"/>
      <c r="J328" s="298"/>
    </row>
    <row r="329" spans="1:10" ht="26.25" hidden="1">
      <c r="A329" s="299"/>
      <c r="B329" s="299"/>
      <c r="C329" s="299"/>
      <c r="D329" s="299"/>
      <c r="E329" s="299"/>
      <c r="F329" s="299"/>
      <c r="G329" s="322"/>
      <c r="H329" s="322"/>
      <c r="I329" s="324"/>
      <c r="J329" s="298"/>
    </row>
    <row r="330" spans="1:10" ht="26.25" hidden="1">
      <c r="A330" s="299"/>
      <c r="B330" s="299"/>
      <c r="C330" s="299"/>
      <c r="D330" s="299"/>
      <c r="E330" s="299"/>
      <c r="F330" s="299"/>
      <c r="I330" s="324"/>
      <c r="J330" s="298"/>
    </row>
    <row r="331" spans="1:10" ht="26.25" hidden="1">
      <c r="A331" s="299"/>
      <c r="B331" s="299"/>
      <c r="C331" s="299"/>
      <c r="D331" s="299"/>
      <c r="E331" s="299"/>
      <c r="F331" s="299"/>
      <c r="I331" s="324"/>
      <c r="J331" s="298"/>
    </row>
    <row r="332" spans="1:10" ht="26.25" hidden="1">
      <c r="A332" s="299"/>
      <c r="B332" s="299"/>
      <c r="C332" s="299"/>
      <c r="D332" s="299"/>
      <c r="E332" s="299"/>
      <c r="F332" s="299"/>
      <c r="I332" s="324"/>
      <c r="J332" s="298"/>
    </row>
    <row r="333" spans="1:10" ht="26.25" hidden="1">
      <c r="A333" s="299"/>
      <c r="B333" s="299"/>
      <c r="C333" s="299"/>
      <c r="D333" s="299"/>
      <c r="E333" s="299"/>
      <c r="F333" s="299"/>
      <c r="I333" s="324"/>
      <c r="J333" s="298"/>
    </row>
    <row r="334" spans="1:10" ht="26.25" hidden="1">
      <c r="A334" s="299"/>
      <c r="B334" s="299"/>
      <c r="C334" s="299"/>
      <c r="D334" s="299"/>
      <c r="E334" s="299"/>
      <c r="F334" s="299"/>
      <c r="I334" s="324"/>
      <c r="J334" s="298"/>
    </row>
    <row r="335" spans="1:10" hidden="1">
      <c r="A335" s="299"/>
      <c r="B335" s="299"/>
      <c r="C335" s="299"/>
      <c r="D335" s="299"/>
      <c r="E335" s="299"/>
      <c r="F335" s="299"/>
    </row>
    <row r="336" spans="1:10" hidden="1">
      <c r="A336" s="299"/>
      <c r="B336" s="299"/>
      <c r="C336" s="299"/>
      <c r="D336" s="299"/>
      <c r="E336" s="299"/>
      <c r="F336" s="299"/>
    </row>
    <row r="337" spans="1:9" hidden="1">
      <c r="A337" s="299"/>
      <c r="B337" s="299"/>
      <c r="C337" s="299"/>
      <c r="D337" s="299"/>
      <c r="E337" s="299"/>
      <c r="F337" s="299"/>
    </row>
    <row r="338" spans="1:9" hidden="1">
      <c r="A338" s="299"/>
      <c r="B338" s="299"/>
      <c r="C338" s="299"/>
      <c r="D338" s="299"/>
      <c r="E338" s="299"/>
      <c r="F338" s="299"/>
    </row>
    <row r="339" spans="1:9" hidden="1">
      <c r="A339" s="299"/>
      <c r="B339" s="299"/>
      <c r="C339" s="299"/>
      <c r="D339" s="299"/>
      <c r="E339" s="299"/>
      <c r="F339" s="299"/>
    </row>
    <row r="340" spans="1:9" hidden="1"/>
    <row r="341" spans="1:9" hidden="1"/>
    <row r="342" spans="1:9" hidden="1"/>
    <row r="343" spans="1:9" hidden="1"/>
    <row r="344" spans="1:9" hidden="1"/>
    <row r="345" spans="1:9" hidden="1"/>
    <row r="346" spans="1:9" hidden="1"/>
    <row r="347" spans="1:9" s="315" customFormat="1" hidden="1">
      <c r="A347" s="322"/>
      <c r="B347" s="323"/>
      <c r="C347" s="322"/>
      <c r="D347" s="322"/>
      <c r="E347" s="322"/>
      <c r="F347" s="322"/>
      <c r="G347" s="322"/>
      <c r="H347" s="322"/>
      <c r="I347" s="322"/>
    </row>
    <row r="348" spans="1:9" hidden="1"/>
    <row r="349" spans="1:9" s="315" customFormat="1" hidden="1">
      <c r="A349" s="322"/>
      <c r="B349" s="323"/>
      <c r="C349" s="322"/>
      <c r="D349" s="322"/>
      <c r="E349" s="322"/>
      <c r="F349" s="322"/>
      <c r="G349" s="322"/>
      <c r="H349" s="322"/>
      <c r="I349" s="322"/>
    </row>
    <row r="350" spans="1:9" hidden="1"/>
    <row r="351" spans="1:9" s="315" customFormat="1" hidden="1">
      <c r="A351" s="322"/>
      <c r="B351" s="323"/>
      <c r="C351" s="322"/>
      <c r="D351" s="322"/>
      <c r="E351" s="322"/>
      <c r="F351" s="322"/>
      <c r="G351" s="322"/>
      <c r="H351" s="322"/>
      <c r="I351" s="322"/>
    </row>
    <row r="352" spans="1:9" s="315" customFormat="1" hidden="1">
      <c r="A352" s="322"/>
      <c r="B352" s="323"/>
      <c r="C352" s="322"/>
      <c r="D352" s="322"/>
      <c r="E352" s="322"/>
      <c r="F352" s="322"/>
      <c r="G352" s="322"/>
      <c r="H352" s="322"/>
      <c r="I352" s="322"/>
    </row>
    <row r="353" spans="1:9" hidden="1"/>
    <row r="354" spans="1:9" hidden="1"/>
    <row r="355" spans="1:9" hidden="1"/>
    <row r="356" spans="1:9" s="315" customFormat="1" hidden="1">
      <c r="A356" s="322"/>
      <c r="B356" s="323"/>
      <c r="C356" s="322"/>
      <c r="D356" s="322"/>
      <c r="E356" s="322"/>
      <c r="F356" s="322"/>
      <c r="G356" s="322"/>
      <c r="H356" s="322"/>
      <c r="I356" s="322"/>
    </row>
    <row r="357" spans="1:9" hidden="1"/>
    <row r="358" spans="1:9" ht="15.75" hidden="1" customHeight="1"/>
    <row r="359" spans="1:9" ht="15.75" hidden="1" customHeight="1"/>
    <row r="360" spans="1:9" hidden="1"/>
    <row r="361" spans="1:9" hidden="1"/>
    <row r="362" spans="1:9" hidden="1"/>
    <row r="363" spans="1:9" hidden="1"/>
    <row r="364" spans="1:9" hidden="1"/>
    <row r="365" spans="1:9" hidden="1"/>
    <row r="366" spans="1:9" hidden="1"/>
    <row r="367" spans="1:9" hidden="1"/>
    <row r="368" spans="1:9" hidden="1"/>
    <row r="369" spans="1:9" hidden="1"/>
    <row r="370" spans="1:9" hidden="1"/>
    <row r="371" spans="1:9" hidden="1"/>
    <row r="372" spans="1:9" hidden="1">
      <c r="A372" s="299"/>
      <c r="B372" s="299"/>
      <c r="C372" s="299"/>
      <c r="D372" s="299"/>
      <c r="E372" s="299"/>
      <c r="F372" s="299"/>
      <c r="G372" s="299"/>
      <c r="H372" s="299"/>
      <c r="I372" s="299"/>
    </row>
    <row r="373" spans="1:9" hidden="1">
      <c r="A373" s="299"/>
      <c r="B373" s="299"/>
      <c r="C373" s="299"/>
      <c r="D373" s="299"/>
      <c r="E373" s="299"/>
      <c r="F373" s="299"/>
      <c r="G373" s="299"/>
      <c r="H373" s="299"/>
      <c r="I373" s="299"/>
    </row>
    <row r="374" spans="1:9" hidden="1">
      <c r="A374" s="299"/>
      <c r="B374" s="299"/>
      <c r="C374" s="299"/>
      <c r="D374" s="299"/>
      <c r="E374" s="299"/>
      <c r="F374" s="299"/>
      <c r="G374" s="299"/>
      <c r="H374" s="299"/>
      <c r="I374" s="299"/>
    </row>
    <row r="375" spans="1:9" hidden="1">
      <c r="A375" s="299"/>
      <c r="B375" s="299"/>
      <c r="C375" s="299"/>
      <c r="D375" s="299"/>
      <c r="E375" s="299"/>
      <c r="F375" s="299"/>
      <c r="G375" s="299"/>
      <c r="H375" s="299"/>
      <c r="I375" s="299"/>
    </row>
    <row r="376" spans="1:9" hidden="1">
      <c r="A376" s="299"/>
      <c r="B376" s="299"/>
      <c r="C376" s="299"/>
      <c r="D376" s="299"/>
      <c r="E376" s="299"/>
      <c r="F376" s="299"/>
      <c r="G376" s="299"/>
      <c r="H376" s="299"/>
      <c r="I376" s="299"/>
    </row>
    <row r="377" spans="1:9" hidden="1">
      <c r="A377" s="299"/>
      <c r="B377" s="299"/>
      <c r="C377" s="299"/>
      <c r="D377" s="299"/>
      <c r="E377" s="299"/>
      <c r="F377" s="299"/>
      <c r="G377" s="299"/>
      <c r="H377" s="299"/>
      <c r="I377" s="299"/>
    </row>
    <row r="378" spans="1:9" hidden="1">
      <c r="A378" s="299"/>
      <c r="B378" s="299"/>
      <c r="C378" s="299"/>
      <c r="D378" s="299"/>
      <c r="E378" s="299"/>
      <c r="F378" s="299"/>
      <c r="G378" s="299"/>
      <c r="H378" s="299"/>
      <c r="I378" s="299"/>
    </row>
    <row r="379" spans="1:9" hidden="1">
      <c r="A379" s="299"/>
      <c r="B379" s="299"/>
      <c r="C379" s="299"/>
      <c r="D379" s="299"/>
      <c r="E379" s="299"/>
      <c r="F379" s="299"/>
      <c r="G379" s="299"/>
      <c r="H379" s="299"/>
      <c r="I379" s="299"/>
    </row>
    <row r="380" spans="1:9" hidden="1">
      <c r="A380" s="299"/>
      <c r="B380" s="299"/>
      <c r="C380" s="299"/>
      <c r="D380" s="299"/>
      <c r="E380" s="299"/>
      <c r="F380" s="299"/>
      <c r="G380" s="299"/>
      <c r="H380" s="299"/>
      <c r="I380" s="299"/>
    </row>
    <row r="381" spans="1:9" hidden="1">
      <c r="A381" s="299"/>
      <c r="B381" s="299"/>
      <c r="C381" s="299"/>
      <c r="D381" s="299"/>
      <c r="E381" s="299"/>
      <c r="F381" s="299"/>
      <c r="G381" s="299"/>
      <c r="H381" s="299"/>
      <c r="I381" s="299"/>
    </row>
    <row r="382" spans="1:9" hidden="1">
      <c r="A382" s="299"/>
      <c r="B382" s="299"/>
      <c r="C382" s="299"/>
      <c r="D382" s="299"/>
      <c r="E382" s="299"/>
      <c r="F382" s="299"/>
      <c r="G382" s="299"/>
      <c r="H382" s="299"/>
      <c r="I382" s="299"/>
    </row>
    <row r="383" spans="1:9" hidden="1">
      <c r="A383" s="299"/>
      <c r="B383" s="299"/>
      <c r="C383" s="299"/>
      <c r="D383" s="299"/>
      <c r="E383" s="299"/>
      <c r="F383" s="299"/>
      <c r="G383" s="299"/>
      <c r="H383" s="299"/>
      <c r="I383" s="299"/>
    </row>
    <row r="384" spans="1:9" hidden="1">
      <c r="A384" s="299"/>
      <c r="B384" s="299"/>
      <c r="C384" s="299"/>
      <c r="D384" s="299"/>
      <c r="E384" s="299"/>
      <c r="F384" s="299"/>
      <c r="G384" s="299"/>
      <c r="H384" s="299"/>
      <c r="I384" s="299"/>
    </row>
    <row r="385" spans="1:9" hidden="1">
      <c r="A385" s="299"/>
      <c r="B385" s="299"/>
      <c r="C385" s="299"/>
      <c r="D385" s="299"/>
      <c r="E385" s="299"/>
      <c r="F385" s="299"/>
      <c r="G385" s="299"/>
      <c r="H385" s="299"/>
      <c r="I385" s="299"/>
    </row>
    <row r="386" spans="1:9" hidden="1">
      <c r="A386" s="299"/>
      <c r="B386" s="299"/>
      <c r="C386" s="299"/>
      <c r="D386" s="299"/>
      <c r="E386" s="299"/>
      <c r="F386" s="299"/>
      <c r="G386" s="299"/>
      <c r="H386" s="299"/>
      <c r="I386" s="299"/>
    </row>
    <row r="387" spans="1:9" hidden="1">
      <c r="A387" s="299"/>
      <c r="B387" s="299"/>
      <c r="C387" s="299"/>
      <c r="D387" s="299"/>
      <c r="E387" s="299"/>
      <c r="F387" s="299"/>
      <c r="G387" s="299"/>
      <c r="H387" s="299"/>
      <c r="I387" s="299"/>
    </row>
    <row r="388" spans="1:9" hidden="1">
      <c r="A388" s="299"/>
      <c r="B388" s="299"/>
      <c r="C388" s="299"/>
      <c r="D388" s="299"/>
      <c r="E388" s="299"/>
      <c r="F388" s="299"/>
      <c r="G388" s="299"/>
      <c r="H388" s="299"/>
      <c r="I388" s="299"/>
    </row>
    <row r="446" spans="1:9" ht="7.5" customHeight="1">
      <c r="A446" s="299"/>
      <c r="B446" s="299"/>
      <c r="C446" s="299"/>
      <c r="D446" s="299"/>
      <c r="E446" s="299"/>
      <c r="F446" s="299"/>
      <c r="G446" s="299"/>
      <c r="H446" s="299"/>
      <c r="I446" s="299"/>
    </row>
  </sheetData>
  <printOptions horizontalCentered="1" verticalCentered="1"/>
  <pageMargins left="0" right="0.59055118110236227" top="0.39370078740157483" bottom="0.39370078740157483" header="0" footer="0"/>
  <pageSetup paperSize="9" scale="29" orientation="portrait" r:id="rId1"/>
  <headerFooter alignWithMargins="0">
    <oddHeader>&amp;L&amp;"Arial Tur,Kalın"&amp;12&amp;UEkonomik Gelişmeler</oddHeader>
    <oddFooter>&amp;L&amp;"Arial Tur,Normal"&amp;12KB.YPKDGM</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41"/>
  <sheetViews>
    <sheetView view="pageBreakPreview" topLeftCell="A22" zoomScale="55" zoomScaleNormal="55" zoomScaleSheetLayoutView="55" workbookViewId="0">
      <selection activeCell="M99" sqref="M99"/>
    </sheetView>
  </sheetViews>
  <sheetFormatPr defaultColWidth="9.140625" defaultRowHeight="15"/>
  <cols>
    <col min="1" max="1" width="27.140625" style="94" bestFit="1" customWidth="1"/>
    <col min="2" max="2" width="16.7109375" style="94" bestFit="1" customWidth="1"/>
    <col min="3" max="3" width="13.7109375" style="94" customWidth="1"/>
    <col min="4" max="4" width="16.28515625" style="94" customWidth="1"/>
    <col min="5" max="6" width="13.7109375" style="94" customWidth="1"/>
    <col min="7" max="7" width="17" style="94" bestFit="1" customWidth="1"/>
    <col min="8" max="8" width="13.7109375" style="94" customWidth="1"/>
    <col min="9" max="9" width="19" style="94" customWidth="1"/>
    <col min="10" max="10" width="21.85546875" style="94" bestFit="1" customWidth="1"/>
    <col min="11" max="11" width="19.42578125" style="94" customWidth="1"/>
    <col min="12" max="12" width="21.5703125" style="94" bestFit="1" customWidth="1"/>
    <col min="13" max="14" width="16.85546875" style="94" customWidth="1"/>
    <col min="15" max="15" width="21.42578125" style="94" customWidth="1"/>
    <col min="16" max="16" width="18.85546875" style="94" customWidth="1"/>
    <col min="17" max="17" width="12.85546875" style="94" bestFit="1" customWidth="1"/>
    <col min="18" max="16384" width="9.140625" style="94"/>
  </cols>
  <sheetData>
    <row r="1" spans="1:17" ht="20.25">
      <c r="A1" s="655" t="s">
        <v>249</v>
      </c>
      <c r="B1" s="656"/>
      <c r="C1" s="656"/>
      <c r="D1" s="656"/>
      <c r="E1" s="656"/>
      <c r="F1" s="656"/>
      <c r="G1" s="656"/>
      <c r="H1" s="656"/>
      <c r="I1" s="656"/>
      <c r="J1" s="656"/>
      <c r="K1" s="656"/>
      <c r="L1" s="656"/>
      <c r="M1" s="656"/>
      <c r="N1" s="656"/>
      <c r="O1" s="656"/>
      <c r="P1" s="657" t="s">
        <v>250</v>
      </c>
    </row>
    <row r="2" spans="1:17" ht="21" thickBot="1">
      <c r="A2" s="658" t="s">
        <v>251</v>
      </c>
      <c r="B2" s="116"/>
      <c r="C2" s="116"/>
      <c r="D2" s="116"/>
      <c r="E2" s="116"/>
      <c r="F2" s="116"/>
      <c r="G2" s="116"/>
      <c r="H2" s="116"/>
      <c r="I2" s="116"/>
      <c r="J2" s="116"/>
      <c r="K2" s="116"/>
      <c r="L2" s="116"/>
      <c r="M2" s="116"/>
      <c r="N2" s="116"/>
      <c r="O2" s="116"/>
      <c r="P2" s="659" t="s">
        <v>252</v>
      </c>
      <c r="Q2" s="107"/>
    </row>
    <row r="3" spans="1:17" ht="72">
      <c r="A3" s="521"/>
      <c r="B3" s="997" t="s">
        <v>715</v>
      </c>
      <c r="C3" s="522" t="s">
        <v>144</v>
      </c>
      <c r="D3" s="524" t="s">
        <v>716</v>
      </c>
      <c r="E3" s="523" t="s">
        <v>146</v>
      </c>
      <c r="F3" s="524" t="s">
        <v>154</v>
      </c>
      <c r="G3" s="523" t="s">
        <v>254</v>
      </c>
      <c r="H3" s="522" t="s">
        <v>253</v>
      </c>
      <c r="I3" s="524" t="s">
        <v>717</v>
      </c>
      <c r="J3" s="524" t="s">
        <v>718</v>
      </c>
      <c r="K3" s="524" t="s">
        <v>719</v>
      </c>
      <c r="L3" s="524" t="s">
        <v>720</v>
      </c>
      <c r="M3" s="524" t="s">
        <v>255</v>
      </c>
      <c r="N3" s="524" t="s">
        <v>256</v>
      </c>
      <c r="O3" s="524" t="s">
        <v>416</v>
      </c>
      <c r="P3" s="525" t="s">
        <v>257</v>
      </c>
    </row>
    <row r="4" spans="1:17" ht="54">
      <c r="A4" s="113"/>
      <c r="B4" s="998" t="s">
        <v>721</v>
      </c>
      <c r="C4" s="592" t="s">
        <v>156</v>
      </c>
      <c r="D4" s="590" t="s">
        <v>601</v>
      </c>
      <c r="E4" s="591" t="s">
        <v>259</v>
      </c>
      <c r="F4" s="590" t="s">
        <v>166</v>
      </c>
      <c r="G4" s="591" t="s">
        <v>261</v>
      </c>
      <c r="H4" s="592" t="s">
        <v>260</v>
      </c>
      <c r="I4" s="590" t="s">
        <v>722</v>
      </c>
      <c r="J4" s="590" t="s">
        <v>723</v>
      </c>
      <c r="K4" s="590" t="s">
        <v>724</v>
      </c>
      <c r="L4" s="590" t="s">
        <v>725</v>
      </c>
      <c r="M4" s="590" t="s">
        <v>262</v>
      </c>
      <c r="N4" s="590" t="s">
        <v>263</v>
      </c>
      <c r="O4" s="590" t="s">
        <v>264</v>
      </c>
      <c r="P4" s="506" t="s">
        <v>265</v>
      </c>
    </row>
    <row r="5" spans="1:17" ht="23.25" customHeight="1">
      <c r="A5" s="108">
        <v>2005</v>
      </c>
      <c r="B5" s="112">
        <v>7.1838303016230611</v>
      </c>
      <c r="C5" s="112">
        <v>8.8158439728101285</v>
      </c>
      <c r="D5" s="105">
        <v>8.9501540526698591</v>
      </c>
      <c r="E5" s="105">
        <v>8.2106646670581824</v>
      </c>
      <c r="F5" s="105">
        <v>16.085051759717217</v>
      </c>
      <c r="G5" s="105">
        <v>9.3423536928671069</v>
      </c>
      <c r="H5" s="112">
        <v>8.5729609575876111</v>
      </c>
      <c r="I5" s="105">
        <v>9.5194129645413454</v>
      </c>
      <c r="J5" s="105">
        <v>10.363470927848411</v>
      </c>
      <c r="K5" s="105">
        <v>13.585133940976775</v>
      </c>
      <c r="L5" s="105">
        <v>3.7961086811262987</v>
      </c>
      <c r="M5" s="105">
        <v>8.499002309244986</v>
      </c>
      <c r="N5" s="105">
        <v>14.286375709006791</v>
      </c>
      <c r="O5" s="105">
        <v>10.903868987367815</v>
      </c>
      <c r="P5" s="100">
        <v>8.4016178532474726</v>
      </c>
    </row>
    <row r="6" spans="1:17" ht="23.25" customHeight="1">
      <c r="A6" s="108">
        <v>2006</v>
      </c>
      <c r="B6" s="112">
        <v>1.3603164638378757</v>
      </c>
      <c r="C6" s="112">
        <v>10.240032721937098</v>
      </c>
      <c r="D6" s="105">
        <v>5.2448201258355596</v>
      </c>
      <c r="E6" s="105">
        <v>8.4644498947894249</v>
      </c>
      <c r="F6" s="105">
        <v>9.2316641829695953</v>
      </c>
      <c r="G6" s="105">
        <v>18.48796895023203</v>
      </c>
      <c r="H6" s="112">
        <v>7.0930829102074284</v>
      </c>
      <c r="I6" s="105">
        <v>6.2997515023324127</v>
      </c>
      <c r="J6" s="105">
        <v>7.4962267295406235</v>
      </c>
      <c r="K6" s="105">
        <v>13.988420489101514</v>
      </c>
      <c r="L6" s="105">
        <v>3.0251301798633961</v>
      </c>
      <c r="M6" s="105">
        <v>7.4998906117709652</v>
      </c>
      <c r="N6" s="105">
        <v>17.407151862229526</v>
      </c>
      <c r="O6" s="105">
        <v>6.6454581015519949</v>
      </c>
      <c r="P6" s="100">
        <v>6.8934893543975022</v>
      </c>
    </row>
    <row r="7" spans="1:17" ht="23.25" customHeight="1">
      <c r="A7" s="108">
        <v>2007</v>
      </c>
      <c r="B7" s="112">
        <v>-6.7438563789704631</v>
      </c>
      <c r="C7" s="112">
        <v>5.7641423596682699</v>
      </c>
      <c r="D7" s="105">
        <v>8.1139205741821883</v>
      </c>
      <c r="E7" s="105">
        <v>5.6310186757897185</v>
      </c>
      <c r="F7" s="105">
        <v>8.4888530011742347</v>
      </c>
      <c r="G7" s="105">
        <v>5.6694213674282281</v>
      </c>
      <c r="H7" s="112">
        <v>6.3858722729627857</v>
      </c>
      <c r="I7" s="105">
        <v>5.7297710882530595</v>
      </c>
      <c r="J7" s="105">
        <v>7.0155164776591903</v>
      </c>
      <c r="K7" s="105">
        <v>9.7849746991504674</v>
      </c>
      <c r="L7" s="105">
        <v>2.5650846952261759</v>
      </c>
      <c r="M7" s="105">
        <v>4.8263372517959482</v>
      </c>
      <c r="N7" s="105">
        <v>9.0130210342048542</v>
      </c>
      <c r="O7" s="105">
        <v>5.8963272439782344</v>
      </c>
      <c r="P7" s="100">
        <v>4.6685793627164571</v>
      </c>
    </row>
    <row r="8" spans="1:17" ht="23.25" customHeight="1">
      <c r="A8" s="108">
        <v>2008</v>
      </c>
      <c r="B8" s="112">
        <v>4.2758461603606577</v>
      </c>
      <c r="C8" s="112">
        <v>-1.3065557104994241</v>
      </c>
      <c r="D8" s="105">
        <v>5.4367938371028117</v>
      </c>
      <c r="E8" s="105">
        <v>-0.11155971430424927</v>
      </c>
      <c r="F8" s="105">
        <v>4.2357314931241774</v>
      </c>
      <c r="G8" s="105">
        <v>-8.1056359508858833</v>
      </c>
      <c r="H8" s="112">
        <v>2.3061911926282761</v>
      </c>
      <c r="I8" s="105">
        <v>-1.4816289548238046</v>
      </c>
      <c r="J8" s="105">
        <v>1.0135278039331155</v>
      </c>
      <c r="K8" s="105">
        <v>9.0549576326567376</v>
      </c>
      <c r="L8" s="105">
        <v>2.4913900990080435</v>
      </c>
      <c r="M8" s="105">
        <v>1.2604166354060311</v>
      </c>
      <c r="N8" s="105">
        <v>8.445917460839496</v>
      </c>
      <c r="O8" s="105">
        <v>-0.59639697675193304</v>
      </c>
      <c r="P8" s="100">
        <v>0.65883850307089631</v>
      </c>
    </row>
    <row r="9" spans="1:17" ht="23.25" customHeight="1">
      <c r="A9" s="108">
        <v>2009</v>
      </c>
      <c r="B9" s="112">
        <v>3.5520768380472134</v>
      </c>
      <c r="C9" s="112">
        <v>-8.6042948503325078</v>
      </c>
      <c r="D9" s="105">
        <v>-6.7243650144646239</v>
      </c>
      <c r="E9" s="105">
        <v>-7.2512258742280551</v>
      </c>
      <c r="F9" s="105">
        <v>-3.9631077559265577</v>
      </c>
      <c r="G9" s="105">
        <v>-16.11729724705873</v>
      </c>
      <c r="H9" s="112">
        <v>-1.8134331172236244</v>
      </c>
      <c r="I9" s="105">
        <v>-10.382907508649652</v>
      </c>
      <c r="J9" s="105">
        <v>-7.8146123510361889</v>
      </c>
      <c r="K9" s="105">
        <v>8.5098230179876566</v>
      </c>
      <c r="L9" s="105">
        <v>2.712543186602673</v>
      </c>
      <c r="M9" s="105">
        <v>-3.553952062835819</v>
      </c>
      <c r="N9" s="105">
        <v>9.6892276922727802</v>
      </c>
      <c r="O9" s="105">
        <v>-8.2066433241493399</v>
      </c>
      <c r="P9" s="100">
        <v>-4.8258752244731227</v>
      </c>
    </row>
    <row r="10" spans="1:17" ht="24" customHeight="1">
      <c r="A10" s="108">
        <v>2010</v>
      </c>
      <c r="B10" s="112">
        <v>2.3625752057843954</v>
      </c>
      <c r="C10" s="112">
        <v>13.879899816189976</v>
      </c>
      <c r="D10" s="105">
        <v>4.7362538911672232</v>
      </c>
      <c r="E10" s="105">
        <v>13.834219983137402</v>
      </c>
      <c r="F10" s="105">
        <v>7.6079160863334465</v>
      </c>
      <c r="G10" s="105">
        <v>18.334839056339305</v>
      </c>
      <c r="H10" s="112">
        <v>7.6369954365518709</v>
      </c>
      <c r="I10" s="105">
        <v>13.631037853354869</v>
      </c>
      <c r="J10" s="105">
        <v>11.015576363891384</v>
      </c>
      <c r="K10" s="105">
        <v>6.812844172356975</v>
      </c>
      <c r="L10" s="105">
        <v>2.0937174911632752</v>
      </c>
      <c r="M10" s="105">
        <v>9.0601187431201424</v>
      </c>
      <c r="N10" s="105">
        <v>12.036107512196551</v>
      </c>
      <c r="O10" s="105">
        <v>13.05821517366337</v>
      </c>
      <c r="P10" s="100">
        <v>9.1569529292685701</v>
      </c>
    </row>
    <row r="11" spans="1:17" ht="24" customHeight="1">
      <c r="A11" s="108">
        <v>2011</v>
      </c>
      <c r="B11" s="112">
        <v>6.0538474197276599</v>
      </c>
      <c r="C11" s="112">
        <v>10.029710201603834</v>
      </c>
      <c r="D11" s="105">
        <v>3.8792064089709868</v>
      </c>
      <c r="E11" s="105">
        <v>9.9983280771791101</v>
      </c>
      <c r="F11" s="105">
        <v>9.0030564247614677</v>
      </c>
      <c r="G11" s="105">
        <v>11.540505638767826</v>
      </c>
      <c r="H11" s="112">
        <v>8.7585619187323687</v>
      </c>
      <c r="I11" s="105">
        <v>11.189751179667525</v>
      </c>
      <c r="J11" s="105">
        <v>10.383602543612909</v>
      </c>
      <c r="K11" s="105">
        <v>9.5965079793404016</v>
      </c>
      <c r="L11" s="105">
        <v>2.1420691182161988</v>
      </c>
      <c r="M11" s="105">
        <v>8.9177631208811903</v>
      </c>
      <c r="N11" s="105">
        <v>12.44564786236549</v>
      </c>
      <c r="O11" s="105">
        <v>10.490398490234099</v>
      </c>
      <c r="P11" s="100">
        <v>8.7727475662505725</v>
      </c>
    </row>
    <row r="12" spans="1:17" ht="18" customHeight="1">
      <c r="A12" s="108">
        <v>2012</v>
      </c>
      <c r="B12" s="112">
        <v>3.1235577418166116</v>
      </c>
      <c r="C12" s="112">
        <v>1.5989434252084749</v>
      </c>
      <c r="D12" s="105">
        <v>0.77855034999478789</v>
      </c>
      <c r="E12" s="105">
        <v>1.7195993168522534</v>
      </c>
      <c r="F12" s="105">
        <v>3.389094636025419</v>
      </c>
      <c r="G12" s="105">
        <v>0.56766554770206312</v>
      </c>
      <c r="H12" s="112">
        <v>2.548647259250501</v>
      </c>
      <c r="I12" s="105">
        <v>-2.2404427154185669E-3</v>
      </c>
      <c r="J12" s="105">
        <v>2.0108177937726595</v>
      </c>
      <c r="K12" s="105">
        <v>3.1512634370586738</v>
      </c>
      <c r="L12" s="105">
        <v>1.942494160883939</v>
      </c>
      <c r="M12" s="105">
        <v>2.28780707022689</v>
      </c>
      <c r="N12" s="105">
        <v>3.3722009351671289</v>
      </c>
      <c r="O12" s="105">
        <v>1.4426952178134655</v>
      </c>
      <c r="P12" s="100">
        <v>2.1274606133781333</v>
      </c>
    </row>
    <row r="13" spans="1:17" ht="18" customHeight="1">
      <c r="A13" s="108">
        <v>2013</v>
      </c>
      <c r="B13" s="112">
        <v>3.4753338375648184</v>
      </c>
      <c r="C13" s="112">
        <v>4.0775342201791318</v>
      </c>
      <c r="D13" s="105">
        <v>-3.3958435534451183</v>
      </c>
      <c r="E13" s="105">
        <v>3.7241660791296596</v>
      </c>
      <c r="F13" s="105">
        <v>1.2608809560935299</v>
      </c>
      <c r="G13" s="105">
        <v>7.3561218795967704</v>
      </c>
      <c r="H13" s="112">
        <v>5.5416704734350333</v>
      </c>
      <c r="I13" s="105">
        <v>5.1362277603222708</v>
      </c>
      <c r="J13" s="105">
        <v>3.8828398944353211</v>
      </c>
      <c r="K13" s="105">
        <v>9.8470248236323954</v>
      </c>
      <c r="L13" s="105">
        <v>1.655182480703445</v>
      </c>
      <c r="M13" s="105">
        <v>4.8682429731925936</v>
      </c>
      <c r="N13" s="105">
        <v>12.450853562851776</v>
      </c>
      <c r="O13" s="105">
        <v>4.2553151294399498</v>
      </c>
      <c r="P13" s="100">
        <v>4.1925092926808532</v>
      </c>
    </row>
    <row r="14" spans="1:17" ht="18" customHeight="1">
      <c r="A14" s="108">
        <v>2014</v>
      </c>
      <c r="B14" s="112">
        <v>-2.0537993726619845</v>
      </c>
      <c r="C14" s="112">
        <v>3.5319406210231108</v>
      </c>
      <c r="D14" s="105">
        <v>5.580514378867349</v>
      </c>
      <c r="E14" s="105">
        <v>3.6520135947509118</v>
      </c>
      <c r="F14" s="105">
        <v>4.1440505802624443</v>
      </c>
      <c r="G14" s="105">
        <v>2.1678953109214092</v>
      </c>
      <c r="H14" s="112">
        <v>4.076048921286187</v>
      </c>
      <c r="I14" s="105">
        <v>1.7638097841582265</v>
      </c>
      <c r="J14" s="105">
        <v>2.8411175635730359</v>
      </c>
      <c r="K14" s="105">
        <v>6.9720525869629881</v>
      </c>
      <c r="L14" s="105">
        <v>2.6233872532554443</v>
      </c>
      <c r="M14" s="105">
        <v>3.3349216350480049</v>
      </c>
      <c r="N14" s="105">
        <v>7.3213797688074891</v>
      </c>
      <c r="O14" s="105">
        <v>2.5474763742447664</v>
      </c>
      <c r="P14" s="100">
        <v>2.9141428666169134</v>
      </c>
    </row>
    <row r="15" spans="1:17" ht="23.25" customHeight="1">
      <c r="A15" s="108"/>
      <c r="B15" s="103"/>
      <c r="C15" s="103"/>
      <c r="D15" s="111"/>
      <c r="E15" s="111"/>
      <c r="F15" s="111"/>
      <c r="G15" s="111"/>
      <c r="H15" s="103"/>
      <c r="I15" s="111"/>
      <c r="J15" s="111"/>
      <c r="K15" s="111"/>
      <c r="L15" s="111"/>
      <c r="M15" s="111"/>
      <c r="N15" s="111"/>
      <c r="O15" s="110"/>
      <c r="P15" s="109"/>
    </row>
    <row r="16" spans="1:17" ht="23.25" customHeight="1">
      <c r="A16" s="108" t="s">
        <v>269</v>
      </c>
      <c r="B16" s="103">
        <v>6.6937126162565903</v>
      </c>
      <c r="C16" s="103">
        <v>9.2542379100351866</v>
      </c>
      <c r="D16" s="106">
        <v>16.089894530028474</v>
      </c>
      <c r="E16" s="106">
        <v>9.1596085381367942</v>
      </c>
      <c r="F16" s="106">
        <v>11.035080093658365</v>
      </c>
      <c r="G16" s="106">
        <v>8.2112393578992737</v>
      </c>
      <c r="H16" s="102">
        <v>8.2510041522145769</v>
      </c>
      <c r="I16" s="106">
        <v>9.8998623408809863</v>
      </c>
      <c r="J16" s="106">
        <v>8.5676024793258421</v>
      </c>
      <c r="K16" s="106">
        <v>14.909204669391158</v>
      </c>
      <c r="L16" s="106">
        <v>4.0796697323685578</v>
      </c>
      <c r="M16" s="106">
        <v>8.5082173940184163</v>
      </c>
      <c r="N16" s="106">
        <v>11.148359846013591</v>
      </c>
      <c r="O16" s="105">
        <v>10.317270788842478</v>
      </c>
      <c r="P16" s="100">
        <v>8.5256534846888314</v>
      </c>
    </row>
    <row r="17" spans="1:16" ht="23.25" customHeight="1">
      <c r="A17" s="104" t="s">
        <v>266</v>
      </c>
      <c r="B17" s="103">
        <v>10.284463957542528</v>
      </c>
      <c r="C17" s="103">
        <v>6.6285072809576064</v>
      </c>
      <c r="D17" s="106">
        <v>10.86139074201165</v>
      </c>
      <c r="E17" s="106">
        <v>5.5615422694808672</v>
      </c>
      <c r="F17" s="106">
        <v>15.638820347258743</v>
      </c>
      <c r="G17" s="106">
        <v>8.2956521690369414</v>
      </c>
      <c r="H17" s="102">
        <v>7.9693104130931829</v>
      </c>
      <c r="I17" s="106">
        <v>7.3623958758224859</v>
      </c>
      <c r="J17" s="106">
        <v>9.4434963908340848</v>
      </c>
      <c r="K17" s="106">
        <v>12.599328282785422</v>
      </c>
      <c r="L17" s="106">
        <v>3.9140824737816473</v>
      </c>
      <c r="M17" s="106">
        <v>7.7055278686239461</v>
      </c>
      <c r="N17" s="106">
        <v>11.010382930829294</v>
      </c>
      <c r="O17" s="105">
        <v>9.450209694727846</v>
      </c>
      <c r="P17" s="100">
        <v>7.6973443425754908</v>
      </c>
    </row>
    <row r="18" spans="1:16" ht="23.25" customHeight="1">
      <c r="A18" s="104" t="s">
        <v>267</v>
      </c>
      <c r="B18" s="103">
        <v>9.3794518339591662</v>
      </c>
      <c r="C18" s="103">
        <v>6.6006472121586341</v>
      </c>
      <c r="D18" s="106">
        <v>-2.0725245131950629</v>
      </c>
      <c r="E18" s="106">
        <v>5.6104712818423934</v>
      </c>
      <c r="F18" s="106">
        <v>17.099564373763826</v>
      </c>
      <c r="G18" s="106">
        <v>8.9791297712894931</v>
      </c>
      <c r="H18" s="102">
        <v>7.9665883330224432</v>
      </c>
      <c r="I18" s="106">
        <v>8.0185603670097692</v>
      </c>
      <c r="J18" s="106">
        <v>10.259658960095223</v>
      </c>
      <c r="K18" s="106">
        <v>13.161133914600342</v>
      </c>
      <c r="L18" s="106">
        <v>3.8732189568238908</v>
      </c>
      <c r="M18" s="106">
        <v>7.8074600211977838</v>
      </c>
      <c r="N18" s="106">
        <v>16.118797528146246</v>
      </c>
      <c r="O18" s="105">
        <v>10.4915509338352</v>
      </c>
      <c r="P18" s="100">
        <v>7.6311942960843027</v>
      </c>
    </row>
    <row r="19" spans="1:16" ht="23.25" customHeight="1">
      <c r="A19" s="104" t="s">
        <v>268</v>
      </c>
      <c r="B19" s="103">
        <v>1.0530971824464643</v>
      </c>
      <c r="C19" s="103">
        <v>12.779075946195036</v>
      </c>
      <c r="D19" s="106">
        <v>15.282490977743464</v>
      </c>
      <c r="E19" s="106">
        <v>12.700764792179029</v>
      </c>
      <c r="F19" s="106">
        <v>18.75126816451511</v>
      </c>
      <c r="G19" s="106">
        <v>11.615384560150233</v>
      </c>
      <c r="H19" s="102">
        <v>10.011923484482239</v>
      </c>
      <c r="I19" s="106">
        <v>12.832170155968114</v>
      </c>
      <c r="J19" s="106">
        <v>12.975648356539054</v>
      </c>
      <c r="K19" s="106">
        <v>13.697360367881714</v>
      </c>
      <c r="L19" s="106">
        <v>3.3311002276311683</v>
      </c>
      <c r="M19" s="106">
        <v>9.9665611597336863</v>
      </c>
      <c r="N19" s="106">
        <v>17.596056360401874</v>
      </c>
      <c r="O19" s="105">
        <v>13.292334954652233</v>
      </c>
      <c r="P19" s="100">
        <v>9.7922661971013412</v>
      </c>
    </row>
    <row r="20" spans="1:16" ht="23.25" customHeight="1">
      <c r="A20" s="104" t="s">
        <v>270</v>
      </c>
      <c r="B20" s="103">
        <v>-2.7316062097661415</v>
      </c>
      <c r="C20" s="103">
        <v>7.9564226525141919</v>
      </c>
      <c r="D20" s="106">
        <v>3.5876331571696767</v>
      </c>
      <c r="E20" s="106">
        <v>6.1847260133063315</v>
      </c>
      <c r="F20" s="106">
        <v>14.541470384143949</v>
      </c>
      <c r="G20" s="106">
        <v>14.490073186776243</v>
      </c>
      <c r="H20" s="102">
        <v>7.1091770134279955</v>
      </c>
      <c r="I20" s="106">
        <v>6.775618501817334</v>
      </c>
      <c r="J20" s="106">
        <v>7.2800170357102587</v>
      </c>
      <c r="K20" s="106">
        <v>13.550732516744375</v>
      </c>
      <c r="L20" s="106">
        <v>3.0834017050779039</v>
      </c>
      <c r="M20" s="106">
        <v>6.867089852669281</v>
      </c>
      <c r="N20" s="106">
        <v>19.923532385288297</v>
      </c>
      <c r="O20" s="105">
        <v>4.311099215434993</v>
      </c>
      <c r="P20" s="100">
        <v>5.9457126765890109</v>
      </c>
    </row>
    <row r="21" spans="1:16" ht="23.25" customHeight="1">
      <c r="A21" s="104" t="s">
        <v>266</v>
      </c>
      <c r="B21" s="103">
        <v>0.48361329093835081</v>
      </c>
      <c r="C21" s="103">
        <v>13.713163527143493</v>
      </c>
      <c r="D21" s="106">
        <v>12.632277861089776</v>
      </c>
      <c r="E21" s="106">
        <v>12.454850035743874</v>
      </c>
      <c r="F21" s="106">
        <v>9.9725339613990087</v>
      </c>
      <c r="G21" s="106">
        <v>20.40620488838367</v>
      </c>
      <c r="H21" s="102">
        <v>9.8787770358123623</v>
      </c>
      <c r="I21" s="106">
        <v>10.436907454644853</v>
      </c>
      <c r="J21" s="106">
        <v>11.793108722330572</v>
      </c>
      <c r="K21" s="106">
        <v>18.260145581349477</v>
      </c>
      <c r="L21" s="106">
        <v>3.1226323199389299</v>
      </c>
      <c r="M21" s="106">
        <v>10.360012443714737</v>
      </c>
      <c r="N21" s="106">
        <v>22.497998760783489</v>
      </c>
      <c r="O21" s="105">
        <v>10.080118640827635</v>
      </c>
      <c r="P21" s="100">
        <v>9.735227333445124</v>
      </c>
    </row>
    <row r="22" spans="1:16" ht="23.25" customHeight="1">
      <c r="A22" s="104" t="s">
        <v>267</v>
      </c>
      <c r="B22" s="103">
        <v>0.24174452656579604</v>
      </c>
      <c r="C22" s="103">
        <v>11.189779941871251</v>
      </c>
      <c r="D22" s="106">
        <v>11.296165333155471</v>
      </c>
      <c r="E22" s="106">
        <v>9.0666317242948509</v>
      </c>
      <c r="F22" s="106">
        <v>8.1990526387629217</v>
      </c>
      <c r="G22" s="106">
        <v>20.212290039703177</v>
      </c>
      <c r="H22" s="102">
        <v>6.5481081854085801</v>
      </c>
      <c r="I22" s="106">
        <v>5.5796631117203361</v>
      </c>
      <c r="J22" s="106">
        <v>7.2680447411596987</v>
      </c>
      <c r="K22" s="106">
        <v>13.850916257233422</v>
      </c>
      <c r="L22" s="106">
        <v>2.3736067019980283</v>
      </c>
      <c r="M22" s="106">
        <v>6.7886562248436206</v>
      </c>
      <c r="N22" s="106">
        <v>15.772252964037563</v>
      </c>
      <c r="O22" s="105">
        <v>6.1743104110505698</v>
      </c>
      <c r="P22" s="100">
        <v>6.2898716129424344</v>
      </c>
    </row>
    <row r="23" spans="1:16" ht="23.25" customHeight="1">
      <c r="A23" s="104" t="s">
        <v>268</v>
      </c>
      <c r="B23" s="103">
        <v>6.2013212444602459</v>
      </c>
      <c r="C23" s="103">
        <v>8.1021488209261747</v>
      </c>
      <c r="D23" s="106">
        <v>-5.5928129484585298</v>
      </c>
      <c r="E23" s="106">
        <v>6.1143881136152203</v>
      </c>
      <c r="F23" s="106">
        <v>6.4231529094258946</v>
      </c>
      <c r="G23" s="106">
        <v>18.482628319789058</v>
      </c>
      <c r="H23" s="102">
        <v>5.1157279675622505</v>
      </c>
      <c r="I23" s="106">
        <v>2.698459326817698</v>
      </c>
      <c r="J23" s="106">
        <v>3.9307427059387408</v>
      </c>
      <c r="K23" s="106">
        <v>11.243878003586502</v>
      </c>
      <c r="L23" s="106">
        <v>3.5123260082415158</v>
      </c>
      <c r="M23" s="106">
        <v>6.2167354568850328</v>
      </c>
      <c r="N23" s="106">
        <v>13.318499545235824</v>
      </c>
      <c r="O23" s="105">
        <v>5.904699011086862</v>
      </c>
      <c r="P23" s="100">
        <v>5.7465571094790846</v>
      </c>
    </row>
    <row r="24" spans="1:16" ht="23.25" customHeight="1">
      <c r="A24" s="104" t="s">
        <v>271</v>
      </c>
      <c r="B24" s="103">
        <v>-2.7140455458380757</v>
      </c>
      <c r="C24" s="103">
        <v>10.231740767094394</v>
      </c>
      <c r="D24" s="106">
        <v>9.6941760721657175</v>
      </c>
      <c r="E24" s="106">
        <v>9.8521855930843856</v>
      </c>
      <c r="F24" s="106">
        <v>7.5587838130817886</v>
      </c>
      <c r="G24" s="106">
        <v>12.678845560445609</v>
      </c>
      <c r="H24" s="102">
        <v>7.986888681276767</v>
      </c>
      <c r="I24" s="106">
        <v>6.7713658952345241</v>
      </c>
      <c r="J24" s="106">
        <v>8.9682942971729602</v>
      </c>
      <c r="K24" s="106">
        <v>13.014125516582723</v>
      </c>
      <c r="L24" s="106">
        <v>3.0934393849173887</v>
      </c>
      <c r="M24" s="106">
        <v>8.2394659580760248</v>
      </c>
      <c r="N24" s="106">
        <v>13.200956728552214</v>
      </c>
      <c r="O24" s="105">
        <v>10.06329653774236</v>
      </c>
      <c r="P24" s="100">
        <v>8.0958013785312062</v>
      </c>
    </row>
    <row r="25" spans="1:16" ht="23.25" customHeight="1">
      <c r="A25" s="104" t="s">
        <v>266</v>
      </c>
      <c r="B25" s="103">
        <v>-4.7189431615285429</v>
      </c>
      <c r="C25" s="103">
        <v>5.2005661322636456</v>
      </c>
      <c r="D25" s="106">
        <v>9.4922827163727703</v>
      </c>
      <c r="E25" s="106">
        <v>4.3168397924409021</v>
      </c>
      <c r="F25" s="106">
        <v>9.6551676875293424</v>
      </c>
      <c r="G25" s="106">
        <v>7.3284107075415932</v>
      </c>
      <c r="H25" s="102">
        <v>4.4697192290754799</v>
      </c>
      <c r="I25" s="106">
        <v>2.3461155781937322</v>
      </c>
      <c r="J25" s="106">
        <v>4.8033140894879693</v>
      </c>
      <c r="K25" s="106">
        <v>7.9607165688644272</v>
      </c>
      <c r="L25" s="106">
        <v>2.6914833171141765</v>
      </c>
      <c r="M25" s="106">
        <v>3.9857487126890874</v>
      </c>
      <c r="N25" s="106">
        <v>6.1823558772452714</v>
      </c>
      <c r="O25" s="105">
        <v>3.3993946111827995</v>
      </c>
      <c r="P25" s="100">
        <v>3.8129616531590074</v>
      </c>
    </row>
    <row r="26" spans="1:16" ht="23.25" customHeight="1">
      <c r="A26" s="104" t="s">
        <v>267</v>
      </c>
      <c r="B26" s="103">
        <v>-8.7481815161032159</v>
      </c>
      <c r="C26" s="103">
        <v>4.8183929282383389</v>
      </c>
      <c r="D26" s="106">
        <v>10.669623765246428</v>
      </c>
      <c r="E26" s="106">
        <v>4.7262973258407612</v>
      </c>
      <c r="F26" s="106">
        <v>9.4699158610845018</v>
      </c>
      <c r="G26" s="106">
        <v>3.8979255169802087</v>
      </c>
      <c r="H26" s="102">
        <v>6.512631458324563</v>
      </c>
      <c r="I26" s="106">
        <v>6.6864694646480842</v>
      </c>
      <c r="J26" s="106">
        <v>6.4787601742832805</v>
      </c>
      <c r="K26" s="106">
        <v>10.872403786771343</v>
      </c>
      <c r="L26" s="106">
        <v>2.9089690743583958</v>
      </c>
      <c r="M26" s="106">
        <v>3.3985013003956226</v>
      </c>
      <c r="N26" s="106">
        <v>10.098129276267386</v>
      </c>
      <c r="O26" s="105">
        <v>5.2256634536664137</v>
      </c>
      <c r="P26" s="100">
        <v>3.1793884633833045</v>
      </c>
    </row>
    <row r="27" spans="1:16" s="107" customFormat="1" ht="23.25" customHeight="1">
      <c r="A27" s="104" t="s">
        <v>268</v>
      </c>
      <c r="B27" s="103">
        <v>-6.2918860746543572</v>
      </c>
      <c r="C27" s="103">
        <v>3.394066067033279</v>
      </c>
      <c r="D27" s="106">
        <v>2.5792009942651646</v>
      </c>
      <c r="E27" s="106">
        <v>4.0626585985961867</v>
      </c>
      <c r="F27" s="106">
        <v>7.4730053901484723</v>
      </c>
      <c r="G27" s="106">
        <v>0.26755546234076633</v>
      </c>
      <c r="H27" s="102">
        <v>6.6191341127937591</v>
      </c>
      <c r="I27" s="106">
        <v>7.2584273971757511</v>
      </c>
      <c r="J27" s="106">
        <v>8.0060198516865029</v>
      </c>
      <c r="K27" s="106">
        <v>7.7682828419516596</v>
      </c>
      <c r="L27" s="106">
        <v>1.594071110653843</v>
      </c>
      <c r="M27" s="106">
        <v>4.2733570932371236</v>
      </c>
      <c r="N27" s="106">
        <v>7.0730696132965392</v>
      </c>
      <c r="O27" s="105">
        <v>5.4556754438140729</v>
      </c>
      <c r="P27" s="100">
        <v>4.1853669621031173</v>
      </c>
    </row>
    <row r="28" spans="1:16" ht="23.25" customHeight="1">
      <c r="A28" s="104" t="s">
        <v>272</v>
      </c>
      <c r="B28" s="103">
        <v>6.2811860552715757</v>
      </c>
      <c r="C28" s="103">
        <v>6.3065113702011502</v>
      </c>
      <c r="D28" s="106">
        <v>8.3684932642278369</v>
      </c>
      <c r="E28" s="106">
        <v>8.6000836686712461</v>
      </c>
      <c r="F28" s="106">
        <v>9.899228507785395</v>
      </c>
      <c r="G28" s="101">
        <v>-3.1006405261921799</v>
      </c>
      <c r="H28" s="102">
        <v>7.2222736075380283</v>
      </c>
      <c r="I28" s="101">
        <v>9.7315156686024693</v>
      </c>
      <c r="J28" s="101">
        <v>7.7831485027077747</v>
      </c>
      <c r="K28" s="101">
        <v>9.2728105354982233</v>
      </c>
      <c r="L28" s="101">
        <v>1.8031657228409159</v>
      </c>
      <c r="M28" s="106">
        <v>6.8560607880175866</v>
      </c>
      <c r="N28" s="106">
        <v>8.0332381260625851</v>
      </c>
      <c r="O28" s="105">
        <v>9.4654214253991711</v>
      </c>
      <c r="P28" s="100">
        <v>7.009712089999141</v>
      </c>
    </row>
    <row r="29" spans="1:16" ht="23.25" customHeight="1">
      <c r="A29" s="104" t="s">
        <v>266</v>
      </c>
      <c r="B29" s="103">
        <v>9.7143535822951321E-2</v>
      </c>
      <c r="C29" s="103">
        <v>2.4140972565216572</v>
      </c>
      <c r="D29" s="106">
        <v>7.6900440211421</v>
      </c>
      <c r="E29" s="106">
        <v>3.9208840226442732</v>
      </c>
      <c r="F29" s="106">
        <v>7.0318634271525582</v>
      </c>
      <c r="G29" s="101">
        <v>-4.9951967934738377</v>
      </c>
      <c r="H29" s="102">
        <v>4.5701491160466787</v>
      </c>
      <c r="I29" s="101">
        <v>4.0547374103860818</v>
      </c>
      <c r="J29" s="101">
        <v>3.9376798288167265</v>
      </c>
      <c r="K29" s="101">
        <v>9.6081118742222174</v>
      </c>
      <c r="L29" s="101">
        <v>1.9291293455603693</v>
      </c>
      <c r="M29" s="106">
        <v>3.4685239981151028</v>
      </c>
      <c r="N29" s="106">
        <v>9.8998970644850033</v>
      </c>
      <c r="O29" s="105">
        <v>-2.0158780923914463</v>
      </c>
      <c r="P29" s="100">
        <v>2.6253836375028641</v>
      </c>
    </row>
    <row r="30" spans="1:16" ht="23.25" customHeight="1">
      <c r="A30" s="104" t="s">
        <v>267</v>
      </c>
      <c r="B30" s="103">
        <v>6.3541496013274923</v>
      </c>
      <c r="C30" s="103">
        <v>-1.9473254977747132</v>
      </c>
      <c r="D30" s="106">
        <v>3.8977211390293718</v>
      </c>
      <c r="E30" s="106">
        <v>-0.55031655922638834</v>
      </c>
      <c r="F30" s="106">
        <v>4.3693803808041025</v>
      </c>
      <c r="G30" s="101">
        <v>-9.5688325867226069</v>
      </c>
      <c r="H30" s="102">
        <v>1.4464092942531011</v>
      </c>
      <c r="I30" s="101">
        <v>-1.7369311254741575</v>
      </c>
      <c r="J30" s="101">
        <v>1.4886004902433285</v>
      </c>
      <c r="K30" s="101">
        <v>7.9528945052049522</v>
      </c>
      <c r="L30" s="101">
        <v>2.7151052178999748</v>
      </c>
      <c r="M30" s="106">
        <v>1.1159523222272725</v>
      </c>
      <c r="N30" s="106">
        <v>6.6816366567033754</v>
      </c>
      <c r="O30" s="105">
        <v>1.8891881153317911</v>
      </c>
      <c r="P30" s="100">
        <v>0.85526278513157195</v>
      </c>
    </row>
    <row r="31" spans="1:16" ht="23.25" customHeight="1">
      <c r="A31" s="104" t="s">
        <v>268</v>
      </c>
      <c r="B31" s="103">
        <v>2.9053386173635687</v>
      </c>
      <c r="C31" s="103">
        <v>-11.31875298199536</v>
      </c>
      <c r="D31" s="106">
        <v>2.6568141895854325</v>
      </c>
      <c r="E31" s="106">
        <v>-12.042083237069306</v>
      </c>
      <c r="F31" s="106">
        <v>-1.4553669512339127</v>
      </c>
      <c r="G31" s="101">
        <v>-14.134371825590748</v>
      </c>
      <c r="H31" s="102">
        <v>-3.3835516033877298</v>
      </c>
      <c r="I31" s="101">
        <v>-16.607738512850361</v>
      </c>
      <c r="J31" s="101">
        <v>-8.430455214631678</v>
      </c>
      <c r="K31" s="101">
        <v>9.4330098008106802</v>
      </c>
      <c r="L31" s="101">
        <v>3.504195385577205</v>
      </c>
      <c r="M31" s="106">
        <v>-5.5059185302477687</v>
      </c>
      <c r="N31" s="106">
        <v>9.2429021300212071</v>
      </c>
      <c r="O31" s="105">
        <v>-10.810621388359806</v>
      </c>
      <c r="P31" s="100">
        <v>-6.9734178122658079</v>
      </c>
    </row>
    <row r="32" spans="1:16" ht="23.25" customHeight="1">
      <c r="A32" s="104" t="s">
        <v>273</v>
      </c>
      <c r="B32" s="103">
        <v>-1.1802191441807253</v>
      </c>
      <c r="C32" s="103">
        <v>-20.699759502920941</v>
      </c>
      <c r="D32" s="106">
        <v>-12.970193269909487</v>
      </c>
      <c r="E32" s="106">
        <v>-22.516231747929851</v>
      </c>
      <c r="F32" s="106">
        <v>-7.3085486478616417</v>
      </c>
      <c r="G32" s="101">
        <v>-18.463386850216821</v>
      </c>
      <c r="H32" s="102">
        <v>-8.3723178503928324</v>
      </c>
      <c r="I32" s="101">
        <v>-26.356968117668245</v>
      </c>
      <c r="J32" s="101">
        <v>-18.020212199803268</v>
      </c>
      <c r="K32" s="101">
        <v>10.583943703198855</v>
      </c>
      <c r="L32" s="101">
        <v>2.6487207532045005</v>
      </c>
      <c r="M32" s="106">
        <v>-12.399898053032359</v>
      </c>
      <c r="N32" s="106">
        <v>10.657107477242064</v>
      </c>
      <c r="O32" s="105">
        <v>-22.032470027316293</v>
      </c>
      <c r="P32" s="100">
        <v>-14.737760008574398</v>
      </c>
    </row>
    <row r="33" spans="1:17" ht="23.25" customHeight="1">
      <c r="A33" s="104" t="s">
        <v>266</v>
      </c>
      <c r="B33" s="103">
        <v>6.1795086192247339</v>
      </c>
      <c r="C33" s="103">
        <v>-13.069410709861444</v>
      </c>
      <c r="D33" s="106">
        <v>-15.303493275336962</v>
      </c>
      <c r="E33" s="106">
        <v>-11.733395074788405</v>
      </c>
      <c r="F33" s="106">
        <v>-6.254458026209889</v>
      </c>
      <c r="G33" s="101">
        <v>-20.858609327539241</v>
      </c>
      <c r="H33" s="102">
        <v>-4.6877677409551239</v>
      </c>
      <c r="I33" s="101">
        <v>-15.210407608117009</v>
      </c>
      <c r="J33" s="101">
        <v>-11.040410542179757</v>
      </c>
      <c r="K33" s="101">
        <v>7.4863802686503647</v>
      </c>
      <c r="L33" s="101">
        <v>2.9236445569488438</v>
      </c>
      <c r="M33" s="106">
        <v>-6.8748278584859577</v>
      </c>
      <c r="N33" s="106">
        <v>6.5853787733715734</v>
      </c>
      <c r="O33" s="105">
        <v>-7.8024361423054955</v>
      </c>
      <c r="P33" s="100">
        <v>-7.7662501387826097</v>
      </c>
    </row>
    <row r="34" spans="1:17" ht="23.25" customHeight="1">
      <c r="A34" s="104" t="s">
        <v>267</v>
      </c>
      <c r="B34" s="103">
        <v>4.4227177360080248</v>
      </c>
      <c r="C34" s="103">
        <v>-6.9632064109059115</v>
      </c>
      <c r="D34" s="106">
        <v>-3.2342167803821553</v>
      </c>
      <c r="E34" s="106">
        <v>-4.4680476864126319</v>
      </c>
      <c r="F34" s="106">
        <v>-5.184305248525547</v>
      </c>
      <c r="G34" s="101">
        <v>-18.165293120020351</v>
      </c>
      <c r="H34" s="102">
        <v>-0.2670998077829978</v>
      </c>
      <c r="I34" s="101">
        <v>-7.0587398622084407</v>
      </c>
      <c r="J34" s="101">
        <v>-4.8370522484052429</v>
      </c>
      <c r="K34" s="101">
        <v>7.7743528725270323</v>
      </c>
      <c r="L34" s="101">
        <v>2.6396985052398634</v>
      </c>
      <c r="M34" s="106">
        <v>-1.5668262090954244</v>
      </c>
      <c r="N34" s="106">
        <v>9.4929020727734468</v>
      </c>
      <c r="O34" s="105">
        <v>-7.9445930246499472</v>
      </c>
      <c r="P34" s="100">
        <v>-2.7727260134529814</v>
      </c>
    </row>
    <row r="35" spans="1:17" ht="23.25" customHeight="1">
      <c r="A35" s="104" t="s">
        <v>268</v>
      </c>
      <c r="B35" s="103">
        <v>2.0631327369419239</v>
      </c>
      <c r="C35" s="103">
        <v>7.9732292628568189</v>
      </c>
      <c r="D35" s="101">
        <v>3.4936013486989594</v>
      </c>
      <c r="E35" s="101">
        <v>12.89237754293535</v>
      </c>
      <c r="F35" s="101">
        <v>1.2026002081384917</v>
      </c>
      <c r="G35" s="101">
        <v>-6.5488058709010488</v>
      </c>
      <c r="H35" s="102">
        <v>6.0446742345740176</v>
      </c>
      <c r="I35" s="101">
        <v>10.362832648471979</v>
      </c>
      <c r="J35" s="101">
        <v>3.3273958887196216</v>
      </c>
      <c r="K35" s="101">
        <v>8.2931766350979927</v>
      </c>
      <c r="L35" s="101">
        <v>2.6411559112788439</v>
      </c>
      <c r="M35" s="101">
        <v>6.2760354039054391</v>
      </c>
      <c r="N35" s="101">
        <v>11.505061461656268</v>
      </c>
      <c r="O35" s="101">
        <v>6.328229969988584</v>
      </c>
      <c r="P35" s="100">
        <v>5.8575580839913499</v>
      </c>
    </row>
    <row r="36" spans="1:17" ht="23.25" customHeight="1">
      <c r="A36" s="104" t="s">
        <v>443</v>
      </c>
      <c r="B36" s="103">
        <v>3.6584588291548812</v>
      </c>
      <c r="C36" s="103">
        <v>18.188991947857886</v>
      </c>
      <c r="D36" s="101">
        <v>6.1090851187142619</v>
      </c>
      <c r="E36" s="101">
        <v>22.275234164820716</v>
      </c>
      <c r="F36" s="101">
        <v>3.1133972874195308</v>
      </c>
      <c r="G36" s="101">
        <v>8.9659271971359402</v>
      </c>
      <c r="H36" s="102">
        <v>9.1642035736584404</v>
      </c>
      <c r="I36" s="101">
        <v>21.239249863617715</v>
      </c>
      <c r="J36" s="101">
        <v>14.211589617168642</v>
      </c>
      <c r="K36" s="101">
        <v>3.5149131772517848</v>
      </c>
      <c r="L36" s="101">
        <v>2.2847402993467085</v>
      </c>
      <c r="M36" s="101">
        <v>11.769622049940295</v>
      </c>
      <c r="N36" s="101">
        <v>7.7581123579083595</v>
      </c>
      <c r="O36" s="101">
        <v>17.747353019395121</v>
      </c>
      <c r="P36" s="100">
        <v>12.592063975080009</v>
      </c>
    </row>
    <row r="37" spans="1:17" ht="23.25" customHeight="1">
      <c r="A37" s="104" t="s">
        <v>266</v>
      </c>
      <c r="B37" s="103">
        <v>2.7714310374402373</v>
      </c>
      <c r="C37" s="103">
        <v>16.080845273745652</v>
      </c>
      <c r="D37" s="101">
        <v>14.248158478599876</v>
      </c>
      <c r="E37" s="101">
        <v>15.641877696568997</v>
      </c>
      <c r="F37" s="101">
        <v>8.1741373629353689</v>
      </c>
      <c r="G37" s="101">
        <v>21.705746283183402</v>
      </c>
      <c r="H37" s="102">
        <v>8.056966761901748</v>
      </c>
      <c r="I37" s="101">
        <v>13.988592296263548</v>
      </c>
      <c r="J37" s="101">
        <v>10.914140594878205</v>
      </c>
      <c r="K37" s="101">
        <v>6.7573681243674741</v>
      </c>
      <c r="L37" s="101">
        <v>2.0441957716871286</v>
      </c>
      <c r="M37" s="101">
        <v>10.275231451800423</v>
      </c>
      <c r="N37" s="101">
        <v>12.438928602595794</v>
      </c>
      <c r="O37" s="101">
        <v>13.848040899224401</v>
      </c>
      <c r="P37" s="100">
        <v>10.422470123784905</v>
      </c>
    </row>
    <row r="38" spans="1:17" ht="23.25" customHeight="1">
      <c r="A38" s="104" t="s">
        <v>267</v>
      </c>
      <c r="B38" s="103">
        <v>0.87139168618806195</v>
      </c>
      <c r="C38" s="103">
        <v>10.056879122515056</v>
      </c>
      <c r="D38" s="101">
        <v>0.10545713876497587</v>
      </c>
      <c r="E38" s="101">
        <v>7.4188454556177561</v>
      </c>
      <c r="F38" s="101">
        <v>11.676045506934727</v>
      </c>
      <c r="G38" s="101">
        <v>23.668004531274704</v>
      </c>
      <c r="H38" s="102">
        <v>4.6966516828952365</v>
      </c>
      <c r="I38" s="101">
        <v>7.4904022806091319</v>
      </c>
      <c r="J38" s="101">
        <v>5.4012831310866289</v>
      </c>
      <c r="K38" s="101">
        <v>6.7181696842000633</v>
      </c>
      <c r="L38" s="101">
        <v>2.5529720260107069</v>
      </c>
      <c r="M38" s="101">
        <v>5.599770746708657</v>
      </c>
      <c r="N38" s="101">
        <v>13.167981352337094</v>
      </c>
      <c r="O38" s="101">
        <v>8.1596066741499271</v>
      </c>
      <c r="P38" s="100">
        <v>5.2750347662234844</v>
      </c>
      <c r="Q38" s="999"/>
    </row>
    <row r="39" spans="1:17" ht="23.25" customHeight="1">
      <c r="A39" s="104" t="s">
        <v>268</v>
      </c>
      <c r="B39" s="103">
        <v>4.3303439150887755</v>
      </c>
      <c r="C39" s="103">
        <v>11.981406612794274</v>
      </c>
      <c r="D39" s="101">
        <v>0.85277297273742647</v>
      </c>
      <c r="E39" s="101">
        <v>11.442147740527815</v>
      </c>
      <c r="F39" s="101">
        <v>6.8978287162223921</v>
      </c>
      <c r="G39" s="101">
        <v>18.716471324891515</v>
      </c>
      <c r="H39" s="102">
        <v>8.7926291205462093</v>
      </c>
      <c r="I39" s="101">
        <v>13.361405297374233</v>
      </c>
      <c r="J39" s="101">
        <v>14.129640579625274</v>
      </c>
      <c r="K39" s="101">
        <v>9.6840583464614696</v>
      </c>
      <c r="L39" s="101">
        <v>1.5081709055755113</v>
      </c>
      <c r="M39" s="101">
        <v>9.4092187243792722</v>
      </c>
      <c r="N39" s="101">
        <v>14.148652431901183</v>
      </c>
      <c r="O39" s="101">
        <v>13.472306507506218</v>
      </c>
      <c r="P39" s="100">
        <v>9.3391087202387126</v>
      </c>
    </row>
    <row r="40" spans="1:17" ht="23.25" customHeight="1">
      <c r="A40" s="104" t="s">
        <v>541</v>
      </c>
      <c r="B40" s="103">
        <v>8.6334290085538186</v>
      </c>
      <c r="C40" s="103">
        <v>15.170208717415036</v>
      </c>
      <c r="D40" s="101">
        <v>10.848122350374382</v>
      </c>
      <c r="E40" s="101">
        <v>15.44296571316525</v>
      </c>
      <c r="F40" s="101">
        <v>12.836129357687454</v>
      </c>
      <c r="G40" s="101">
        <v>15.674334965790337</v>
      </c>
      <c r="H40" s="102">
        <v>10.833609902485904</v>
      </c>
      <c r="I40" s="101">
        <v>18.574611313243224</v>
      </c>
      <c r="J40" s="101">
        <v>14.09089926497191</v>
      </c>
      <c r="K40" s="101">
        <v>9.9725082433376571</v>
      </c>
      <c r="L40" s="101">
        <v>2.3363624737578306</v>
      </c>
      <c r="M40" s="101">
        <v>12.19517054062058</v>
      </c>
      <c r="N40" s="101">
        <v>14.618414502950387</v>
      </c>
      <c r="O40" s="101">
        <v>17.115305236649874</v>
      </c>
      <c r="P40" s="100">
        <v>12.423601447041605</v>
      </c>
    </row>
    <row r="41" spans="1:17" ht="23.25" customHeight="1">
      <c r="A41" s="104" t="s">
        <v>266</v>
      </c>
      <c r="B41" s="103">
        <v>6.9374263478212157</v>
      </c>
      <c r="C41" s="103">
        <v>9.8387529733959411</v>
      </c>
      <c r="D41" s="101">
        <v>1.2273974451164378</v>
      </c>
      <c r="E41" s="101">
        <v>9.6106333093691347</v>
      </c>
      <c r="F41" s="101">
        <v>6.2692869069634298</v>
      </c>
      <c r="G41" s="101">
        <v>13.500099670121799</v>
      </c>
      <c r="H41" s="102">
        <v>9.4703814699500128</v>
      </c>
      <c r="I41" s="101">
        <v>13.826164621836526</v>
      </c>
      <c r="J41" s="101">
        <v>12.701011050655239</v>
      </c>
      <c r="K41" s="101">
        <v>9.1943702642617495</v>
      </c>
      <c r="L41" s="101">
        <v>1.9791361678235262</v>
      </c>
      <c r="M41" s="101">
        <v>9.4057306338321638</v>
      </c>
      <c r="N41" s="101">
        <v>12.596775463101338</v>
      </c>
      <c r="O41" s="101">
        <v>10.854226593451855</v>
      </c>
      <c r="P41" s="100">
        <v>9.3034227886394234</v>
      </c>
    </row>
    <row r="42" spans="1:17" ht="18">
      <c r="A42" s="104" t="s">
        <v>267</v>
      </c>
      <c r="B42" s="103">
        <v>5.0740321457139146</v>
      </c>
      <c r="C42" s="103">
        <v>9.5762510182196223</v>
      </c>
      <c r="D42" s="101">
        <v>0.25226519219924626</v>
      </c>
      <c r="E42" s="101">
        <v>9.9010753763091941</v>
      </c>
      <c r="F42" s="101">
        <v>6.411979921544912</v>
      </c>
      <c r="G42" s="101">
        <v>10.737267007843371</v>
      </c>
      <c r="H42" s="102">
        <v>9.9420802946925022</v>
      </c>
      <c r="I42" s="101">
        <v>11.115949277860054</v>
      </c>
      <c r="J42" s="101">
        <v>11.368256280597919</v>
      </c>
      <c r="K42" s="101">
        <v>12.860683432079469</v>
      </c>
      <c r="L42" s="101">
        <v>1.6023387135313953</v>
      </c>
      <c r="M42" s="101">
        <v>9.0554009166358753</v>
      </c>
      <c r="N42" s="101">
        <v>14.505843520151387</v>
      </c>
      <c r="O42" s="101">
        <v>10.244396054017528</v>
      </c>
      <c r="P42" s="100">
        <v>8.7447060984537472</v>
      </c>
    </row>
    <row r="43" spans="1:17" ht="18">
      <c r="A43" s="104" t="s">
        <v>268</v>
      </c>
      <c r="B43" s="103">
        <v>6.0449903539446552</v>
      </c>
      <c r="C43" s="103">
        <v>6.2559069080006253</v>
      </c>
      <c r="D43" s="101">
        <v>5.5135308511087686</v>
      </c>
      <c r="E43" s="101">
        <v>5.6621777214820384</v>
      </c>
      <c r="F43" s="101">
        <v>10.800157793781679</v>
      </c>
      <c r="G43" s="101">
        <v>7.1396758252132457</v>
      </c>
      <c r="H43" s="102">
        <v>5.2089122181929071</v>
      </c>
      <c r="I43" s="101">
        <v>2.5983429214749094</v>
      </c>
      <c r="J43" s="101">
        <v>4.1850530077069692</v>
      </c>
      <c r="K43" s="101">
        <v>6.7919992283130881</v>
      </c>
      <c r="L43" s="101">
        <v>2.6429240228540181</v>
      </c>
      <c r="M43" s="101">
        <v>5.6253478988429322</v>
      </c>
      <c r="N43" s="101">
        <v>8.9458924581674211</v>
      </c>
      <c r="O43" s="101">
        <v>4.8225204775664139</v>
      </c>
      <c r="P43" s="100">
        <v>5.2617511190791788</v>
      </c>
    </row>
    <row r="44" spans="1:17" ht="18">
      <c r="A44" s="104" t="s">
        <v>551</v>
      </c>
      <c r="B44" s="103">
        <v>5.563618310922422</v>
      </c>
      <c r="C44" s="103">
        <v>2.9951310424829387</v>
      </c>
      <c r="D44" s="101">
        <v>-0.56546394884365725</v>
      </c>
      <c r="E44" s="101">
        <v>2.8428046877279343</v>
      </c>
      <c r="F44" s="101">
        <v>8.860311181110589</v>
      </c>
      <c r="G44" s="101">
        <v>2.4613781783445745</v>
      </c>
      <c r="H44" s="102">
        <v>3.2617738112034118</v>
      </c>
      <c r="I44" s="101">
        <v>0.1947093765336092</v>
      </c>
      <c r="J44" s="101">
        <v>2.4019725104323442</v>
      </c>
      <c r="K44" s="101">
        <v>4.515521700185559</v>
      </c>
      <c r="L44" s="101">
        <v>2.0362487817933754</v>
      </c>
      <c r="M44" s="101">
        <v>3.2723508125657759</v>
      </c>
      <c r="N44" s="101">
        <v>4.725530097407372</v>
      </c>
      <c r="O44" s="101">
        <v>2.4964783978102361</v>
      </c>
      <c r="P44" s="100">
        <v>3.0853875787805691</v>
      </c>
    </row>
    <row r="45" spans="1:17" ht="18">
      <c r="A45" s="104" t="s">
        <v>266</v>
      </c>
      <c r="B45" s="103">
        <v>3.6517585478822383</v>
      </c>
      <c r="C45" s="103">
        <v>2.639697217428008</v>
      </c>
      <c r="D45" s="101">
        <v>3.1040825011633899</v>
      </c>
      <c r="E45" s="101">
        <v>3.1660081070197919</v>
      </c>
      <c r="F45" s="101">
        <v>5.9534958700843958</v>
      </c>
      <c r="G45" s="101">
        <v>-0.7326791571554736</v>
      </c>
      <c r="H45" s="102">
        <v>3.1142118670016004</v>
      </c>
      <c r="I45" s="101">
        <v>0.53934555525685823</v>
      </c>
      <c r="J45" s="101">
        <v>2.5865581154580042</v>
      </c>
      <c r="K45" s="101">
        <v>3.5627087226895071</v>
      </c>
      <c r="L45" s="101">
        <v>1.9915108537257566</v>
      </c>
      <c r="M45" s="101">
        <v>2.9885825015862935</v>
      </c>
      <c r="N45" s="101">
        <v>4.494988317526122</v>
      </c>
      <c r="O45" s="101">
        <v>1.5163524260929364</v>
      </c>
      <c r="P45" s="100">
        <v>2.7495813387878059</v>
      </c>
    </row>
    <row r="46" spans="1:17" ht="18">
      <c r="A46" s="104" t="s">
        <v>267</v>
      </c>
      <c r="B46" s="103">
        <v>2.148751274235309</v>
      </c>
      <c r="C46" s="103">
        <v>1.0263057999510607</v>
      </c>
      <c r="D46" s="101">
        <v>5.0035474693774518</v>
      </c>
      <c r="E46" s="101">
        <v>1.0388896152332876</v>
      </c>
      <c r="F46" s="101">
        <v>5.3248761314732604</v>
      </c>
      <c r="G46" s="101">
        <v>-0.76670236229475108</v>
      </c>
      <c r="H46" s="102">
        <v>1.6103438358556161</v>
      </c>
      <c r="I46" s="101">
        <v>-0.75290948700529725</v>
      </c>
      <c r="J46" s="101">
        <v>2.550579434414189</v>
      </c>
      <c r="K46" s="101">
        <v>0.92259055262695711</v>
      </c>
      <c r="L46" s="101">
        <v>1.7439668983499956</v>
      </c>
      <c r="M46" s="101">
        <v>1.5171682039583771</v>
      </c>
      <c r="N46" s="101">
        <v>1.1310070891811961</v>
      </c>
      <c r="O46" s="101">
        <v>0.90223648619019059</v>
      </c>
      <c r="P46" s="100">
        <v>1.4974968221086442</v>
      </c>
    </row>
    <row r="47" spans="1:17" ht="18">
      <c r="A47" s="104" t="s">
        <v>268</v>
      </c>
      <c r="B47" s="103">
        <v>3.4002099113780844</v>
      </c>
      <c r="C47" s="103">
        <v>-0.16650672484097129</v>
      </c>
      <c r="D47" s="101">
        <v>-5.1432356555663858</v>
      </c>
      <c r="E47" s="101">
        <v>-0.17748076640556576</v>
      </c>
      <c r="F47" s="101">
        <v>-3.3763341412391412</v>
      </c>
      <c r="G47" s="101">
        <v>1.4921073337363708</v>
      </c>
      <c r="H47" s="102">
        <v>2.2890168044592514</v>
      </c>
      <c r="I47" s="101">
        <v>6.4477536066789298E-3</v>
      </c>
      <c r="J47" s="101">
        <v>0.53243905802753488</v>
      </c>
      <c r="K47" s="101">
        <v>3.7584188073378471</v>
      </c>
      <c r="L47" s="101">
        <v>1.9971335677914794</v>
      </c>
      <c r="M47" s="101">
        <v>1.5747693809455114</v>
      </c>
      <c r="N47" s="101">
        <v>3.473419475586013</v>
      </c>
      <c r="O47" s="101">
        <v>0.92757034339450684</v>
      </c>
      <c r="P47" s="100">
        <v>1.3451639707572411</v>
      </c>
    </row>
    <row r="48" spans="1:17" ht="18">
      <c r="A48" s="104" t="s">
        <v>560</v>
      </c>
      <c r="B48" s="103">
        <v>5.8313500711321637</v>
      </c>
      <c r="C48" s="103">
        <v>2.152457115723891</v>
      </c>
      <c r="D48" s="101">
        <v>-4.4132759218352788</v>
      </c>
      <c r="E48" s="101">
        <v>1.7782140879577781</v>
      </c>
      <c r="F48" s="101">
        <v>-3.9468628897536462</v>
      </c>
      <c r="G48" s="101">
        <v>6.2153641334556511</v>
      </c>
      <c r="H48" s="102">
        <v>4.1384230578527763</v>
      </c>
      <c r="I48" s="101">
        <v>3.223096801937416</v>
      </c>
      <c r="J48" s="101">
        <v>2.5280364139015745</v>
      </c>
      <c r="K48" s="101">
        <v>6.4720639475570607</v>
      </c>
      <c r="L48" s="101">
        <v>1.2933056473301718</v>
      </c>
      <c r="M48" s="101">
        <v>3.5298161840800333</v>
      </c>
      <c r="N48" s="101">
        <v>6.3929163882864088</v>
      </c>
      <c r="O48" s="101">
        <v>1.6710613782311867</v>
      </c>
      <c r="P48" s="100">
        <v>3.1292784998861833</v>
      </c>
    </row>
    <row r="49" spans="1:16" ht="18">
      <c r="A49" s="104" t="s">
        <v>266</v>
      </c>
      <c r="B49" s="103">
        <v>6.4156350116341514</v>
      </c>
      <c r="C49" s="103">
        <v>4.1945999487715397</v>
      </c>
      <c r="D49" s="101">
        <v>-3.2210445367574749</v>
      </c>
      <c r="E49" s="101">
        <v>3.6935292407090259</v>
      </c>
      <c r="F49" s="101">
        <v>2.2594072537698935</v>
      </c>
      <c r="G49" s="101">
        <v>7.847456288705871</v>
      </c>
      <c r="H49" s="102">
        <v>5.2776011163521162</v>
      </c>
      <c r="I49" s="101">
        <v>5.423185593574928</v>
      </c>
      <c r="J49" s="101">
        <v>4.0074228947009516</v>
      </c>
      <c r="K49" s="101">
        <v>8.4865618592613572</v>
      </c>
      <c r="L49" s="101">
        <v>1.3083919814223179</v>
      </c>
      <c r="M49" s="101">
        <v>4.9860928099426616</v>
      </c>
      <c r="N49" s="101">
        <v>9.4477981983779813</v>
      </c>
      <c r="O49" s="101">
        <v>5.2806184210759852</v>
      </c>
      <c r="P49" s="100">
        <v>4.6789251450500444</v>
      </c>
    </row>
    <row r="50" spans="1:16" ht="18">
      <c r="A50" s="104" t="s">
        <v>267</v>
      </c>
      <c r="B50" s="103">
        <v>2.6854917090388426</v>
      </c>
      <c r="C50" s="103">
        <v>4.945357938587307</v>
      </c>
      <c r="D50" s="101">
        <v>-2.3716561365814073</v>
      </c>
      <c r="E50" s="101">
        <v>4.5551652343746696</v>
      </c>
      <c r="F50" s="101">
        <v>0.68128648210613107</v>
      </c>
      <c r="G50" s="101">
        <v>8.9653428285146646</v>
      </c>
      <c r="H50" s="102">
        <v>5.8520903938371021</v>
      </c>
      <c r="I50" s="101">
        <v>5.4571132266035818</v>
      </c>
      <c r="J50" s="101">
        <v>4.0018336502302958</v>
      </c>
      <c r="K50" s="101">
        <v>10.990887923392762</v>
      </c>
      <c r="L50" s="101">
        <v>1.7438561153373371</v>
      </c>
      <c r="M50" s="101">
        <v>5.0902187185487975</v>
      </c>
      <c r="N50" s="101">
        <v>14.871894992539907</v>
      </c>
      <c r="O50" s="101">
        <v>4.8224292560504125</v>
      </c>
      <c r="P50" s="100">
        <v>4.3041703253691139</v>
      </c>
    </row>
    <row r="51" spans="1:16" ht="18">
      <c r="A51" s="104" t="s">
        <v>268</v>
      </c>
      <c r="B51" s="103">
        <v>1.4889481910753233</v>
      </c>
      <c r="C51" s="103">
        <v>4.953933379128884</v>
      </c>
      <c r="D51" s="101">
        <v>-4.0001164695776907</v>
      </c>
      <c r="E51" s="101">
        <v>4.8876278730119083</v>
      </c>
      <c r="F51" s="101">
        <v>4.625386916785132</v>
      </c>
      <c r="G51" s="101">
        <v>6.3382064044529471</v>
      </c>
      <c r="H51" s="102">
        <v>6.7884306565388499</v>
      </c>
      <c r="I51" s="101">
        <v>6.3796090505943397</v>
      </c>
      <c r="J51" s="101">
        <v>4.9161096497776668</v>
      </c>
      <c r="K51" s="101">
        <v>12.650151873838382</v>
      </c>
      <c r="L51" s="101">
        <v>2.258600245817405</v>
      </c>
      <c r="M51" s="101">
        <v>5.722342961438514</v>
      </c>
      <c r="N51" s="101">
        <v>17.443711382173404</v>
      </c>
      <c r="O51" s="101">
        <v>5.136544860976926</v>
      </c>
      <c r="P51" s="100">
        <v>4.5716539424817313</v>
      </c>
    </row>
    <row r="52" spans="1:16" ht="18">
      <c r="A52" s="104" t="s">
        <v>632</v>
      </c>
      <c r="B52" s="103">
        <v>3.6992983700907587</v>
      </c>
      <c r="C52" s="103">
        <v>6.3487628101966749</v>
      </c>
      <c r="D52" s="101">
        <v>7.6795169914800141</v>
      </c>
      <c r="E52" s="101">
        <v>6.5214622591658582</v>
      </c>
      <c r="F52" s="101">
        <v>3.9101788828001247</v>
      </c>
      <c r="G52" s="101">
        <v>5.7727541398029985</v>
      </c>
      <c r="H52" s="102">
        <v>6.0324994117683133</v>
      </c>
      <c r="I52" s="101">
        <v>3.7430580668855242</v>
      </c>
      <c r="J52" s="101">
        <v>3.6978219691079346</v>
      </c>
      <c r="K52" s="101">
        <v>13.973321239637087</v>
      </c>
      <c r="L52" s="101">
        <v>2.1228950443776995</v>
      </c>
      <c r="M52" s="101">
        <v>6.0312733190406504</v>
      </c>
      <c r="N52" s="101">
        <v>16.737287567007456</v>
      </c>
      <c r="O52" s="101">
        <v>5.3846458709992646</v>
      </c>
      <c r="P52" s="100">
        <v>5.0652671771382245</v>
      </c>
    </row>
    <row r="53" spans="1:16" ht="18">
      <c r="A53" s="104" t="s">
        <v>266</v>
      </c>
      <c r="B53" s="103">
        <v>-2.7176698528858338</v>
      </c>
      <c r="C53" s="103">
        <v>3.3126398446382268</v>
      </c>
      <c r="D53" s="101">
        <v>8.6217824597190571</v>
      </c>
      <c r="E53" s="101">
        <v>2.9352321126523151</v>
      </c>
      <c r="F53" s="101">
        <v>4.9425106510583134</v>
      </c>
      <c r="G53" s="101">
        <v>3.387907080985002</v>
      </c>
      <c r="H53" s="102">
        <v>3.8429037022571322</v>
      </c>
      <c r="I53" s="101">
        <v>0.68967896317721511</v>
      </c>
      <c r="J53" s="101">
        <v>2.907424305733187</v>
      </c>
      <c r="K53" s="101">
        <v>7.1087574815251457</v>
      </c>
      <c r="L53" s="101">
        <v>2.1303186071753402</v>
      </c>
      <c r="M53" s="101">
        <v>3.1621780377602846</v>
      </c>
      <c r="N53" s="101">
        <v>10.335922539558268</v>
      </c>
      <c r="O53" s="101">
        <v>0.63908989711791264</v>
      </c>
      <c r="P53" s="100">
        <v>2.3840967088744947</v>
      </c>
    </row>
    <row r="54" spans="1:16" ht="18">
      <c r="A54" s="104" t="s">
        <v>267</v>
      </c>
      <c r="B54" s="103">
        <v>-5.0687598926612623</v>
      </c>
      <c r="C54" s="103">
        <v>2.8013348466195964</v>
      </c>
      <c r="D54" s="101">
        <v>4.1740443677921917</v>
      </c>
      <c r="E54" s="101">
        <v>2.4845474424105731</v>
      </c>
      <c r="F54" s="101">
        <v>6.9515525739548707</v>
      </c>
      <c r="G54" s="101">
        <v>2.022745218685202</v>
      </c>
      <c r="H54" s="102">
        <v>3.3847034115565009</v>
      </c>
      <c r="I54" s="101">
        <v>0.83340985822906077</v>
      </c>
      <c r="J54" s="101">
        <v>2.7098325829483656</v>
      </c>
      <c r="K54" s="101">
        <v>5.2464593684722303</v>
      </c>
      <c r="L54" s="101">
        <v>2.4350123486244399</v>
      </c>
      <c r="M54" s="101">
        <v>1.931887848453286</v>
      </c>
      <c r="N54" s="101">
        <v>2.574587542878831</v>
      </c>
      <c r="O54" s="101">
        <v>1.1347176814891355</v>
      </c>
      <c r="P54" s="100">
        <v>1.8118692440556714</v>
      </c>
    </row>
    <row r="55" spans="1:16" ht="18">
      <c r="A55" s="104" t="s">
        <v>268</v>
      </c>
      <c r="B55" s="103">
        <v>1.2913073549362366</v>
      </c>
      <c r="C55" s="103">
        <v>1.8478128474889672</v>
      </c>
      <c r="D55" s="101">
        <v>2.398786916713405</v>
      </c>
      <c r="E55" s="101">
        <v>2.7492877052134048</v>
      </c>
      <c r="F55" s="101">
        <v>1.3933292770310572</v>
      </c>
      <c r="G55" s="101">
        <v>-2.0679080230292328</v>
      </c>
      <c r="H55" s="102">
        <v>3.1836702264388776</v>
      </c>
      <c r="I55" s="101">
        <v>1.9224861597960938</v>
      </c>
      <c r="J55" s="101">
        <v>2.1161830924421281</v>
      </c>
      <c r="K55" s="101">
        <v>2.989573841656096</v>
      </c>
      <c r="L55" s="101">
        <v>3.763691402222463</v>
      </c>
      <c r="M55" s="101">
        <v>2.5918313972137241</v>
      </c>
      <c r="N55" s="101">
        <v>2.4618410672621707</v>
      </c>
      <c r="O55" s="101">
        <v>3.237018297751888</v>
      </c>
      <c r="P55" s="100">
        <v>2.6603445222971374</v>
      </c>
    </row>
    <row r="56" spans="1:16" ht="18">
      <c r="A56" s="104" t="s">
        <v>726</v>
      </c>
      <c r="B56" s="103">
        <v>2.89145061371363</v>
      </c>
      <c r="C56" s="103">
        <v>0.42405853378105007</v>
      </c>
      <c r="D56" s="101">
        <v>-8.091714960701097</v>
      </c>
      <c r="E56" s="101">
        <v>1.205171401871425</v>
      </c>
      <c r="F56" s="101">
        <v>1.2710141586189394</v>
      </c>
      <c r="G56" s="101">
        <v>-2.7654501879480478</v>
      </c>
      <c r="H56" s="102">
        <v>4.131611252335361</v>
      </c>
      <c r="I56" s="101">
        <v>1.0736885287301163</v>
      </c>
      <c r="J56" s="101">
        <v>1.3162369074735096</v>
      </c>
      <c r="K56" s="101">
        <v>6.7151746307206821</v>
      </c>
      <c r="L56" s="101">
        <v>4.06441282252527</v>
      </c>
      <c r="M56" s="101">
        <v>2.8075435746475819</v>
      </c>
      <c r="N56" s="101">
        <v>9.6166852780527705</v>
      </c>
      <c r="O56" s="101">
        <v>6.4930150058228691</v>
      </c>
      <c r="P56" s="100">
        <v>2.4878991537558051</v>
      </c>
    </row>
    <row r="57" spans="1:16" ht="18.75" thickBot="1">
      <c r="A57" s="99" t="s">
        <v>266</v>
      </c>
      <c r="B57" s="98">
        <v>6.6722839056350836</v>
      </c>
      <c r="C57" s="98">
        <v>4.1361244555679662</v>
      </c>
      <c r="D57" s="96">
        <v>-5.0864873607212928</v>
      </c>
      <c r="E57" s="96">
        <v>4.988172329868263</v>
      </c>
      <c r="F57" s="96">
        <v>1.8780319005033732</v>
      </c>
      <c r="G57" s="96">
        <v>1.9710088333319504</v>
      </c>
      <c r="H57" s="97">
        <v>4.132321206284459</v>
      </c>
      <c r="I57" s="96">
        <v>2.5590962193501809</v>
      </c>
      <c r="J57" s="96">
        <v>2.2976475665602152</v>
      </c>
      <c r="K57" s="96">
        <v>9.0761810239958152</v>
      </c>
      <c r="L57" s="96">
        <v>3.9749419218177593</v>
      </c>
      <c r="M57" s="96">
        <v>4.3153351978853891</v>
      </c>
      <c r="N57" s="96">
        <v>15.83026123521276</v>
      </c>
      <c r="O57" s="96">
        <v>9.3506107579159448</v>
      </c>
      <c r="P57" s="95">
        <v>3.7777466149203462</v>
      </c>
    </row>
    <row r="509" spans="2:16">
      <c r="D509" s="94" t="s">
        <v>274</v>
      </c>
    </row>
    <row r="510" spans="2:16">
      <c r="B510" s="94">
        <v>1992</v>
      </c>
      <c r="C510" s="94">
        <v>1993</v>
      </c>
      <c r="D510" s="94">
        <v>1994</v>
      </c>
      <c r="E510" s="94">
        <v>1995</v>
      </c>
      <c r="F510" s="94">
        <v>1996</v>
      </c>
      <c r="H510" s="94">
        <v>1997</v>
      </c>
      <c r="P510" s="94" t="s">
        <v>275</v>
      </c>
    </row>
    <row r="512" spans="2:16">
      <c r="B512" s="94">
        <v>4.3</v>
      </c>
      <c r="C512" s="94">
        <v>-1.3</v>
      </c>
      <c r="D512" s="94">
        <v>-0.7</v>
      </c>
      <c r="E512" s="94">
        <v>2</v>
      </c>
      <c r="F512" s="94">
        <v>4.4000000000000004</v>
      </c>
      <c r="H512" s="94">
        <v>-2.2999999999999998</v>
      </c>
      <c r="P512" s="94" t="s">
        <v>276</v>
      </c>
    </row>
    <row r="513" spans="1:26">
      <c r="B513" s="94">
        <v>5.9</v>
      </c>
      <c r="C513" s="94">
        <v>8.1999999999999993</v>
      </c>
      <c r="D513" s="94">
        <v>-5.7</v>
      </c>
      <c r="E513" s="94">
        <v>12.1</v>
      </c>
      <c r="F513" s="94">
        <v>7.1</v>
      </c>
      <c r="H513" s="94">
        <v>10.4</v>
      </c>
      <c r="P513" s="94" t="s">
        <v>277</v>
      </c>
    </row>
    <row r="514" spans="1:26">
      <c r="B514" s="94">
        <v>0.3</v>
      </c>
      <c r="C514" s="94">
        <v>-6.4</v>
      </c>
      <c r="D514" s="94">
        <v>8</v>
      </c>
      <c r="E514" s="94">
        <v>-6.9</v>
      </c>
      <c r="F514" s="94">
        <v>2.2999999999999998</v>
      </c>
      <c r="H514" s="94">
        <v>4.7</v>
      </c>
      <c r="P514" s="94" t="s">
        <v>278</v>
      </c>
    </row>
    <row r="515" spans="1:26">
      <c r="B515" s="94">
        <v>5.8</v>
      </c>
      <c r="C515" s="94">
        <v>9.3000000000000007</v>
      </c>
      <c r="D515" s="94">
        <v>-7.6</v>
      </c>
      <c r="E515" s="94">
        <v>13.9</v>
      </c>
      <c r="F515" s="94">
        <v>7.1</v>
      </c>
      <c r="H515" s="94">
        <v>11.4</v>
      </c>
      <c r="P515" s="94" t="s">
        <v>279</v>
      </c>
    </row>
    <row r="516" spans="1:26">
      <c r="B516" s="94">
        <v>11.8</v>
      </c>
      <c r="C516" s="94">
        <v>8.9</v>
      </c>
      <c r="D516" s="94">
        <v>3.4</v>
      </c>
      <c r="E516" s="94">
        <v>9.6</v>
      </c>
      <c r="F516" s="94">
        <v>9.6999999999999993</v>
      </c>
      <c r="H516" s="94">
        <v>5</v>
      </c>
      <c r="P516" s="94" t="s">
        <v>280</v>
      </c>
    </row>
    <row r="517" spans="1:26">
      <c r="B517" s="94">
        <v>6.5</v>
      </c>
      <c r="C517" s="94">
        <v>10.7</v>
      </c>
      <c r="D517" s="94">
        <v>-6.6</v>
      </c>
      <c r="E517" s="94">
        <v>6.3</v>
      </c>
      <c r="F517" s="94">
        <v>7.6</v>
      </c>
      <c r="H517" s="94">
        <v>8.6</v>
      </c>
      <c r="P517" s="94" t="s">
        <v>281</v>
      </c>
    </row>
    <row r="518" spans="1:26">
      <c r="B518" s="94">
        <v>6</v>
      </c>
      <c r="C518" s="94">
        <v>8</v>
      </c>
      <c r="D518" s="94">
        <v>-5.5</v>
      </c>
      <c r="E518" s="94">
        <v>7.2</v>
      </c>
      <c r="F518" s="94">
        <v>7</v>
      </c>
      <c r="H518" s="94">
        <v>7.5</v>
      </c>
      <c r="P518" s="94" t="s">
        <v>282</v>
      </c>
    </row>
    <row r="519" spans="1:26">
      <c r="B519" s="94">
        <v>6.4</v>
      </c>
      <c r="C519" s="94">
        <v>8.1</v>
      </c>
      <c r="D519" s="94">
        <v>-6.1</v>
      </c>
      <c r="E519" s="94">
        <v>8</v>
      </c>
      <c r="F519" s="94">
        <v>7.1</v>
      </c>
      <c r="H519" s="94">
        <v>8.3000000000000007</v>
      </c>
      <c r="P519" s="94" t="s">
        <v>283</v>
      </c>
    </row>
    <row r="525" spans="1:26">
      <c r="E525" s="94" t="s">
        <v>284</v>
      </c>
    </row>
    <row r="526" spans="1:26">
      <c r="C526" s="94">
        <v>1995</v>
      </c>
      <c r="H526" s="94" t="s">
        <v>285</v>
      </c>
      <c r="O526" s="94">
        <v>1996</v>
      </c>
      <c r="Z526" s="94" t="s">
        <v>275</v>
      </c>
    </row>
    <row r="527" spans="1:26">
      <c r="E527" s="94" t="s">
        <v>286</v>
      </c>
    </row>
    <row r="528" spans="1:26">
      <c r="A528" s="94" t="s">
        <v>52</v>
      </c>
      <c r="B528" s="94" t="s">
        <v>53</v>
      </c>
      <c r="C528" s="94" t="s">
        <v>54</v>
      </c>
      <c r="D528" s="94" t="s">
        <v>55</v>
      </c>
      <c r="E528" s="94" t="s">
        <v>287</v>
      </c>
      <c r="F528" s="94" t="s">
        <v>52</v>
      </c>
      <c r="H528" s="94" t="s">
        <v>53</v>
      </c>
      <c r="O528" s="94" t="s">
        <v>54</v>
      </c>
      <c r="P528" s="94" t="s">
        <v>55</v>
      </c>
    </row>
    <row r="529" spans="1:26">
      <c r="S529" s="94">
        <v>1997</v>
      </c>
      <c r="W529" s="94">
        <v>1998</v>
      </c>
    </row>
    <row r="530" spans="1:26">
      <c r="Q530" s="94" t="s">
        <v>286</v>
      </c>
      <c r="V530" s="94" t="s">
        <v>286</v>
      </c>
    </row>
    <row r="531" spans="1:26">
      <c r="A531" s="94">
        <v>0.2</v>
      </c>
      <c r="B531" s="94">
        <v>3.9</v>
      </c>
      <c r="C531" s="94">
        <v>2.8</v>
      </c>
      <c r="D531" s="94">
        <v>-1.2</v>
      </c>
      <c r="E531" s="94">
        <v>2</v>
      </c>
      <c r="F531" s="94">
        <v>-2</v>
      </c>
      <c r="H531" s="94">
        <v>5</v>
      </c>
      <c r="O531" s="94">
        <v>2.1</v>
      </c>
      <c r="P531" s="94">
        <v>13.3</v>
      </c>
      <c r="Q531" s="94" t="s">
        <v>287</v>
      </c>
      <c r="R531" s="94" t="s">
        <v>52</v>
      </c>
      <c r="S531" s="94" t="s">
        <v>53</v>
      </c>
      <c r="T531" s="94" t="s">
        <v>54</v>
      </c>
      <c r="U531" s="94" t="s">
        <v>55</v>
      </c>
      <c r="V531" s="94" t="s">
        <v>287</v>
      </c>
      <c r="W531" s="94" t="s">
        <v>52</v>
      </c>
      <c r="X531" s="94" t="s">
        <v>53</v>
      </c>
      <c r="Y531" s="94" t="s">
        <v>54</v>
      </c>
    </row>
    <row r="532" spans="1:26">
      <c r="A532" s="94">
        <v>-1.3</v>
      </c>
      <c r="B532" s="94">
        <v>20.3</v>
      </c>
      <c r="C532" s="94">
        <v>17.899999999999999</v>
      </c>
      <c r="D532" s="94">
        <v>11.9</v>
      </c>
      <c r="E532" s="94">
        <v>12.1</v>
      </c>
      <c r="F532" s="94">
        <v>8.8000000000000007</v>
      </c>
      <c r="H532" s="94">
        <v>7.4</v>
      </c>
      <c r="O532" s="94">
        <v>5.5</v>
      </c>
      <c r="P532" s="94">
        <v>7.1</v>
      </c>
    </row>
    <row r="533" spans="1:26">
      <c r="A533" s="94">
        <v>-11.3</v>
      </c>
      <c r="B533" s="94">
        <v>-7.6</v>
      </c>
      <c r="C533" s="94">
        <v>-3.4</v>
      </c>
      <c r="D533" s="94">
        <v>-6.1</v>
      </c>
      <c r="E533" s="94">
        <v>-6.9</v>
      </c>
      <c r="F533" s="94">
        <v>-0.6</v>
      </c>
      <c r="H533" s="94">
        <v>3.2</v>
      </c>
      <c r="O533" s="94">
        <v>7.3</v>
      </c>
      <c r="P533" s="94">
        <v>-1.6</v>
      </c>
    </row>
    <row r="534" spans="1:26">
      <c r="A534" s="94">
        <v>-1.4</v>
      </c>
      <c r="B534" s="94">
        <v>24</v>
      </c>
      <c r="C534" s="94">
        <v>20.8</v>
      </c>
      <c r="D534" s="94">
        <v>13.1</v>
      </c>
      <c r="E534" s="94">
        <v>13.9</v>
      </c>
      <c r="F534" s="94">
        <v>8.6</v>
      </c>
      <c r="H534" s="94">
        <v>7.4</v>
      </c>
      <c r="O534" s="94">
        <v>5.0999999999999996</v>
      </c>
      <c r="P534" s="94">
        <v>7.7</v>
      </c>
      <c r="Q534" s="94">
        <v>4.4000000000000004</v>
      </c>
      <c r="R534" s="94">
        <v>-6.9</v>
      </c>
      <c r="S534" s="94">
        <v>-0.8</v>
      </c>
      <c r="T534" s="94">
        <v>0.8</v>
      </c>
      <c r="U534" s="94">
        <v>-10.3</v>
      </c>
      <c r="V534" s="94">
        <v>-2.2999999999999998</v>
      </c>
      <c r="W534" s="94">
        <v>0.2</v>
      </c>
      <c r="X534" s="94">
        <v>1.6</v>
      </c>
      <c r="Y534" s="94">
        <v>5.7</v>
      </c>
      <c r="Z534" s="94" t="s">
        <v>288</v>
      </c>
    </row>
    <row r="535" spans="1:26">
      <c r="A535" s="94">
        <v>4.7</v>
      </c>
      <c r="B535" s="94">
        <v>10.8</v>
      </c>
      <c r="C535" s="94">
        <v>9.6999999999999993</v>
      </c>
      <c r="D535" s="94">
        <v>13.3</v>
      </c>
      <c r="E535" s="94">
        <v>9.6</v>
      </c>
      <c r="F535" s="94">
        <v>14.4</v>
      </c>
      <c r="H535" s="94">
        <v>9.6</v>
      </c>
      <c r="O535" s="94">
        <v>8.3000000000000007</v>
      </c>
      <c r="P535" s="94">
        <v>7.1</v>
      </c>
      <c r="Q535" s="94">
        <v>7.1</v>
      </c>
      <c r="R535" s="94">
        <v>9.5</v>
      </c>
      <c r="S535" s="94">
        <v>10.6</v>
      </c>
      <c r="T535" s="94">
        <v>11.5</v>
      </c>
      <c r="U535" s="94">
        <v>9.9</v>
      </c>
      <c r="V535" s="94">
        <v>10.4</v>
      </c>
      <c r="W535" s="94">
        <v>7.9</v>
      </c>
      <c r="X535" s="94">
        <v>2.7</v>
      </c>
      <c r="Y535" s="94">
        <v>1.1000000000000001</v>
      </c>
      <c r="Z535" s="94" t="s">
        <v>289</v>
      </c>
    </row>
    <row r="536" spans="1:26">
      <c r="A536" s="94">
        <v>-1.8</v>
      </c>
      <c r="B536" s="94">
        <v>12.1</v>
      </c>
      <c r="C536" s="94">
        <v>8.5</v>
      </c>
      <c r="D536" s="94">
        <v>5.7</v>
      </c>
      <c r="E536" s="94">
        <v>6.3</v>
      </c>
      <c r="F536" s="94">
        <v>9.6</v>
      </c>
      <c r="H536" s="94">
        <v>9</v>
      </c>
      <c r="O536" s="94">
        <v>6.8</v>
      </c>
      <c r="P536" s="94">
        <v>5.8</v>
      </c>
      <c r="Q536" s="94">
        <v>2.2999999999999998</v>
      </c>
      <c r="R536" s="94">
        <v>10.3</v>
      </c>
      <c r="S536" s="94">
        <v>-5.3</v>
      </c>
      <c r="T536" s="94">
        <v>6.5</v>
      </c>
      <c r="U536" s="94">
        <v>7.8</v>
      </c>
      <c r="V536" s="94">
        <v>4.7</v>
      </c>
      <c r="W536" s="94">
        <v>0.6</v>
      </c>
      <c r="X536" s="94">
        <v>14.4</v>
      </c>
      <c r="Y536" s="94">
        <v>6.9</v>
      </c>
      <c r="Z536" s="94" t="s">
        <v>290</v>
      </c>
    </row>
    <row r="537" spans="1:26">
      <c r="A537" s="94">
        <v>-1.5</v>
      </c>
      <c r="B537" s="94">
        <v>13.5</v>
      </c>
      <c r="C537" s="94">
        <v>9</v>
      </c>
      <c r="D537" s="94">
        <v>6.6</v>
      </c>
      <c r="E537" s="94">
        <v>7.2</v>
      </c>
      <c r="F537" s="94">
        <v>8.6999999999999993</v>
      </c>
      <c r="H537" s="94">
        <v>8.1</v>
      </c>
      <c r="O537" s="94">
        <v>5.3</v>
      </c>
      <c r="P537" s="94">
        <v>7</v>
      </c>
      <c r="Q537" s="94">
        <v>7.1</v>
      </c>
      <c r="R537" s="94">
        <v>10</v>
      </c>
      <c r="S537" s="94">
        <v>12.3</v>
      </c>
      <c r="T537" s="94">
        <v>12.8</v>
      </c>
      <c r="U537" s="94">
        <v>10.5</v>
      </c>
      <c r="V537" s="94">
        <v>11.4</v>
      </c>
      <c r="W537" s="94">
        <v>8.4</v>
      </c>
      <c r="X537" s="94">
        <v>2</v>
      </c>
      <c r="Y537" s="94">
        <v>0</v>
      </c>
      <c r="Z537" s="94" t="s">
        <v>291</v>
      </c>
    </row>
    <row r="538" spans="1:26">
      <c r="A538" s="94">
        <v>-0.2</v>
      </c>
      <c r="B538" s="94">
        <v>12.6</v>
      </c>
      <c r="C538" s="94">
        <v>10</v>
      </c>
      <c r="D538" s="94">
        <v>8</v>
      </c>
      <c r="E538" s="94">
        <v>8</v>
      </c>
      <c r="F538" s="94">
        <v>9.5</v>
      </c>
      <c r="H538" s="94">
        <v>8.1999999999999993</v>
      </c>
      <c r="O538" s="94">
        <v>5.0999999999999996</v>
      </c>
      <c r="P538" s="94">
        <v>7</v>
      </c>
      <c r="Q538" s="94">
        <v>9.6999999999999993</v>
      </c>
      <c r="R538" s="94">
        <v>5.5</v>
      </c>
      <c r="S538" s="94">
        <v>4.8</v>
      </c>
      <c r="T538" s="94">
        <v>3.2</v>
      </c>
      <c r="U538" s="94">
        <v>6.2</v>
      </c>
      <c r="V538" s="94">
        <v>5</v>
      </c>
      <c r="W538" s="94">
        <v>7.7</v>
      </c>
      <c r="X538" s="94">
        <v>3.4</v>
      </c>
      <c r="Y538" s="94">
        <v>7.9</v>
      </c>
      <c r="Z538" s="94" t="s">
        <v>292</v>
      </c>
    </row>
    <row r="539" spans="1:26">
      <c r="Q539" s="94">
        <v>7.6</v>
      </c>
      <c r="R539" s="94">
        <v>6.7</v>
      </c>
      <c r="S539" s="94">
        <v>9</v>
      </c>
      <c r="T539" s="94">
        <v>8.1</v>
      </c>
      <c r="U539" s="94">
        <v>10.5</v>
      </c>
      <c r="V539" s="94">
        <v>8.6</v>
      </c>
      <c r="W539" s="94">
        <v>9.1</v>
      </c>
      <c r="X539" s="94">
        <v>2.7</v>
      </c>
      <c r="Y539" s="94">
        <v>0</v>
      </c>
      <c r="Z539" s="94" t="s">
        <v>293</v>
      </c>
    </row>
    <row r="540" spans="1:26">
      <c r="Q540" s="94">
        <v>7</v>
      </c>
      <c r="R540" s="94">
        <v>6.9</v>
      </c>
      <c r="S540" s="94">
        <v>8.5</v>
      </c>
      <c r="T540" s="94">
        <v>7</v>
      </c>
      <c r="U540" s="94">
        <v>7.8</v>
      </c>
      <c r="V540" s="94">
        <v>7.5</v>
      </c>
      <c r="W540" s="94">
        <v>8.3000000000000007</v>
      </c>
      <c r="X540" s="94">
        <v>2.6</v>
      </c>
      <c r="Y540" s="94">
        <v>1.6</v>
      </c>
      <c r="Z540" s="94" t="s">
        <v>294</v>
      </c>
    </row>
    <row r="541" spans="1:26">
      <c r="Q541" s="94">
        <v>7.1</v>
      </c>
      <c r="R541" s="94">
        <v>6.5</v>
      </c>
      <c r="S541" s="94">
        <v>9.1</v>
      </c>
      <c r="T541" s="94">
        <v>8.5</v>
      </c>
      <c r="U541" s="94">
        <v>8.6999999999999993</v>
      </c>
      <c r="V541" s="94">
        <v>8.3000000000000007</v>
      </c>
      <c r="W541" s="94">
        <v>9</v>
      </c>
      <c r="X541" s="94">
        <v>4</v>
      </c>
      <c r="Y541" s="94">
        <v>1.9</v>
      </c>
      <c r="Z541" s="94" t="s">
        <v>295</v>
      </c>
    </row>
  </sheetData>
  <printOptions horizontalCentered="1" verticalCentered="1"/>
  <pageMargins left="0.74803149606299213" right="0.74803149606299213" top="0.98425196850393704" bottom="0.98425196850393704" header="0.51181102362204722" footer="0.51181102362204722"/>
  <pageSetup paperSize="9" scale="36" orientation="landscape" r:id="rId1"/>
  <headerFooter alignWithMargins="0">
    <oddHeader>&amp;L&amp;"Arial Tur,Normal"&amp;12&amp;UEkonomik Gelişmeler</oddHeader>
    <oddFooter>&amp;L&amp;"Arial Tur,Normal"&amp;12KB.YPKDGM</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6"/>
  <sheetViews>
    <sheetView view="pageBreakPreview" topLeftCell="A22" zoomScale="60" zoomScaleNormal="85" workbookViewId="0">
      <selection activeCell="M99" sqref="M99"/>
    </sheetView>
  </sheetViews>
  <sheetFormatPr defaultRowHeight="12.75"/>
  <cols>
    <col min="1" max="1" width="13.7109375" style="447" customWidth="1"/>
    <col min="2" max="4" width="18.5703125" style="447" customWidth="1"/>
    <col min="5" max="5" width="21" style="447" customWidth="1"/>
    <col min="6" max="255" width="9.140625" style="446"/>
    <col min="256" max="256" width="3" style="446" customWidth="1"/>
    <col min="257" max="257" width="13.7109375" style="446" customWidth="1"/>
    <col min="258" max="260" width="18.5703125" style="446" customWidth="1"/>
    <col min="261" max="261" width="21" style="446" customWidth="1"/>
    <col min="262" max="511" width="9.140625" style="446"/>
    <col min="512" max="512" width="3" style="446" customWidth="1"/>
    <col min="513" max="513" width="13.7109375" style="446" customWidth="1"/>
    <col min="514" max="516" width="18.5703125" style="446" customWidth="1"/>
    <col min="517" max="517" width="21" style="446" customWidth="1"/>
    <col min="518" max="767" width="9.140625" style="446"/>
    <col min="768" max="768" width="3" style="446" customWidth="1"/>
    <col min="769" max="769" width="13.7109375" style="446" customWidth="1"/>
    <col min="770" max="772" width="18.5703125" style="446" customWidth="1"/>
    <col min="773" max="773" width="21" style="446" customWidth="1"/>
    <col min="774" max="1023" width="9.140625" style="446"/>
    <col min="1024" max="1024" width="3" style="446" customWidth="1"/>
    <col min="1025" max="1025" width="13.7109375" style="446" customWidth="1"/>
    <col min="1026" max="1028" width="18.5703125" style="446" customWidth="1"/>
    <col min="1029" max="1029" width="21" style="446" customWidth="1"/>
    <col min="1030" max="1279" width="9.140625" style="446"/>
    <col min="1280" max="1280" width="3" style="446" customWidth="1"/>
    <col min="1281" max="1281" width="13.7109375" style="446" customWidth="1"/>
    <col min="1282" max="1284" width="18.5703125" style="446" customWidth="1"/>
    <col min="1285" max="1285" width="21" style="446" customWidth="1"/>
    <col min="1286" max="1535" width="9.140625" style="446"/>
    <col min="1536" max="1536" width="3" style="446" customWidth="1"/>
    <col min="1537" max="1537" width="13.7109375" style="446" customWidth="1"/>
    <col min="1538" max="1540" width="18.5703125" style="446" customWidth="1"/>
    <col min="1541" max="1541" width="21" style="446" customWidth="1"/>
    <col min="1542" max="1791" width="9.140625" style="446"/>
    <col min="1792" max="1792" width="3" style="446" customWidth="1"/>
    <col min="1793" max="1793" width="13.7109375" style="446" customWidth="1"/>
    <col min="1794" max="1796" width="18.5703125" style="446" customWidth="1"/>
    <col min="1797" max="1797" width="21" style="446" customWidth="1"/>
    <col min="1798" max="2047" width="9.140625" style="446"/>
    <col min="2048" max="2048" width="3" style="446" customWidth="1"/>
    <col min="2049" max="2049" width="13.7109375" style="446" customWidth="1"/>
    <col min="2050" max="2052" width="18.5703125" style="446" customWidth="1"/>
    <col min="2053" max="2053" width="21" style="446" customWidth="1"/>
    <col min="2054" max="2303" width="9.140625" style="446"/>
    <col min="2304" max="2304" width="3" style="446" customWidth="1"/>
    <col min="2305" max="2305" width="13.7109375" style="446" customWidth="1"/>
    <col min="2306" max="2308" width="18.5703125" style="446" customWidth="1"/>
    <col min="2309" max="2309" width="21" style="446" customWidth="1"/>
    <col min="2310" max="2559" width="9.140625" style="446"/>
    <col min="2560" max="2560" width="3" style="446" customWidth="1"/>
    <col min="2561" max="2561" width="13.7109375" style="446" customWidth="1"/>
    <col min="2562" max="2564" width="18.5703125" style="446" customWidth="1"/>
    <col min="2565" max="2565" width="21" style="446" customWidth="1"/>
    <col min="2566" max="2815" width="9.140625" style="446"/>
    <col min="2816" max="2816" width="3" style="446" customWidth="1"/>
    <col min="2817" max="2817" width="13.7109375" style="446" customWidth="1"/>
    <col min="2818" max="2820" width="18.5703125" style="446" customWidth="1"/>
    <col min="2821" max="2821" width="21" style="446" customWidth="1"/>
    <col min="2822" max="3071" width="9.140625" style="446"/>
    <col min="3072" max="3072" width="3" style="446" customWidth="1"/>
    <col min="3073" max="3073" width="13.7109375" style="446" customWidth="1"/>
    <col min="3074" max="3076" width="18.5703125" style="446" customWidth="1"/>
    <col min="3077" max="3077" width="21" style="446" customWidth="1"/>
    <col min="3078" max="3327" width="9.140625" style="446"/>
    <col min="3328" max="3328" width="3" style="446" customWidth="1"/>
    <col min="3329" max="3329" width="13.7109375" style="446" customWidth="1"/>
    <col min="3330" max="3332" width="18.5703125" style="446" customWidth="1"/>
    <col min="3333" max="3333" width="21" style="446" customWidth="1"/>
    <col min="3334" max="3583" width="9.140625" style="446"/>
    <col min="3584" max="3584" width="3" style="446" customWidth="1"/>
    <col min="3585" max="3585" width="13.7109375" style="446" customWidth="1"/>
    <col min="3586" max="3588" width="18.5703125" style="446" customWidth="1"/>
    <col min="3589" max="3589" width="21" style="446" customWidth="1"/>
    <col min="3590" max="3839" width="9.140625" style="446"/>
    <col min="3840" max="3840" width="3" style="446" customWidth="1"/>
    <col min="3841" max="3841" width="13.7109375" style="446" customWidth="1"/>
    <col min="3842" max="3844" width="18.5703125" style="446" customWidth="1"/>
    <col min="3845" max="3845" width="21" style="446" customWidth="1"/>
    <col min="3846" max="4095" width="9.140625" style="446"/>
    <col min="4096" max="4096" width="3" style="446" customWidth="1"/>
    <col min="4097" max="4097" width="13.7109375" style="446" customWidth="1"/>
    <col min="4098" max="4100" width="18.5703125" style="446" customWidth="1"/>
    <col min="4101" max="4101" width="21" style="446" customWidth="1"/>
    <col min="4102" max="4351" width="9.140625" style="446"/>
    <col min="4352" max="4352" width="3" style="446" customWidth="1"/>
    <col min="4353" max="4353" width="13.7109375" style="446" customWidth="1"/>
    <col min="4354" max="4356" width="18.5703125" style="446" customWidth="1"/>
    <col min="4357" max="4357" width="21" style="446" customWidth="1"/>
    <col min="4358" max="4607" width="9.140625" style="446"/>
    <col min="4608" max="4608" width="3" style="446" customWidth="1"/>
    <col min="4609" max="4609" width="13.7109375" style="446" customWidth="1"/>
    <col min="4610" max="4612" width="18.5703125" style="446" customWidth="1"/>
    <col min="4613" max="4613" width="21" style="446" customWidth="1"/>
    <col min="4614" max="4863" width="9.140625" style="446"/>
    <col min="4864" max="4864" width="3" style="446" customWidth="1"/>
    <col min="4865" max="4865" width="13.7109375" style="446" customWidth="1"/>
    <col min="4866" max="4868" width="18.5703125" style="446" customWidth="1"/>
    <col min="4869" max="4869" width="21" style="446" customWidth="1"/>
    <col min="4870" max="5119" width="9.140625" style="446"/>
    <col min="5120" max="5120" width="3" style="446" customWidth="1"/>
    <col min="5121" max="5121" width="13.7109375" style="446" customWidth="1"/>
    <col min="5122" max="5124" width="18.5703125" style="446" customWidth="1"/>
    <col min="5125" max="5125" width="21" style="446" customWidth="1"/>
    <col min="5126" max="5375" width="9.140625" style="446"/>
    <col min="5376" max="5376" width="3" style="446" customWidth="1"/>
    <col min="5377" max="5377" width="13.7109375" style="446" customWidth="1"/>
    <col min="5378" max="5380" width="18.5703125" style="446" customWidth="1"/>
    <col min="5381" max="5381" width="21" style="446" customWidth="1"/>
    <col min="5382" max="5631" width="9.140625" style="446"/>
    <col min="5632" max="5632" width="3" style="446" customWidth="1"/>
    <col min="5633" max="5633" width="13.7109375" style="446" customWidth="1"/>
    <col min="5634" max="5636" width="18.5703125" style="446" customWidth="1"/>
    <col min="5637" max="5637" width="21" style="446" customWidth="1"/>
    <col min="5638" max="5887" width="9.140625" style="446"/>
    <col min="5888" max="5888" width="3" style="446" customWidth="1"/>
    <col min="5889" max="5889" width="13.7109375" style="446" customWidth="1"/>
    <col min="5890" max="5892" width="18.5703125" style="446" customWidth="1"/>
    <col min="5893" max="5893" width="21" style="446" customWidth="1"/>
    <col min="5894" max="6143" width="9.140625" style="446"/>
    <col min="6144" max="6144" width="3" style="446" customWidth="1"/>
    <col min="6145" max="6145" width="13.7109375" style="446" customWidth="1"/>
    <col min="6146" max="6148" width="18.5703125" style="446" customWidth="1"/>
    <col min="6149" max="6149" width="21" style="446" customWidth="1"/>
    <col min="6150" max="6399" width="9.140625" style="446"/>
    <col min="6400" max="6400" width="3" style="446" customWidth="1"/>
    <col min="6401" max="6401" width="13.7109375" style="446" customWidth="1"/>
    <col min="6402" max="6404" width="18.5703125" style="446" customWidth="1"/>
    <col min="6405" max="6405" width="21" style="446" customWidth="1"/>
    <col min="6406" max="6655" width="9.140625" style="446"/>
    <col min="6656" max="6656" width="3" style="446" customWidth="1"/>
    <col min="6657" max="6657" width="13.7109375" style="446" customWidth="1"/>
    <col min="6658" max="6660" width="18.5703125" style="446" customWidth="1"/>
    <col min="6661" max="6661" width="21" style="446" customWidth="1"/>
    <col min="6662" max="6911" width="9.140625" style="446"/>
    <col min="6912" max="6912" width="3" style="446" customWidth="1"/>
    <col min="6913" max="6913" width="13.7109375" style="446" customWidth="1"/>
    <col min="6914" max="6916" width="18.5703125" style="446" customWidth="1"/>
    <col min="6917" max="6917" width="21" style="446" customWidth="1"/>
    <col min="6918" max="7167" width="9.140625" style="446"/>
    <col min="7168" max="7168" width="3" style="446" customWidth="1"/>
    <col min="7169" max="7169" width="13.7109375" style="446" customWidth="1"/>
    <col min="7170" max="7172" width="18.5703125" style="446" customWidth="1"/>
    <col min="7173" max="7173" width="21" style="446" customWidth="1"/>
    <col min="7174" max="7423" width="9.140625" style="446"/>
    <col min="7424" max="7424" width="3" style="446" customWidth="1"/>
    <col min="7425" max="7425" width="13.7109375" style="446" customWidth="1"/>
    <col min="7426" max="7428" width="18.5703125" style="446" customWidth="1"/>
    <col min="7429" max="7429" width="21" style="446" customWidth="1"/>
    <col min="7430" max="7679" width="9.140625" style="446"/>
    <col min="7680" max="7680" width="3" style="446" customWidth="1"/>
    <col min="7681" max="7681" width="13.7109375" style="446" customWidth="1"/>
    <col min="7682" max="7684" width="18.5703125" style="446" customWidth="1"/>
    <col min="7685" max="7685" width="21" style="446" customWidth="1"/>
    <col min="7686" max="7935" width="9.140625" style="446"/>
    <col min="7936" max="7936" width="3" style="446" customWidth="1"/>
    <col min="7937" max="7937" width="13.7109375" style="446" customWidth="1"/>
    <col min="7938" max="7940" width="18.5703125" style="446" customWidth="1"/>
    <col min="7941" max="7941" width="21" style="446" customWidth="1"/>
    <col min="7942" max="8191" width="9.140625" style="446"/>
    <col min="8192" max="8192" width="3" style="446" customWidth="1"/>
    <col min="8193" max="8193" width="13.7109375" style="446" customWidth="1"/>
    <col min="8194" max="8196" width="18.5703125" style="446" customWidth="1"/>
    <col min="8197" max="8197" width="21" style="446" customWidth="1"/>
    <col min="8198" max="8447" width="9.140625" style="446"/>
    <col min="8448" max="8448" width="3" style="446" customWidth="1"/>
    <col min="8449" max="8449" width="13.7109375" style="446" customWidth="1"/>
    <col min="8450" max="8452" width="18.5703125" style="446" customWidth="1"/>
    <col min="8453" max="8453" width="21" style="446" customWidth="1"/>
    <col min="8454" max="8703" width="9.140625" style="446"/>
    <col min="8704" max="8704" width="3" style="446" customWidth="1"/>
    <col min="8705" max="8705" width="13.7109375" style="446" customWidth="1"/>
    <col min="8706" max="8708" width="18.5703125" style="446" customWidth="1"/>
    <col min="8709" max="8709" width="21" style="446" customWidth="1"/>
    <col min="8710" max="8959" width="9.140625" style="446"/>
    <col min="8960" max="8960" width="3" style="446" customWidth="1"/>
    <col min="8961" max="8961" width="13.7109375" style="446" customWidth="1"/>
    <col min="8962" max="8964" width="18.5703125" style="446" customWidth="1"/>
    <col min="8965" max="8965" width="21" style="446" customWidth="1"/>
    <col min="8966" max="9215" width="9.140625" style="446"/>
    <col min="9216" max="9216" width="3" style="446" customWidth="1"/>
    <col min="9217" max="9217" width="13.7109375" style="446" customWidth="1"/>
    <col min="9218" max="9220" width="18.5703125" style="446" customWidth="1"/>
    <col min="9221" max="9221" width="21" style="446" customWidth="1"/>
    <col min="9222" max="9471" width="9.140625" style="446"/>
    <col min="9472" max="9472" width="3" style="446" customWidth="1"/>
    <col min="9473" max="9473" width="13.7109375" style="446" customWidth="1"/>
    <col min="9474" max="9476" width="18.5703125" style="446" customWidth="1"/>
    <col min="9477" max="9477" width="21" style="446" customWidth="1"/>
    <col min="9478" max="9727" width="9.140625" style="446"/>
    <col min="9728" max="9728" width="3" style="446" customWidth="1"/>
    <col min="9729" max="9729" width="13.7109375" style="446" customWidth="1"/>
    <col min="9730" max="9732" width="18.5703125" style="446" customWidth="1"/>
    <col min="9733" max="9733" width="21" style="446" customWidth="1"/>
    <col min="9734" max="9983" width="9.140625" style="446"/>
    <col min="9984" max="9984" width="3" style="446" customWidth="1"/>
    <col min="9985" max="9985" width="13.7109375" style="446" customWidth="1"/>
    <col min="9986" max="9988" width="18.5703125" style="446" customWidth="1"/>
    <col min="9989" max="9989" width="21" style="446" customWidth="1"/>
    <col min="9990" max="10239" width="9.140625" style="446"/>
    <col min="10240" max="10240" width="3" style="446" customWidth="1"/>
    <col min="10241" max="10241" width="13.7109375" style="446" customWidth="1"/>
    <col min="10242" max="10244" width="18.5703125" style="446" customWidth="1"/>
    <col min="10245" max="10245" width="21" style="446" customWidth="1"/>
    <col min="10246" max="10495" width="9.140625" style="446"/>
    <col min="10496" max="10496" width="3" style="446" customWidth="1"/>
    <col min="10497" max="10497" width="13.7109375" style="446" customWidth="1"/>
    <col min="10498" max="10500" width="18.5703125" style="446" customWidth="1"/>
    <col min="10501" max="10501" width="21" style="446" customWidth="1"/>
    <col min="10502" max="10751" width="9.140625" style="446"/>
    <col min="10752" max="10752" width="3" style="446" customWidth="1"/>
    <col min="10753" max="10753" width="13.7109375" style="446" customWidth="1"/>
    <col min="10754" max="10756" width="18.5703125" style="446" customWidth="1"/>
    <col min="10757" max="10757" width="21" style="446" customWidth="1"/>
    <col min="10758" max="11007" width="9.140625" style="446"/>
    <col min="11008" max="11008" width="3" style="446" customWidth="1"/>
    <col min="11009" max="11009" width="13.7109375" style="446" customWidth="1"/>
    <col min="11010" max="11012" width="18.5703125" style="446" customWidth="1"/>
    <col min="11013" max="11013" width="21" style="446" customWidth="1"/>
    <col min="11014" max="11263" width="9.140625" style="446"/>
    <col min="11264" max="11264" width="3" style="446" customWidth="1"/>
    <col min="11265" max="11265" width="13.7109375" style="446" customWidth="1"/>
    <col min="11266" max="11268" width="18.5703125" style="446" customWidth="1"/>
    <col min="11269" max="11269" width="21" style="446" customWidth="1"/>
    <col min="11270" max="11519" width="9.140625" style="446"/>
    <col min="11520" max="11520" width="3" style="446" customWidth="1"/>
    <col min="11521" max="11521" width="13.7109375" style="446" customWidth="1"/>
    <col min="11522" max="11524" width="18.5703125" style="446" customWidth="1"/>
    <col min="11525" max="11525" width="21" style="446" customWidth="1"/>
    <col min="11526" max="11775" width="9.140625" style="446"/>
    <col min="11776" max="11776" width="3" style="446" customWidth="1"/>
    <col min="11777" max="11777" width="13.7109375" style="446" customWidth="1"/>
    <col min="11778" max="11780" width="18.5703125" style="446" customWidth="1"/>
    <col min="11781" max="11781" width="21" style="446" customWidth="1"/>
    <col min="11782" max="12031" width="9.140625" style="446"/>
    <col min="12032" max="12032" width="3" style="446" customWidth="1"/>
    <col min="12033" max="12033" width="13.7109375" style="446" customWidth="1"/>
    <col min="12034" max="12036" width="18.5703125" style="446" customWidth="1"/>
    <col min="12037" max="12037" width="21" style="446" customWidth="1"/>
    <col min="12038" max="12287" width="9.140625" style="446"/>
    <col min="12288" max="12288" width="3" style="446" customWidth="1"/>
    <col min="12289" max="12289" width="13.7109375" style="446" customWidth="1"/>
    <col min="12290" max="12292" width="18.5703125" style="446" customWidth="1"/>
    <col min="12293" max="12293" width="21" style="446" customWidth="1"/>
    <col min="12294" max="12543" width="9.140625" style="446"/>
    <col min="12544" max="12544" width="3" style="446" customWidth="1"/>
    <col min="12545" max="12545" width="13.7109375" style="446" customWidth="1"/>
    <col min="12546" max="12548" width="18.5703125" style="446" customWidth="1"/>
    <col min="12549" max="12549" width="21" style="446" customWidth="1"/>
    <col min="12550" max="12799" width="9.140625" style="446"/>
    <col min="12800" max="12800" width="3" style="446" customWidth="1"/>
    <col min="12801" max="12801" width="13.7109375" style="446" customWidth="1"/>
    <col min="12802" max="12804" width="18.5703125" style="446" customWidth="1"/>
    <col min="12805" max="12805" width="21" style="446" customWidth="1"/>
    <col min="12806" max="13055" width="9.140625" style="446"/>
    <col min="13056" max="13056" width="3" style="446" customWidth="1"/>
    <col min="13057" max="13057" width="13.7109375" style="446" customWidth="1"/>
    <col min="13058" max="13060" width="18.5703125" style="446" customWidth="1"/>
    <col min="13061" max="13061" width="21" style="446" customWidth="1"/>
    <col min="13062" max="13311" width="9.140625" style="446"/>
    <col min="13312" max="13312" width="3" style="446" customWidth="1"/>
    <col min="13313" max="13313" width="13.7109375" style="446" customWidth="1"/>
    <col min="13314" max="13316" width="18.5703125" style="446" customWidth="1"/>
    <col min="13317" max="13317" width="21" style="446" customWidth="1"/>
    <col min="13318" max="13567" width="9.140625" style="446"/>
    <col min="13568" max="13568" width="3" style="446" customWidth="1"/>
    <col min="13569" max="13569" width="13.7109375" style="446" customWidth="1"/>
    <col min="13570" max="13572" width="18.5703125" style="446" customWidth="1"/>
    <col min="13573" max="13573" width="21" style="446" customWidth="1"/>
    <col min="13574" max="13823" width="9.140625" style="446"/>
    <col min="13824" max="13824" width="3" style="446" customWidth="1"/>
    <col min="13825" max="13825" width="13.7109375" style="446" customWidth="1"/>
    <col min="13826" max="13828" width="18.5703125" style="446" customWidth="1"/>
    <col min="13829" max="13829" width="21" style="446" customWidth="1"/>
    <col min="13830" max="14079" width="9.140625" style="446"/>
    <col min="14080" max="14080" width="3" style="446" customWidth="1"/>
    <col min="14081" max="14081" width="13.7109375" style="446" customWidth="1"/>
    <col min="14082" max="14084" width="18.5703125" style="446" customWidth="1"/>
    <col min="14085" max="14085" width="21" style="446" customWidth="1"/>
    <col min="14086" max="14335" width="9.140625" style="446"/>
    <col min="14336" max="14336" width="3" style="446" customWidth="1"/>
    <col min="14337" max="14337" width="13.7109375" style="446" customWidth="1"/>
    <col min="14338" max="14340" width="18.5703125" style="446" customWidth="1"/>
    <col min="14341" max="14341" width="21" style="446" customWidth="1"/>
    <col min="14342" max="14591" width="9.140625" style="446"/>
    <col min="14592" max="14592" width="3" style="446" customWidth="1"/>
    <col min="14593" max="14593" width="13.7109375" style="446" customWidth="1"/>
    <col min="14594" max="14596" width="18.5703125" style="446" customWidth="1"/>
    <col min="14597" max="14597" width="21" style="446" customWidth="1"/>
    <col min="14598" max="14847" width="9.140625" style="446"/>
    <col min="14848" max="14848" width="3" style="446" customWidth="1"/>
    <col min="14849" max="14849" width="13.7109375" style="446" customWidth="1"/>
    <col min="14850" max="14852" width="18.5703125" style="446" customWidth="1"/>
    <col min="14853" max="14853" width="21" style="446" customWidth="1"/>
    <col min="14854" max="15103" width="9.140625" style="446"/>
    <col min="15104" max="15104" width="3" style="446" customWidth="1"/>
    <col min="15105" max="15105" width="13.7109375" style="446" customWidth="1"/>
    <col min="15106" max="15108" width="18.5703125" style="446" customWidth="1"/>
    <col min="15109" max="15109" width="21" style="446" customWidth="1"/>
    <col min="15110" max="15359" width="9.140625" style="446"/>
    <col min="15360" max="15360" width="3" style="446" customWidth="1"/>
    <col min="15361" max="15361" width="13.7109375" style="446" customWidth="1"/>
    <col min="15362" max="15364" width="18.5703125" style="446" customWidth="1"/>
    <col min="15365" max="15365" width="21" style="446" customWidth="1"/>
    <col min="15366" max="15615" width="9.140625" style="446"/>
    <col min="15616" max="15616" width="3" style="446" customWidth="1"/>
    <col min="15617" max="15617" width="13.7109375" style="446" customWidth="1"/>
    <col min="15618" max="15620" width="18.5703125" style="446" customWidth="1"/>
    <col min="15621" max="15621" width="21" style="446" customWidth="1"/>
    <col min="15622" max="15871" width="9.140625" style="446"/>
    <col min="15872" max="15872" width="3" style="446" customWidth="1"/>
    <col min="15873" max="15873" width="13.7109375" style="446" customWidth="1"/>
    <col min="15874" max="15876" width="18.5703125" style="446" customWidth="1"/>
    <col min="15877" max="15877" width="21" style="446" customWidth="1"/>
    <col min="15878" max="16127" width="9.140625" style="446"/>
    <col min="16128" max="16128" width="3" style="446" customWidth="1"/>
    <col min="16129" max="16129" width="13.7109375" style="446" customWidth="1"/>
    <col min="16130" max="16132" width="18.5703125" style="446" customWidth="1"/>
    <col min="16133" max="16133" width="21" style="446" customWidth="1"/>
    <col min="16134" max="16384" width="9.140625" style="446"/>
  </cols>
  <sheetData>
    <row r="1" spans="1:9" ht="20.25">
      <c r="A1" s="325" t="s">
        <v>740</v>
      </c>
      <c r="B1" s="326"/>
      <c r="C1" s="326"/>
      <c r="D1" s="326"/>
      <c r="E1" s="326"/>
    </row>
    <row r="2" spans="1:9" ht="21" thickBot="1">
      <c r="A2" s="325" t="s">
        <v>741</v>
      </c>
      <c r="B2" s="326"/>
      <c r="C2" s="326"/>
      <c r="D2" s="326"/>
    </row>
    <row r="3" spans="1:9" ht="18">
      <c r="A3" s="301"/>
      <c r="B3" s="327"/>
      <c r="C3" s="327"/>
      <c r="D3" s="327"/>
      <c r="E3" s="328" t="s">
        <v>409</v>
      </c>
    </row>
    <row r="4" spans="1:9" ht="18">
      <c r="A4" s="304"/>
      <c r="B4" s="300"/>
      <c r="C4" s="1329" t="s">
        <v>308</v>
      </c>
      <c r="D4" s="1329"/>
      <c r="E4" s="1330"/>
    </row>
    <row r="5" spans="1:9" ht="18">
      <c r="A5" s="1134"/>
      <c r="B5" s="983" t="s">
        <v>410</v>
      </c>
      <c r="C5" s="983" t="s">
        <v>359</v>
      </c>
      <c r="D5" s="983" t="s">
        <v>411</v>
      </c>
      <c r="E5" s="965" t="s">
        <v>362</v>
      </c>
    </row>
    <row r="6" spans="1:9" ht="18">
      <c r="A6" s="329"/>
      <c r="B6" s="619" t="s">
        <v>412</v>
      </c>
      <c r="C6" s="619" t="s">
        <v>363</v>
      </c>
      <c r="D6" s="619" t="s">
        <v>413</v>
      </c>
      <c r="E6" s="564" t="s">
        <v>366</v>
      </c>
      <c r="I6" s="330"/>
    </row>
    <row r="7" spans="1:9" ht="18">
      <c r="A7" s="706">
        <v>1987</v>
      </c>
      <c r="B7" s="331">
        <v>99.999999999999957</v>
      </c>
      <c r="C7" s="311"/>
      <c r="D7" s="311"/>
      <c r="E7" s="309"/>
    </row>
    <row r="8" spans="1:9" ht="18">
      <c r="A8" s="706">
        <v>1988</v>
      </c>
      <c r="B8" s="331">
        <v>98.024366939708628</v>
      </c>
      <c r="C8" s="311"/>
      <c r="D8" s="311"/>
      <c r="E8" s="229">
        <v>-1.9756330602913295</v>
      </c>
    </row>
    <row r="9" spans="1:9" ht="18">
      <c r="A9" s="706">
        <v>1989</v>
      </c>
      <c r="B9" s="331">
        <v>106.35345528920925</v>
      </c>
      <c r="C9" s="311"/>
      <c r="D9" s="311"/>
      <c r="E9" s="229">
        <v>8.4969570419399361</v>
      </c>
    </row>
    <row r="10" spans="1:9" ht="18">
      <c r="A10" s="706">
        <v>1990</v>
      </c>
      <c r="B10" s="331">
        <v>123.10355578243816</v>
      </c>
      <c r="C10" s="311"/>
      <c r="D10" s="311"/>
      <c r="E10" s="229">
        <v>15.749465259666451</v>
      </c>
    </row>
    <row r="11" spans="1:9" ht="18">
      <c r="A11" s="706">
        <v>1991</v>
      </c>
      <c r="B11" s="331">
        <v>128.22094355078463</v>
      </c>
      <c r="C11" s="311"/>
      <c r="D11" s="311"/>
      <c r="E11" s="229">
        <v>4.1569780302613424</v>
      </c>
    </row>
    <row r="12" spans="1:9" ht="18">
      <c r="A12" s="706">
        <v>1992</v>
      </c>
      <c r="B12" s="331">
        <v>126.10680957762338</v>
      </c>
      <c r="C12" s="311"/>
      <c r="D12" s="311"/>
      <c r="E12" s="229">
        <v>-1.6488211009958036</v>
      </c>
    </row>
    <row r="13" spans="1:9" ht="18">
      <c r="A13" s="706">
        <v>1993</v>
      </c>
      <c r="B13" s="331">
        <v>133.83094341849326</v>
      </c>
      <c r="C13" s="311"/>
      <c r="D13" s="311"/>
      <c r="E13" s="229">
        <v>6.1250727591481819</v>
      </c>
    </row>
    <row r="14" spans="1:9" ht="18">
      <c r="A14" s="706">
        <v>1994</v>
      </c>
      <c r="B14" s="331">
        <v>101.33611594814687</v>
      </c>
      <c r="C14" s="311"/>
      <c r="D14" s="311"/>
      <c r="E14" s="229">
        <v>-24.280503925563863</v>
      </c>
    </row>
    <row r="15" spans="1:9" ht="18">
      <c r="A15" s="706">
        <v>1995</v>
      </c>
      <c r="B15" s="331">
        <v>109.97773615906983</v>
      </c>
      <c r="C15" s="311"/>
      <c r="D15" s="311"/>
      <c r="E15" s="229">
        <v>8.5276805116004653</v>
      </c>
    </row>
    <row r="16" spans="1:9" ht="18">
      <c r="A16" s="706">
        <v>1996</v>
      </c>
      <c r="B16" s="331">
        <v>114.26916052012639</v>
      </c>
      <c r="C16" s="311"/>
      <c r="D16" s="311"/>
      <c r="E16" s="229">
        <v>3.9020846499781641</v>
      </c>
    </row>
    <row r="17" spans="1:7" ht="18">
      <c r="A17" s="706">
        <v>1997</v>
      </c>
      <c r="B17" s="331">
        <v>121.45859745586928</v>
      </c>
      <c r="C17" s="311"/>
      <c r="D17" s="311"/>
      <c r="E17" s="229">
        <v>6.2916686383432534</v>
      </c>
    </row>
    <row r="18" spans="1:7" ht="18">
      <c r="A18" s="706">
        <v>1998</v>
      </c>
      <c r="B18" s="332">
        <v>131.10860718577973</v>
      </c>
      <c r="C18" s="311"/>
      <c r="D18" s="311"/>
      <c r="E18" s="229">
        <v>7.9451022258154183</v>
      </c>
    </row>
    <row r="19" spans="1:7" ht="18">
      <c r="A19" s="706">
        <v>1999</v>
      </c>
      <c r="B19" s="332">
        <v>136.61704104801757</v>
      </c>
      <c r="C19" s="311"/>
      <c r="D19" s="311"/>
      <c r="E19" s="229">
        <v>4.2014280987917374</v>
      </c>
    </row>
    <row r="20" spans="1:7" ht="18">
      <c r="A20" s="706">
        <v>2000</v>
      </c>
      <c r="B20" s="332">
        <v>150.75693099305764</v>
      </c>
      <c r="C20" s="311"/>
      <c r="D20" s="311"/>
      <c r="E20" s="229">
        <v>10.350019175184926</v>
      </c>
    </row>
    <row r="21" spans="1:7" ht="18">
      <c r="A21" s="706">
        <v>2001</v>
      </c>
      <c r="B21" s="332">
        <v>121.99311015038967</v>
      </c>
      <c r="C21" s="311"/>
      <c r="D21" s="311"/>
      <c r="E21" s="229">
        <v>-19.079600953134644</v>
      </c>
    </row>
    <row r="22" spans="1:7" ht="18">
      <c r="A22" s="706">
        <v>2002</v>
      </c>
      <c r="B22" s="332">
        <v>134.66647007183164</v>
      </c>
      <c r="C22" s="311"/>
      <c r="D22" s="311"/>
      <c r="E22" s="229">
        <v>10.388586622489271</v>
      </c>
    </row>
    <row r="23" spans="1:7" ht="18">
      <c r="A23" s="706">
        <v>2003</v>
      </c>
      <c r="B23" s="332">
        <v>148.02985138130154</v>
      </c>
      <c r="C23" s="311"/>
      <c r="D23" s="311"/>
      <c r="E23" s="229">
        <v>9.9233174392570049</v>
      </c>
    </row>
    <row r="24" spans="1:7" ht="18">
      <c r="A24" s="706">
        <v>2004</v>
      </c>
      <c r="B24" s="332">
        <v>158.10596894107613</v>
      </c>
      <c r="C24" s="311"/>
      <c r="D24" s="311"/>
      <c r="E24" s="229">
        <v>6.8068146159385776</v>
      </c>
    </row>
    <row r="25" spans="1:7" ht="18">
      <c r="A25" s="706">
        <v>2005</v>
      </c>
      <c r="B25" s="332">
        <v>178.10771469506287</v>
      </c>
      <c r="C25" s="311"/>
      <c r="D25" s="311"/>
      <c r="E25" s="229">
        <v>12.65084796478564</v>
      </c>
    </row>
    <row r="26" spans="1:7" ht="18">
      <c r="A26" s="706">
        <v>2006</v>
      </c>
      <c r="B26" s="332">
        <v>175.41528629541367</v>
      </c>
      <c r="C26" s="311"/>
      <c r="D26" s="311"/>
      <c r="E26" s="229">
        <v>-1.5116854451020885</v>
      </c>
    </row>
    <row r="27" spans="1:7" ht="18">
      <c r="A27" s="706">
        <v>2007</v>
      </c>
      <c r="B27" s="332">
        <v>194.18413006789251</v>
      </c>
      <c r="C27" s="311"/>
      <c r="D27" s="311"/>
      <c r="E27" s="229">
        <v>10.699662594325204</v>
      </c>
    </row>
    <row r="28" spans="1:7" ht="18">
      <c r="A28" s="706">
        <v>2008</v>
      </c>
      <c r="B28" s="332">
        <v>198.40067522363722</v>
      </c>
      <c r="C28" s="311"/>
      <c r="D28" s="311"/>
      <c r="E28" s="229">
        <v>2.1714159412875063</v>
      </c>
    </row>
    <row r="29" spans="1:7" ht="18">
      <c r="A29" s="706">
        <v>2009</v>
      </c>
      <c r="B29" s="332">
        <v>183.32427833572149</v>
      </c>
      <c r="C29" s="311"/>
      <c r="D29" s="311"/>
      <c r="E29" s="229">
        <v>-7.5989645049955783</v>
      </c>
      <c r="G29" s="333"/>
    </row>
    <row r="30" spans="1:7" ht="18">
      <c r="A30" s="706">
        <v>2010</v>
      </c>
      <c r="B30" s="332">
        <v>204.58691424415883</v>
      </c>
      <c r="C30" s="311"/>
      <c r="D30" s="311"/>
      <c r="E30" s="229">
        <v>11.598374258699721</v>
      </c>
    </row>
    <row r="31" spans="1:7" ht="18">
      <c r="A31" s="706">
        <v>2011</v>
      </c>
      <c r="B31" s="332">
        <v>183.301444570646</v>
      </c>
      <c r="C31" s="311"/>
      <c r="D31" s="311"/>
      <c r="E31" s="229">
        <v>-10.404120787564281</v>
      </c>
    </row>
    <row r="32" spans="1:7" ht="18">
      <c r="A32" s="706">
        <v>2012</v>
      </c>
      <c r="B32" s="332">
        <v>188.80725765221356</v>
      </c>
      <c r="C32" s="311"/>
      <c r="D32" s="311"/>
      <c r="E32" s="229">
        <v>3.0036932302765109</v>
      </c>
    </row>
    <row r="33" spans="1:5" ht="18">
      <c r="A33" s="706">
        <v>2013</v>
      </c>
      <c r="B33" s="332">
        <v>184.92822400738771</v>
      </c>
      <c r="C33" s="311"/>
      <c r="D33" s="311"/>
      <c r="E33" s="229">
        <v>-2.0544939283907837</v>
      </c>
    </row>
    <row r="34" spans="1:5" ht="18">
      <c r="A34" s="706">
        <v>2014</v>
      </c>
      <c r="B34" s="332">
        <v>169.27529287885196</v>
      </c>
      <c r="C34" s="311"/>
      <c r="D34" s="311"/>
      <c r="E34" s="229">
        <v>-8.464327829109763</v>
      </c>
    </row>
    <row r="35" spans="1:5" ht="18" hidden="1">
      <c r="A35" s="706">
        <v>2015</v>
      </c>
      <c r="B35" s="331">
        <v>116.20225185442709</v>
      </c>
      <c r="C35" s="331"/>
      <c r="D35" s="331">
        <v>5.766349555508782</v>
      </c>
      <c r="E35" s="334">
        <v>11.412377072207477</v>
      </c>
    </row>
    <row r="36" spans="1:5" ht="18" hidden="1">
      <c r="A36" s="706">
        <v>2016</v>
      </c>
      <c r="B36" s="331">
        <v>114.80379868865678</v>
      </c>
      <c r="C36" s="331">
        <v>-1.2034647723713903</v>
      </c>
      <c r="D36" s="331">
        <v>2.3793146322370546</v>
      </c>
      <c r="E36" s="334">
        <v>12.358648735559768</v>
      </c>
    </row>
    <row r="37" spans="1:5" ht="18" hidden="1">
      <c r="A37" s="706">
        <v>2017</v>
      </c>
      <c r="B37" s="331">
        <v>113.86473865204891</v>
      </c>
      <c r="C37" s="331">
        <v>-0.81796948126651614</v>
      </c>
      <c r="D37" s="331">
        <v>2.6173859474469197</v>
      </c>
      <c r="E37" s="334">
        <v>12.284833597313963</v>
      </c>
    </row>
    <row r="38" spans="1:5" ht="18" hidden="1">
      <c r="A38" s="706">
        <v>2018</v>
      </c>
      <c r="B38" s="331">
        <v>114.65871146709136</v>
      </c>
      <c r="C38" s="331">
        <v>0.69729472393443359</v>
      </c>
      <c r="D38" s="331">
        <v>2.4447385796084973</v>
      </c>
      <c r="E38" s="334">
        <v>10.344853438904252</v>
      </c>
    </row>
    <row r="39" spans="1:5" ht="18" hidden="1">
      <c r="A39" s="706">
        <v>2019</v>
      </c>
      <c r="B39" s="331">
        <v>115.17980427924658</v>
      </c>
      <c r="C39" s="331">
        <v>0.45447293580022574</v>
      </c>
      <c r="D39" s="331">
        <v>1.6369110613511708</v>
      </c>
      <c r="E39" s="334">
        <v>8.4123669640147511</v>
      </c>
    </row>
    <row r="40" spans="1:5" ht="18" hidden="1">
      <c r="A40" s="706">
        <v>2020</v>
      </c>
      <c r="B40" s="331">
        <v>113.19792980282877</v>
      </c>
      <c r="C40" s="331">
        <v>-1.7206788019997674</v>
      </c>
      <c r="D40" s="331">
        <v>-0.67879370559639085</v>
      </c>
      <c r="E40" s="334">
        <v>6.8536694822397948</v>
      </c>
    </row>
    <row r="41" spans="1:5" ht="18" hidden="1">
      <c r="A41" s="706">
        <v>2021</v>
      </c>
      <c r="B41" s="331">
        <v>110.63617273281146</v>
      </c>
      <c r="C41" s="331">
        <v>-2.2630776680098705</v>
      </c>
      <c r="D41" s="331">
        <v>-1.6412850097232194</v>
      </c>
      <c r="E41" s="334">
        <v>5.5692299213881569</v>
      </c>
    </row>
    <row r="42" spans="1:5" ht="18" hidden="1">
      <c r="A42" s="706">
        <v>2022</v>
      </c>
      <c r="B42" s="331">
        <v>111.66671504282975</v>
      </c>
      <c r="C42" s="331">
        <v>0.93146959494619352</v>
      </c>
      <c r="D42" s="331">
        <v>-0.96731650690749404</v>
      </c>
      <c r="E42" s="334">
        <v>4.4506503709933725</v>
      </c>
    </row>
    <row r="43" spans="1:5" ht="18" hidden="1">
      <c r="A43" s="706">
        <v>2023</v>
      </c>
      <c r="B43" s="331">
        <v>114.0515270591879</v>
      </c>
      <c r="C43" s="331">
        <v>2.1356516267568679</v>
      </c>
      <c r="D43" s="331">
        <v>-2.8196090315649514</v>
      </c>
      <c r="E43" s="334">
        <v>2.7159168435497492</v>
      </c>
    </row>
    <row r="44" spans="1:5" ht="18" hidden="1">
      <c r="A44" s="706">
        <v>2024</v>
      </c>
      <c r="B44" s="331">
        <v>115.63448010000806</v>
      </c>
      <c r="C44" s="331">
        <v>1.3879279669781681</v>
      </c>
      <c r="D44" s="331">
        <v>0.63326291830732373</v>
      </c>
      <c r="E44" s="334">
        <v>1.7325159212667245</v>
      </c>
    </row>
    <row r="45" spans="1:5" ht="18" hidden="1">
      <c r="A45" s="706">
        <v>2025</v>
      </c>
      <c r="B45" s="331">
        <v>115.15615731063873</v>
      </c>
      <c r="C45" s="331">
        <v>-0.41365065934974155</v>
      </c>
      <c r="D45" s="331">
        <v>1.2721055161864427</v>
      </c>
      <c r="E45" s="334">
        <v>1.0515089361559546</v>
      </c>
    </row>
    <row r="46" spans="1:5" ht="18" hidden="1">
      <c r="A46" s="706">
        <v>2026</v>
      </c>
      <c r="B46" s="331">
        <v>113.53778227240296</v>
      </c>
      <c r="C46" s="331">
        <v>-1.4053742987186695</v>
      </c>
      <c r="D46" s="331">
        <v>3.3168825872520671</v>
      </c>
      <c r="E46" s="334">
        <v>1.1166352050898212</v>
      </c>
    </row>
    <row r="47" spans="1:5" ht="18" hidden="1">
      <c r="A47" s="706">
        <v>2027</v>
      </c>
      <c r="B47" s="331">
        <v>114.28788359901564</v>
      </c>
      <c r="C47" s="331">
        <v>0.66066230253909453</v>
      </c>
      <c r="D47" s="331">
        <v>-1.6474450579578104</v>
      </c>
      <c r="E47" s="334">
        <v>0.63562703163904644</v>
      </c>
    </row>
    <row r="48" spans="1:5" ht="18" hidden="1">
      <c r="A48" s="706">
        <v>2028</v>
      </c>
      <c r="B48" s="331">
        <v>116.7430717901282</v>
      </c>
      <c r="C48" s="331">
        <v>2.1482488902556867</v>
      </c>
      <c r="D48" s="331">
        <v>1.689206388310069</v>
      </c>
      <c r="E48" s="334">
        <v>0.63714166017881269</v>
      </c>
    </row>
    <row r="49" spans="1:5" ht="18" hidden="1">
      <c r="A49" s="706">
        <v>2029</v>
      </c>
      <c r="B49" s="331">
        <v>118.25968029267744</v>
      </c>
      <c r="C49" s="331">
        <v>1.2990993634943067</v>
      </c>
      <c r="D49" s="331">
        <v>3.85979162000163</v>
      </c>
      <c r="E49" s="334">
        <v>0.72908943076812704</v>
      </c>
    </row>
    <row r="50" spans="1:5" ht="18" hidden="1">
      <c r="A50" s="706">
        <v>2030</v>
      </c>
      <c r="B50" s="331">
        <v>120.71945189931033</v>
      </c>
      <c r="C50" s="331">
        <v>2.0799748490316148</v>
      </c>
      <c r="D50" s="331">
        <v>5.2858961649490368</v>
      </c>
      <c r="E50" s="334">
        <v>0.74645317630148611</v>
      </c>
    </row>
    <row r="51" spans="1:5" ht="18" hidden="1">
      <c r="A51" s="706">
        <v>2031</v>
      </c>
      <c r="B51" s="331">
        <v>120.49915353968041</v>
      </c>
      <c r="C51" s="331">
        <v>-0.18248787263685529</v>
      </c>
      <c r="D51" s="331">
        <v>4.6183003120385422</v>
      </c>
      <c r="E51" s="334">
        <v>0.85437879560051044</v>
      </c>
    </row>
    <row r="52" spans="1:5" ht="18" hidden="1">
      <c r="A52" s="706">
        <v>2032</v>
      </c>
      <c r="B52" s="331">
        <v>118.7342605785212</v>
      </c>
      <c r="C52" s="331">
        <v>-1.4646517500872136</v>
      </c>
      <c r="D52" s="331">
        <v>4.8908410121419621</v>
      </c>
      <c r="E52" s="334">
        <v>1.2028079112209866</v>
      </c>
    </row>
    <row r="53" spans="1:5" ht="18" hidden="1">
      <c r="A53" s="706">
        <v>2033</v>
      </c>
      <c r="B53" s="331">
        <v>121.27716631575457</v>
      </c>
      <c r="C53" s="331">
        <v>2.1416781684101096</v>
      </c>
      <c r="D53" s="331">
        <v>9.6180058656234735</v>
      </c>
      <c r="E53" s="334">
        <v>1.9171258159074824</v>
      </c>
    </row>
    <row r="54" spans="1:5" ht="18" hidden="1">
      <c r="A54" s="706">
        <v>2034</v>
      </c>
      <c r="B54" s="331">
        <v>122.42403135299695</v>
      </c>
      <c r="C54" s="331">
        <v>0.94565619570663273</v>
      </c>
      <c r="D54" s="331">
        <v>9.6334134178132018</v>
      </c>
      <c r="E54" s="334">
        <v>2.5907094418688956</v>
      </c>
    </row>
    <row r="55" spans="1:5" ht="18" hidden="1">
      <c r="A55" s="706">
        <v>2035</v>
      </c>
      <c r="B55" s="331">
        <v>123.89011278438747</v>
      </c>
      <c r="C55" s="331">
        <v>1.1975438279460349</v>
      </c>
      <c r="D55" s="331">
        <v>8.6264392760771642</v>
      </c>
      <c r="E55" s="334">
        <v>3.3455913534595112</v>
      </c>
    </row>
    <row r="56" spans="1:5" ht="18" hidden="1">
      <c r="A56" s="706">
        <v>2036</v>
      </c>
      <c r="B56" s="331">
        <v>126.94034041500937</v>
      </c>
      <c r="C56" s="331">
        <v>2.4620428233287583</v>
      </c>
      <c r="D56" s="331">
        <v>9.7772397171010681</v>
      </c>
      <c r="E56" s="334">
        <v>3.8458126621555095</v>
      </c>
    </row>
    <row r="57" spans="1:5" ht="18" hidden="1">
      <c r="A57" s="706">
        <v>2037</v>
      </c>
      <c r="B57" s="331">
        <v>127.77937061905219</v>
      </c>
      <c r="C57" s="331">
        <v>0.66096419885101909</v>
      </c>
      <c r="D57" s="331">
        <v>10.961822279604021</v>
      </c>
      <c r="E57" s="334">
        <v>4.3033768371854251</v>
      </c>
    </row>
    <row r="58" spans="1:5" ht="18" hidden="1">
      <c r="A58" s="706">
        <v>2038</v>
      </c>
      <c r="B58" s="331">
        <v>128.13890371854356</v>
      </c>
      <c r="C58" s="331">
        <v>0.28137022255592115</v>
      </c>
      <c r="D58" s="331">
        <v>12.860143252674419</v>
      </c>
      <c r="E58" s="334">
        <v>4.7073023879023594</v>
      </c>
    </row>
    <row r="59" spans="1:5" ht="18" hidden="1">
      <c r="A59" s="706">
        <v>2039</v>
      </c>
      <c r="B59" s="331">
        <v>131.54895609120067</v>
      </c>
      <c r="C59" s="331">
        <v>2.6612155041900962</v>
      </c>
      <c r="D59" s="331">
        <v>15.103151750317025</v>
      </c>
      <c r="E59" s="334">
        <v>8.0691270291304704</v>
      </c>
    </row>
    <row r="60" spans="1:5" ht="18" hidden="1">
      <c r="A60" s="706">
        <v>2040</v>
      </c>
      <c r="B60" s="331">
        <v>130.50477432654327</v>
      </c>
      <c r="C60" s="331">
        <v>-0.79375906558580311</v>
      </c>
      <c r="D60" s="331">
        <v>11.788025041138894</v>
      </c>
      <c r="E60" s="334">
        <v>8.9215177486274371</v>
      </c>
    </row>
    <row r="61" spans="1:5" ht="18" hidden="1">
      <c r="A61" s="706">
        <v>2041</v>
      </c>
      <c r="B61" s="331">
        <v>129.67962257674446</v>
      </c>
      <c r="C61" s="331">
        <v>-0.63227705963780068</v>
      </c>
      <c r="D61" s="331">
        <v>9.6566659539448523</v>
      </c>
      <c r="E61" s="334">
        <v>9.4046100459842137</v>
      </c>
    </row>
    <row r="62" spans="1:5" ht="18" hidden="1">
      <c r="A62" s="706">
        <v>2042</v>
      </c>
      <c r="B62" s="331">
        <v>130.18477671231912</v>
      </c>
      <c r="C62" s="331">
        <v>0.38954010316902554</v>
      </c>
      <c r="D62" s="331">
        <v>7.8407619187201476</v>
      </c>
      <c r="E62" s="334">
        <v>9.6101539290720979</v>
      </c>
    </row>
    <row r="63" spans="1:5" ht="18" hidden="1">
      <c r="A63" s="706">
        <v>2043</v>
      </c>
      <c r="B63" s="331">
        <v>129.02376377290474</v>
      </c>
      <c r="C63" s="331">
        <v>-0.89181928082111028</v>
      </c>
      <c r="D63" s="331">
        <v>7.0744150334775497</v>
      </c>
      <c r="E63" s="334">
        <v>9.8047568451758309</v>
      </c>
    </row>
    <row r="64" spans="1:5" ht="18" hidden="1">
      <c r="A64" s="706">
        <v>2044</v>
      </c>
      <c r="B64" s="331">
        <v>128.469671924024</v>
      </c>
      <c r="C64" s="331">
        <v>-0.42944945386651057</v>
      </c>
      <c r="D64" s="331">
        <v>8.1993278924448134</v>
      </c>
      <c r="E64" s="334">
        <v>10.067810843351026</v>
      </c>
    </row>
    <row r="65" spans="1:5" ht="18" hidden="1">
      <c r="A65" s="706">
        <v>2045</v>
      </c>
      <c r="B65" s="331">
        <v>129.5396361661119</v>
      </c>
      <c r="C65" s="331">
        <v>0.83285356463017024</v>
      </c>
      <c r="D65" s="331">
        <v>6.8128816836347852</v>
      </c>
      <c r="E65" s="334">
        <v>9.8214935999763782</v>
      </c>
    </row>
    <row r="66" spans="1:5" ht="18" hidden="1">
      <c r="A66" s="706">
        <v>2046</v>
      </c>
      <c r="B66" s="331">
        <v>131.75477826237659</v>
      </c>
      <c r="C66" s="331">
        <v>1.7100110528519394</v>
      </c>
      <c r="D66" s="331">
        <v>7.6216628436907286</v>
      </c>
      <c r="E66" s="334">
        <v>9.6455526114473997</v>
      </c>
    </row>
    <row r="67" spans="1:5" ht="18" hidden="1">
      <c r="A67" s="706">
        <v>2047</v>
      </c>
      <c r="B67" s="331">
        <v>136.16693987360975</v>
      </c>
      <c r="C67" s="331">
        <v>3.3487678165620594</v>
      </c>
      <c r="D67" s="331">
        <v>9.9094486342007855</v>
      </c>
      <c r="E67" s="334">
        <v>9.7503439097526297</v>
      </c>
    </row>
    <row r="68" spans="1:5" ht="18" hidden="1">
      <c r="A68" s="706">
        <v>2048</v>
      </c>
      <c r="B68" s="331">
        <v>139.20442974330743</v>
      </c>
      <c r="C68" s="331">
        <v>2.2307102388561191</v>
      </c>
      <c r="D68" s="331">
        <v>9.6613017486818933</v>
      </c>
      <c r="E68" s="334">
        <v>9.7402821743782084</v>
      </c>
    </row>
    <row r="69" spans="1:5" ht="18" hidden="1">
      <c r="A69" s="706">
        <v>2049</v>
      </c>
      <c r="B69" s="331">
        <v>139.96586747380667</v>
      </c>
      <c r="C69" s="331">
        <v>0.54699245699532639</v>
      </c>
      <c r="D69" s="331">
        <v>9.5371395208120049</v>
      </c>
      <c r="E69" s="334">
        <v>9.6249779102091964</v>
      </c>
    </row>
    <row r="70" spans="1:5" ht="18" hidden="1">
      <c r="A70" s="706">
        <v>2050</v>
      </c>
      <c r="B70" s="331">
        <v>138.37064600854484</v>
      </c>
      <c r="C70" s="331">
        <v>-1.1397217722101942</v>
      </c>
      <c r="D70" s="331">
        <v>7.9848835857650613</v>
      </c>
      <c r="E70" s="334">
        <v>9.2293651216925667</v>
      </c>
    </row>
    <row r="71" spans="1:5" ht="18" hidden="1">
      <c r="A71" s="706">
        <v>2051</v>
      </c>
      <c r="B71" s="331">
        <v>139.01699828051775</v>
      </c>
      <c r="C71" s="331">
        <v>0.46711661079692135</v>
      </c>
      <c r="D71" s="331">
        <v>5.6770060449127442</v>
      </c>
      <c r="E71" s="334">
        <v>8.4584464703909532</v>
      </c>
    </row>
    <row r="72" spans="1:5" ht="18" hidden="1">
      <c r="A72" s="706">
        <v>2052</v>
      </c>
      <c r="B72" s="331">
        <v>138.21463291712834</v>
      </c>
      <c r="C72" s="331">
        <v>-0.57717068654463333</v>
      </c>
      <c r="D72" s="331">
        <v>5.9077214840384471</v>
      </c>
      <c r="E72" s="334">
        <v>7.9743925519504728</v>
      </c>
    </row>
    <row r="73" spans="1:5" ht="18" hidden="1">
      <c r="A73" s="706">
        <v>2053</v>
      </c>
      <c r="B73" s="331">
        <v>138.17697608858367</v>
      </c>
      <c r="C73" s="331">
        <v>-2.7245182185055228E-2</v>
      </c>
      <c r="D73" s="331">
        <v>6.5525742155907949</v>
      </c>
      <c r="E73" s="334">
        <v>7.7192053098405324</v>
      </c>
    </row>
    <row r="74" spans="1:5" ht="18" hidden="1">
      <c r="A74" s="706">
        <v>2054</v>
      </c>
      <c r="B74" s="331">
        <v>138.73678619202101</v>
      </c>
      <c r="C74" s="331">
        <v>0.40513992944704569</v>
      </c>
      <c r="D74" s="331">
        <v>6.5691317338893072</v>
      </c>
      <c r="E74" s="334">
        <v>7.6104489198431224</v>
      </c>
    </row>
    <row r="75" spans="1:5" ht="18" hidden="1">
      <c r="A75" s="706">
        <v>2055</v>
      </c>
      <c r="B75" s="331">
        <v>137.51766432269685</v>
      </c>
      <c r="C75" s="331">
        <v>-0.87873007785896107</v>
      </c>
      <c r="D75" s="331">
        <v>6.5832063035629886</v>
      </c>
      <c r="E75" s="334">
        <v>7.5657506017156777</v>
      </c>
    </row>
    <row r="76" spans="1:5" ht="18" hidden="1">
      <c r="A76" s="706">
        <v>2056</v>
      </c>
      <c r="B76" s="331">
        <v>137.5983482137687</v>
      </c>
      <c r="C76" s="331">
        <v>5.8671656088151281E-2</v>
      </c>
      <c r="D76" s="331">
        <v>7.105705302293714</v>
      </c>
      <c r="E76" s="334">
        <v>7.4779457902046147</v>
      </c>
    </row>
    <row r="77" spans="1:5" ht="18" hidden="1">
      <c r="A77" s="706">
        <v>2057</v>
      </c>
      <c r="B77" s="331">
        <v>138.10549518246538</v>
      </c>
      <c r="C77" s="331">
        <v>0.36857053538810192</v>
      </c>
      <c r="D77" s="331">
        <v>6.6125390420035188</v>
      </c>
      <c r="E77" s="334">
        <v>7.457500503710861</v>
      </c>
    </row>
    <row r="78" spans="1:5" ht="18" hidden="1">
      <c r="A78" s="706">
        <v>2058</v>
      </c>
      <c r="B78" s="331">
        <v>138.10785195853288</v>
      </c>
      <c r="C78" s="331">
        <v>1.7065041940469428E-3</v>
      </c>
      <c r="D78" s="331">
        <v>4.8218924428719845</v>
      </c>
      <c r="E78" s="334">
        <v>7.2201097940831858</v>
      </c>
    </row>
    <row r="79" spans="1:5" ht="18" hidden="1">
      <c r="A79" s="706">
        <v>2059</v>
      </c>
      <c r="B79" s="331">
        <v>140.80643226864305</v>
      </c>
      <c r="C79" s="331">
        <v>1.9539658837937992</v>
      </c>
      <c r="D79" s="331">
        <v>3.4072091209067992</v>
      </c>
      <c r="E79" s="334">
        <v>6.673622472326187</v>
      </c>
    </row>
    <row r="80" spans="1:5" ht="18" hidden="1">
      <c r="A80" s="706">
        <v>2060</v>
      </c>
      <c r="B80" s="331">
        <v>142.9145034637329</v>
      </c>
      <c r="C80" s="331">
        <v>1.4971412606122243</v>
      </c>
      <c r="D80" s="331">
        <v>2.6651980308865433</v>
      </c>
      <c r="E80" s="334">
        <v>6.0774074137412697</v>
      </c>
    </row>
    <row r="81" spans="1:5" ht="18" hidden="1">
      <c r="A81" s="706">
        <v>2061</v>
      </c>
      <c r="B81" s="331">
        <v>143.00888383346913</v>
      </c>
      <c r="C81" s="331">
        <v>6.6039742257629541E-2</v>
      </c>
      <c r="D81" s="331">
        <v>2.17411317100715</v>
      </c>
      <c r="E81" s="334">
        <v>5.4534827128101</v>
      </c>
    </row>
    <row r="82" spans="1:5" ht="18" hidden="1">
      <c r="A82" s="706">
        <v>2062</v>
      </c>
      <c r="B82" s="331">
        <v>144.35974083255832</v>
      </c>
      <c r="C82" s="331">
        <v>0.94459656133128078</v>
      </c>
      <c r="D82" s="331">
        <v>4.3282986650533104</v>
      </c>
      <c r="E82" s="334">
        <v>5.1523918935064046</v>
      </c>
    </row>
    <row r="83" spans="1:5" ht="18" hidden="1">
      <c r="A83" s="706">
        <v>2063</v>
      </c>
      <c r="B83" s="331">
        <v>145.56222241367436</v>
      </c>
      <c r="C83" s="331">
        <v>0.8329757134371647</v>
      </c>
      <c r="D83" s="331">
        <v>4.7082185733497255</v>
      </c>
      <c r="E83" s="334">
        <v>5.0707628512938356</v>
      </c>
    </row>
    <row r="84" spans="1:5" ht="18" hidden="1">
      <c r="A84" s="706">
        <v>2064</v>
      </c>
      <c r="B84" s="331">
        <v>147.56622981137016</v>
      </c>
      <c r="C84" s="331">
        <v>1.3767359170984577</v>
      </c>
      <c r="D84" s="331">
        <v>6.7659962602143082</v>
      </c>
      <c r="E84" s="334">
        <v>5.1484713539438758</v>
      </c>
    </row>
    <row r="85" spans="1:5" ht="18" hidden="1">
      <c r="A85" s="706">
        <v>2065</v>
      </c>
      <c r="B85" s="331">
        <v>148.440932183483</v>
      </c>
      <c r="C85" s="331">
        <v>0.5927524022474131</v>
      </c>
      <c r="D85" s="331">
        <v>7.4281232557291048</v>
      </c>
      <c r="E85" s="334">
        <v>5.2306126128839736</v>
      </c>
    </row>
    <row r="86" spans="1:5" ht="18" hidden="1">
      <c r="A86" s="706">
        <v>2066</v>
      </c>
      <c r="B86" s="331">
        <v>149.56914088555405</v>
      </c>
      <c r="C86" s="331">
        <v>0.76003881508673032</v>
      </c>
      <c r="D86" s="331">
        <v>7.8078460593287389</v>
      </c>
      <c r="E86" s="334">
        <v>5.3433002055705003</v>
      </c>
    </row>
    <row r="87" spans="1:5" ht="18" hidden="1">
      <c r="A87" s="706">
        <v>2067</v>
      </c>
      <c r="B87" s="331">
        <v>150.85900679244685</v>
      </c>
      <c r="C87" s="331">
        <v>0.86238772199658342</v>
      </c>
      <c r="D87" s="331">
        <v>9.7015481868884876</v>
      </c>
      <c r="E87" s="334">
        <v>5.6119989516185029</v>
      </c>
    </row>
    <row r="88" spans="1:5" ht="18" hidden="1">
      <c r="A88" s="706">
        <v>2068</v>
      </c>
      <c r="B88" s="331">
        <v>146.95029856011479</v>
      </c>
      <c r="C88" s="331">
        <v>-2.590967762176561</v>
      </c>
      <c r="D88" s="331">
        <v>6.7965571300443059</v>
      </c>
      <c r="E88" s="334">
        <v>5.5944210436191355</v>
      </c>
    </row>
    <row r="89" spans="1:5" ht="18" hidden="1">
      <c r="A89" s="706">
        <v>2069</v>
      </c>
      <c r="B89" s="331">
        <v>147.87907192536073</v>
      </c>
      <c r="C89" s="331">
        <v>0.63203230911845765</v>
      </c>
      <c r="D89" s="331">
        <v>7.0768920020036035</v>
      </c>
      <c r="E89" s="334">
        <v>5.6384974277585655</v>
      </c>
    </row>
    <row r="90" spans="1:5" ht="18" hidden="1">
      <c r="A90" s="706">
        <v>2070</v>
      </c>
      <c r="B90" s="331">
        <v>150.22238193243226</v>
      </c>
      <c r="C90" s="331">
        <v>1.5846123299003949</v>
      </c>
      <c r="D90" s="331">
        <v>8.7717894399927303</v>
      </c>
      <c r="E90" s="334">
        <v>5.9641540651133198</v>
      </c>
    </row>
    <row r="91" spans="1:5" ht="18" hidden="1">
      <c r="A91" s="706">
        <v>2071</v>
      </c>
      <c r="B91" s="331">
        <v>152.70848073288133</v>
      </c>
      <c r="C91" s="331">
        <v>1.654945666862929</v>
      </c>
      <c r="D91" s="331">
        <v>8.4527732664446091</v>
      </c>
      <c r="E91" s="334">
        <v>6.3840216383733548</v>
      </c>
    </row>
    <row r="92" spans="1:5" ht="18" hidden="1">
      <c r="A92" s="706">
        <v>2072</v>
      </c>
      <c r="B92" s="331">
        <v>155.68910732955624</v>
      </c>
      <c r="C92" s="331">
        <v>1.9518409078331587</v>
      </c>
      <c r="D92" s="331">
        <v>8.9386336279474392</v>
      </c>
      <c r="E92" s="334">
        <v>6.9134074111780706</v>
      </c>
    </row>
    <row r="93" spans="1:5" ht="18" hidden="1">
      <c r="A93" s="706">
        <v>2073</v>
      </c>
      <c r="B93" s="331">
        <v>159.82469688573244</v>
      </c>
      <c r="C93" s="331">
        <v>2.6563127164844929</v>
      </c>
      <c r="D93" s="331">
        <v>11.758579328431779</v>
      </c>
      <c r="E93" s="334">
        <v>7.7252487710887294</v>
      </c>
    </row>
    <row r="94" spans="1:5" ht="18" hidden="1">
      <c r="A94" s="706">
        <v>2074</v>
      </c>
      <c r="B94" s="331">
        <v>160.56324805913454</v>
      </c>
      <c r="C94" s="331">
        <v>0.46210078153950462</v>
      </c>
      <c r="D94" s="331">
        <v>11.224394788413022</v>
      </c>
      <c r="E94" s="334">
        <v>8.306898985723123</v>
      </c>
    </row>
    <row r="95" spans="1:5" ht="18" hidden="1">
      <c r="A95" s="706">
        <v>2075</v>
      </c>
      <c r="B95" s="331">
        <v>160.44054607112187</v>
      </c>
      <c r="C95" s="331">
        <v>-7.6419722131845447E-2</v>
      </c>
      <c r="D95" s="331">
        <v>10.221280913920566</v>
      </c>
      <c r="E95" s="334">
        <v>8.769696812765531</v>
      </c>
    </row>
    <row r="96" spans="1:5" ht="18" hidden="1">
      <c r="A96" s="706">
        <v>2076</v>
      </c>
      <c r="B96" s="331">
        <v>147.63511341895122</v>
      </c>
      <c r="C96" s="331">
        <v>-7.9814192644882382</v>
      </c>
      <c r="D96" s="331">
        <v>4.6679790944793353E-2</v>
      </c>
      <c r="E96" s="334">
        <v>8.1727661196458996</v>
      </c>
    </row>
    <row r="97" spans="1:5" ht="18" hidden="1">
      <c r="A97" s="706">
        <v>2077</v>
      </c>
      <c r="B97" s="331">
        <v>124.0099022325267</v>
      </c>
      <c r="C97" s="331">
        <v>-16.002433729557367</v>
      </c>
      <c r="D97" s="331">
        <v>-16.458418572013471</v>
      </c>
      <c r="E97" s="334">
        <v>6.085885779026782</v>
      </c>
    </row>
    <row r="98" spans="1:5" ht="18" hidden="1">
      <c r="A98" s="706">
        <v>2078</v>
      </c>
      <c r="B98" s="331">
        <v>109.92013323233283</v>
      </c>
      <c r="C98" s="331">
        <v>-11.361809618859809</v>
      </c>
      <c r="D98" s="331">
        <v>-26.508815534054236</v>
      </c>
      <c r="E98" s="334">
        <v>3.1014158262531595</v>
      </c>
    </row>
    <row r="99" spans="1:5" ht="18" hidden="1">
      <c r="A99" s="706">
        <v>2079</v>
      </c>
      <c r="B99" s="331">
        <v>123.63894835476437</v>
      </c>
      <c r="C99" s="331">
        <v>12.480711875989755</v>
      </c>
      <c r="D99" s="331">
        <v>-18.043376405846345</v>
      </c>
      <c r="E99" s="334">
        <v>0.72865537828950266</v>
      </c>
    </row>
    <row r="100" spans="1:5" ht="18" hidden="1">
      <c r="A100" s="706">
        <v>2080</v>
      </c>
      <c r="B100" s="331">
        <v>121.28035659146317</v>
      </c>
      <c r="C100" s="331">
        <v>-1.9076446335774051</v>
      </c>
      <c r="D100" s="331">
        <v>-17.468451728358005</v>
      </c>
      <c r="E100" s="334">
        <v>-1.2923681428196403</v>
      </c>
    </row>
    <row r="101" spans="1:5" ht="18" hidden="1">
      <c r="A101" s="706">
        <v>2081</v>
      </c>
      <c r="B101" s="331">
        <v>114.42269748179932</v>
      </c>
      <c r="C101" s="331">
        <v>-5.6543856749729997</v>
      </c>
      <c r="D101" s="331">
        <v>-22.624144179406201</v>
      </c>
      <c r="E101" s="334">
        <v>-3.7610417016968256</v>
      </c>
    </row>
    <row r="102" spans="1:5" ht="18" hidden="1">
      <c r="A102" s="706">
        <v>2082</v>
      </c>
      <c r="B102" s="331">
        <v>107.74528458072525</v>
      </c>
      <c r="C102" s="331">
        <v>-5.8357415513090984</v>
      </c>
      <c r="D102" s="331">
        <v>-28.276144210529537</v>
      </c>
      <c r="E102" s="334">
        <v>-6.8402066355855027</v>
      </c>
    </row>
    <row r="103" spans="1:5" ht="18" hidden="1">
      <c r="A103" s="706">
        <v>2083</v>
      </c>
      <c r="B103" s="331">
        <v>107.55187539859956</v>
      </c>
      <c r="C103" s="331">
        <v>-0.17950593650415669</v>
      </c>
      <c r="D103" s="331">
        <v>-29.570463354468174</v>
      </c>
      <c r="E103" s="334">
        <v>-10.017790232691354</v>
      </c>
    </row>
    <row r="104" spans="1:5" ht="18" hidden="1">
      <c r="A104" s="706">
        <v>2084</v>
      </c>
      <c r="B104" s="331">
        <v>106.14857143195033</v>
      </c>
      <c r="C104" s="331">
        <v>-1.3047694068080347</v>
      </c>
      <c r="D104" s="331">
        <v>-31.82016824898389</v>
      </c>
      <c r="E104" s="334">
        <v>-13.441330517136208</v>
      </c>
    </row>
    <row r="105" spans="1:5" ht="18" hidden="1">
      <c r="A105" s="706">
        <v>2085</v>
      </c>
      <c r="B105" s="331">
        <v>118.2438960456183</v>
      </c>
      <c r="C105" s="331">
        <v>11.394712571729741</v>
      </c>
      <c r="D105" s="331">
        <v>-26.016505365151772</v>
      </c>
      <c r="E105" s="334">
        <v>-16.560655267714367</v>
      </c>
    </row>
    <row r="106" spans="1:5" ht="18" hidden="1">
      <c r="A106" s="706">
        <v>2086</v>
      </c>
      <c r="B106" s="331">
        <v>128.49999620409795</v>
      </c>
      <c r="C106" s="331">
        <v>8.6736825337037686</v>
      </c>
      <c r="D106" s="331">
        <v>-19.9692347050851</v>
      </c>
      <c r="E106" s="334">
        <v>-19.070980087402731</v>
      </c>
    </row>
    <row r="107" spans="1:5" ht="18" hidden="1">
      <c r="A107" s="706">
        <v>2087</v>
      </c>
      <c r="B107" s="331">
        <v>143.73552018770258</v>
      </c>
      <c r="C107" s="331">
        <v>11.856439247987112</v>
      </c>
      <c r="D107" s="331">
        <v>-10.411972716681049</v>
      </c>
      <c r="E107" s="334">
        <v>-20.641182799798017</v>
      </c>
    </row>
    <row r="108" spans="1:5" ht="18" hidden="1">
      <c r="A108" s="706">
        <v>2088</v>
      </c>
      <c r="B108" s="331">
        <v>149.69314952207361</v>
      </c>
      <c r="C108" s="331">
        <v>4.1448553054881785</v>
      </c>
      <c r="D108" s="331">
        <v>1.3940017760424155</v>
      </c>
      <c r="E108" s="334">
        <v>-20.531755742956264</v>
      </c>
    </row>
    <row r="109" spans="1:5" ht="18" hidden="1">
      <c r="A109" s="706">
        <v>2089</v>
      </c>
      <c r="B109" s="331">
        <v>149.51901007845234</v>
      </c>
      <c r="C109" s="331">
        <v>-0.11633093710517528</v>
      </c>
      <c r="D109" s="331">
        <v>20.570218496015258</v>
      </c>
      <c r="E109" s="334">
        <v>-18.044751914212824</v>
      </c>
    </row>
    <row r="110" spans="1:5" ht="18" hidden="1">
      <c r="A110" s="706">
        <v>2090</v>
      </c>
      <c r="B110" s="331">
        <v>155.75078311179078</v>
      </c>
      <c r="C110" s="331">
        <v>4.1678800776360418</v>
      </c>
      <c r="D110" s="331">
        <v>41.694499935319357</v>
      </c>
      <c r="E110" s="334">
        <v>-13.611344750248591</v>
      </c>
    </row>
    <row r="111" spans="1:5" ht="18" hidden="1">
      <c r="A111" s="706">
        <v>2091</v>
      </c>
      <c r="B111" s="331">
        <v>145.40597343447428</v>
      </c>
      <c r="C111" s="331">
        <v>-6.6418989815874454</v>
      </c>
      <c r="D111" s="331">
        <v>17.605313996405499</v>
      </c>
      <c r="E111" s="334">
        <v>-11.00815199646398</v>
      </c>
    </row>
    <row r="112" spans="1:5" ht="18" hidden="1">
      <c r="A112" s="706">
        <v>2092</v>
      </c>
      <c r="B112" s="331">
        <v>129.88870548778795</v>
      </c>
      <c r="C112" s="331">
        <v>-10.671685337383366</v>
      </c>
      <c r="D112" s="331">
        <v>7.0978921387263654</v>
      </c>
      <c r="E112" s="334">
        <v>-9.1729154081722726</v>
      </c>
    </row>
    <row r="113" spans="1:5" ht="18" hidden="1">
      <c r="A113" s="706">
        <v>2093</v>
      </c>
      <c r="B113" s="331">
        <v>118.28309973101995</v>
      </c>
      <c r="C113" s="331">
        <v>-8.9350384340069979</v>
      </c>
      <c r="D113" s="331">
        <v>3.3738081116595708</v>
      </c>
      <c r="E113" s="334">
        <v>-7.1347842224113549</v>
      </c>
    </row>
    <row r="114" spans="1:5" ht="18" hidden="1">
      <c r="A114" s="706">
        <v>2094</v>
      </c>
      <c r="B114" s="331">
        <v>123.22202231514144</v>
      </c>
      <c r="C114" s="331">
        <v>4.1755099378971323</v>
      </c>
      <c r="D114" s="331">
        <v>14.364190316672889</v>
      </c>
      <c r="E114" s="334">
        <v>-3.7814716693671784</v>
      </c>
    </row>
    <row r="115" spans="1:5" ht="18" hidden="1">
      <c r="A115" s="706">
        <v>2095</v>
      </c>
      <c r="B115" s="331">
        <v>126.30931027711313</v>
      </c>
      <c r="C115" s="331">
        <v>2.5054676947891039</v>
      </c>
      <c r="D115" s="331">
        <v>17.440360578554646</v>
      </c>
      <c r="E115" s="334">
        <v>0.12419796441214714</v>
      </c>
    </row>
    <row r="116" spans="1:5" ht="18" hidden="1">
      <c r="A116" s="706">
        <v>2096</v>
      </c>
      <c r="B116" s="331">
        <v>129.28607860889394</v>
      </c>
      <c r="C116" s="331">
        <v>2.3567291478751713</v>
      </c>
      <c r="D116" s="331">
        <v>21.797285507301041</v>
      </c>
      <c r="E116" s="334">
        <v>4.8378092514280553</v>
      </c>
    </row>
    <row r="117" spans="1:5" ht="18" hidden="1">
      <c r="A117" s="706">
        <v>2097</v>
      </c>
      <c r="B117" s="331">
        <v>135.54990148175898</v>
      </c>
      <c r="C117" s="331">
        <v>4.8449322156439223</v>
      </c>
      <c r="D117" s="331">
        <v>14.635855223735234</v>
      </c>
      <c r="E117" s="334">
        <v>8.8933755055448387</v>
      </c>
    </row>
    <row r="118" spans="1:5" ht="18" hidden="1">
      <c r="A118" s="706">
        <v>2098</v>
      </c>
      <c r="B118" s="331">
        <v>138.53637806054917</v>
      </c>
      <c r="C118" s="331">
        <v>2.2032303573397201</v>
      </c>
      <c r="D118" s="331">
        <v>7.8104141267913576</v>
      </c>
      <c r="E118" s="334">
        <v>11.952238894350216</v>
      </c>
    </row>
    <row r="119" spans="1:5" ht="18" hidden="1">
      <c r="A119" s="706">
        <v>2099</v>
      </c>
      <c r="B119" s="331">
        <v>130.77011233734171</v>
      </c>
      <c r="C119" s="331">
        <v>-5.6059396325585311</v>
      </c>
      <c r="D119" s="331">
        <v>-9.0203227660285279</v>
      </c>
      <c r="E119" s="334">
        <v>12.347070607075452</v>
      </c>
    </row>
    <row r="120" spans="1:5" ht="18" hidden="1">
      <c r="A120" s="706">
        <v>2100</v>
      </c>
      <c r="B120" s="331">
        <v>134.04195142427324</v>
      </c>
      <c r="C120" s="331">
        <v>2.50197772904815</v>
      </c>
      <c r="D120" s="331">
        <v>-10.455520608504841</v>
      </c>
      <c r="E120" s="334">
        <v>11.112383635440139</v>
      </c>
    </row>
    <row r="121" spans="1:5" ht="18" hidden="1">
      <c r="A121" s="706">
        <v>2101</v>
      </c>
      <c r="B121" s="331">
        <v>134.65891829432988</v>
      </c>
      <c r="C121" s="331">
        <v>0.46027893767661965</v>
      </c>
      <c r="D121" s="331">
        <v>-9.9385969558823319</v>
      </c>
      <c r="E121" s="334">
        <v>8.1939909088222436</v>
      </c>
    </row>
    <row r="122" spans="1:5" ht="18" hidden="1">
      <c r="A122" s="706">
        <v>2102</v>
      </c>
      <c r="B122" s="331">
        <v>140.99428070115277</v>
      </c>
      <c r="C122" s="331">
        <v>4.7047477338080199</v>
      </c>
      <c r="D122" s="331">
        <v>-9.4744322409258501</v>
      </c>
      <c r="E122" s="334">
        <v>3.9782103368842172</v>
      </c>
    </row>
    <row r="123" spans="1:5" ht="18" hidden="1">
      <c r="A123" s="706">
        <v>2103</v>
      </c>
      <c r="B123" s="331">
        <v>150.96719986121315</v>
      </c>
      <c r="C123" s="331">
        <v>7.0732792213030677</v>
      </c>
      <c r="D123" s="331">
        <v>3.8246203339404019</v>
      </c>
      <c r="E123" s="334">
        <v>2.8753829130104975</v>
      </c>
    </row>
    <row r="124" spans="1:5" ht="18" hidden="1">
      <c r="A124" s="706">
        <v>2104</v>
      </c>
      <c r="B124" s="331">
        <v>156.02277597266257</v>
      </c>
      <c r="C124" s="331">
        <v>3.3487910725621788</v>
      </c>
      <c r="D124" s="331">
        <v>20.120356413384783</v>
      </c>
      <c r="E124" s="334">
        <v>3.9853750726409771</v>
      </c>
    </row>
    <row r="125" spans="1:5" ht="18" hidden="1">
      <c r="A125" s="706">
        <v>2105</v>
      </c>
      <c r="B125" s="331">
        <v>160.62033907094093</v>
      </c>
      <c r="C125" s="331">
        <v>2.9467256108069364</v>
      </c>
      <c r="D125" s="331">
        <v>35.793143260700305</v>
      </c>
      <c r="E125" s="334">
        <v>6.4412433127638309</v>
      </c>
    </row>
    <row r="126" spans="1:5" ht="18" hidden="1">
      <c r="A126" s="706">
        <v>2106</v>
      </c>
      <c r="B126" s="331">
        <v>162.2321278947019</v>
      </c>
      <c r="C126" s="331">
        <v>1.0034774133113302</v>
      </c>
      <c r="D126" s="331">
        <v>31.658387718870387</v>
      </c>
      <c r="E126" s="334">
        <v>7.8712746773975937</v>
      </c>
    </row>
    <row r="127" spans="1:5" ht="18" hidden="1">
      <c r="A127" s="706">
        <v>2107</v>
      </c>
      <c r="B127" s="331">
        <v>167.96273657907656</v>
      </c>
      <c r="C127" s="331">
        <v>3.5323513034940532</v>
      </c>
      <c r="D127" s="331">
        <v>32.977320682520514</v>
      </c>
      <c r="E127" s="334">
        <v>9.2144452858909887</v>
      </c>
    </row>
    <row r="128" spans="1:5" ht="18" hidden="1">
      <c r="A128" s="706">
        <v>2108</v>
      </c>
      <c r="B128" s="331">
        <v>159.04119281976415</v>
      </c>
      <c r="C128" s="331">
        <v>-5.311620863662327</v>
      </c>
      <c r="D128" s="331">
        <v>23.014940611574303</v>
      </c>
      <c r="E128" s="334">
        <v>9.4917051447958016</v>
      </c>
    </row>
    <row r="129" spans="1:5" ht="18" hidden="1">
      <c r="A129" s="706">
        <v>2109</v>
      </c>
      <c r="B129" s="331">
        <v>156.76054348036786</v>
      </c>
      <c r="C129" s="331">
        <v>-1.4339991413299202</v>
      </c>
      <c r="D129" s="331">
        <v>15.647847594683213</v>
      </c>
      <c r="E129" s="334">
        <v>9.6300417179681546</v>
      </c>
    </row>
    <row r="130" spans="1:5" ht="18" hidden="1">
      <c r="A130" s="706">
        <v>2110</v>
      </c>
      <c r="B130" s="331">
        <v>158.80347546173297</v>
      </c>
      <c r="C130" s="331">
        <v>1.303218230817734</v>
      </c>
      <c r="D130" s="331">
        <v>14.629440790148138</v>
      </c>
      <c r="E130" s="334">
        <v>10.193153849542</v>
      </c>
    </row>
    <row r="131" spans="1:5" ht="18" hidden="1">
      <c r="A131" s="706">
        <v>2111</v>
      </c>
      <c r="B131" s="331">
        <v>166.28318101227501</v>
      </c>
      <c r="C131" s="331">
        <v>4.710038951473976</v>
      </c>
      <c r="D131" s="331">
        <v>27.156869440718864</v>
      </c>
      <c r="E131" s="334">
        <v>13.24422708463608</v>
      </c>
    </row>
    <row r="132" spans="1:5" ht="18" hidden="1">
      <c r="A132" s="706">
        <v>2112</v>
      </c>
      <c r="B132" s="331">
        <v>169.92332831774783</v>
      </c>
      <c r="C132" s="331">
        <v>2.189125372339447</v>
      </c>
      <c r="D132" s="331">
        <v>26.768766428878578</v>
      </c>
      <c r="E132" s="334">
        <v>16.560240403452013</v>
      </c>
    </row>
    <row r="133" spans="1:5" ht="18" hidden="1">
      <c r="A133" s="706">
        <v>2113</v>
      </c>
      <c r="B133" s="331">
        <v>174.91117653677767</v>
      </c>
      <c r="C133" s="331">
        <v>2.9353522370411724</v>
      </c>
      <c r="D133" s="331">
        <v>29.892010683218672</v>
      </c>
      <c r="E133" s="334">
        <v>20.15474004032454</v>
      </c>
    </row>
    <row r="134" spans="1:5" ht="18" hidden="1">
      <c r="A134" s="706">
        <v>2114</v>
      </c>
      <c r="B134" s="331">
        <v>172.77223453797558</v>
      </c>
      <c r="C134" s="331">
        <v>-1.2228732555305584</v>
      </c>
      <c r="D134" s="331">
        <v>22.538470127152465</v>
      </c>
      <c r="E134" s="334">
        <v>23.27447871486558</v>
      </c>
    </row>
    <row r="135" spans="1:5" ht="18" hidden="1">
      <c r="A135" s="706">
        <v>2115</v>
      </c>
      <c r="B135" s="331">
        <v>154.80943153278145</v>
      </c>
      <c r="C135" s="331">
        <v>-10.396811185101555</v>
      </c>
      <c r="D135" s="331">
        <v>2.5450771260913143</v>
      </c>
      <c r="E135" s="334">
        <v>23.085258861996977</v>
      </c>
    </row>
    <row r="136" spans="1:5" ht="18" hidden="1">
      <c r="A136" s="706">
        <v>2116</v>
      </c>
      <c r="B136" s="331">
        <v>155.03478988811361</v>
      </c>
      <c r="C136" s="331">
        <v>0.14557146363813445</v>
      </c>
      <c r="D136" s="331">
        <v>-0.63323196141701033</v>
      </c>
      <c r="E136" s="334">
        <v>21.036926136374092</v>
      </c>
    </row>
    <row r="137" spans="1:5" ht="18" hidden="1">
      <c r="A137" s="706">
        <v>2117</v>
      </c>
      <c r="B137" s="331">
        <v>158.45762064489512</v>
      </c>
      <c r="C137" s="331">
        <v>2.2077823688810128</v>
      </c>
      <c r="D137" s="331">
        <v>-1.3464785584163224</v>
      </c>
      <c r="E137" s="334">
        <v>17.821569235179368</v>
      </c>
    </row>
    <row r="138" spans="1:5" ht="18" hidden="1">
      <c r="A138" s="706">
        <v>2118</v>
      </c>
      <c r="B138" s="331">
        <v>157.44091864229648</v>
      </c>
      <c r="C138" s="331">
        <v>-0.64162392345716057</v>
      </c>
      <c r="D138" s="331">
        <v>-2.953304819816708</v>
      </c>
      <c r="E138" s="334">
        <v>14.836048938215797</v>
      </c>
    </row>
    <row r="139" spans="1:5" ht="18" hidden="1">
      <c r="A139" s="706">
        <v>2119</v>
      </c>
      <c r="B139" s="331">
        <v>155.43651717551941</v>
      </c>
      <c r="C139" s="331">
        <v>-1.273113421886876</v>
      </c>
      <c r="D139" s="331">
        <v>-7.4577371497277483</v>
      </c>
      <c r="E139" s="334">
        <v>11.370391777850841</v>
      </c>
    </row>
    <row r="140" spans="1:5" ht="18" hidden="1">
      <c r="A140" s="706">
        <v>2120</v>
      </c>
      <c r="B140" s="331">
        <v>156.63630089475257</v>
      </c>
      <c r="C140" s="331">
        <v>0.77188021260046469</v>
      </c>
      <c r="D140" s="331">
        <v>-1.5121188934598564</v>
      </c>
      <c r="E140" s="334">
        <v>9.363881614058414</v>
      </c>
    </row>
    <row r="141" spans="1:5" ht="18" hidden="1">
      <c r="A141" s="706">
        <v>2121</v>
      </c>
      <c r="B141" s="331">
        <v>159.73531739777778</v>
      </c>
      <c r="C141" s="331">
        <v>1.978479117115711</v>
      </c>
      <c r="D141" s="331">
        <v>1.8976547614371242</v>
      </c>
      <c r="E141" s="334">
        <v>8.2358044655785392</v>
      </c>
    </row>
    <row r="142" spans="1:5" ht="18" hidden="1">
      <c r="A142" s="706">
        <v>2122</v>
      </c>
      <c r="B142" s="331">
        <v>163.50593663273571</v>
      </c>
      <c r="C142" s="331">
        <v>2.3605419868219997</v>
      </c>
      <c r="D142" s="331">
        <v>2.9611827810002183</v>
      </c>
      <c r="E142" s="334">
        <v>7.2851714364494171</v>
      </c>
    </row>
    <row r="143" spans="1:5" ht="18" hidden="1">
      <c r="A143" s="706">
        <v>2123</v>
      </c>
      <c r="B143" s="331">
        <v>171.82332461456531</v>
      </c>
      <c r="C143" s="331">
        <v>5.0869027468476418</v>
      </c>
      <c r="D143" s="331">
        <v>3.3317522364942675</v>
      </c>
      <c r="E143" s="334">
        <v>5.5236310953765724</v>
      </c>
    </row>
    <row r="144" spans="1:5" ht="18" hidden="1">
      <c r="A144" s="706">
        <v>2124</v>
      </c>
      <c r="B144" s="331">
        <v>177.72277855823003</v>
      </c>
      <c r="C144" s="331">
        <v>3.4334418548229024</v>
      </c>
      <c r="D144" s="331">
        <v>4.5899820334837358</v>
      </c>
      <c r="E144" s="334">
        <v>3.9281124086951706</v>
      </c>
    </row>
    <row r="145" spans="1:5" ht="18" hidden="1">
      <c r="A145" s="706">
        <v>2125</v>
      </c>
      <c r="B145" s="331">
        <v>176.73089915043042</v>
      </c>
      <c r="C145" s="331">
        <v>-0.55810482811837403</v>
      </c>
      <c r="D145" s="331">
        <v>1.0403695462365903</v>
      </c>
      <c r="E145" s="334">
        <v>1.8489632931066922</v>
      </c>
    </row>
    <row r="146" spans="1:5" ht="18" hidden="1">
      <c r="A146" s="706">
        <v>2126</v>
      </c>
      <c r="B146" s="331">
        <v>172.78481855204373</v>
      </c>
      <c r="C146" s="331">
        <v>-2.2328187189427808</v>
      </c>
      <c r="D146" s="331">
        <v>7.2835858735231795E-3</v>
      </c>
      <c r="E146" s="334">
        <v>0.19518179884610731</v>
      </c>
    </row>
    <row r="147" spans="1:5" ht="18" hidden="1">
      <c r="A147" s="706">
        <v>2127</v>
      </c>
      <c r="B147" s="331">
        <v>174.04369999253942</v>
      </c>
      <c r="C147" s="331">
        <v>0.72858336226831</v>
      </c>
      <c r="D147" s="331">
        <v>12.424481034080316</v>
      </c>
      <c r="E147" s="334">
        <v>0.98005009857948266</v>
      </c>
    </row>
    <row r="148" spans="1:5" ht="18" hidden="1">
      <c r="A148" s="706">
        <v>2128</v>
      </c>
      <c r="B148" s="331">
        <v>179.93284199780527</v>
      </c>
      <c r="C148" s="331">
        <v>3.3837145530222017</v>
      </c>
      <c r="D148" s="331">
        <v>16.059654821772739</v>
      </c>
      <c r="E148" s="334">
        <v>2.3018304991386742</v>
      </c>
    </row>
    <row r="149" spans="1:5" ht="18" hidden="1">
      <c r="A149" s="706">
        <v>2129</v>
      </c>
      <c r="B149" s="331">
        <v>182.0358781913873</v>
      </c>
      <c r="C149" s="331">
        <v>1.1687895162616684</v>
      </c>
      <c r="D149" s="331">
        <v>14.879850808394536</v>
      </c>
      <c r="E149" s="334">
        <v>3.6197081506842466</v>
      </c>
    </row>
    <row r="150" spans="1:5" ht="18" hidden="1">
      <c r="A150" s="706">
        <v>2130</v>
      </c>
      <c r="B150" s="331">
        <v>180.22736839735194</v>
      </c>
      <c r="C150" s="331">
        <v>-0.99349085026740624</v>
      </c>
      <c r="D150" s="331">
        <v>14.473016260039714</v>
      </c>
      <c r="E150" s="334">
        <v>5.0412365725376276</v>
      </c>
    </row>
    <row r="151" spans="1:5" ht="18" hidden="1">
      <c r="A151" s="706">
        <v>2131</v>
      </c>
      <c r="B151" s="331">
        <v>180.57612206882447</v>
      </c>
      <c r="C151" s="331">
        <v>0.19350760906834807</v>
      </c>
      <c r="D151" s="331">
        <v>16.173551331517118</v>
      </c>
      <c r="E151" s="334">
        <v>7.0156556014301117</v>
      </c>
    </row>
    <row r="152" spans="1:5" ht="18" hidden="1">
      <c r="A152" s="706">
        <v>2132</v>
      </c>
      <c r="B152" s="331">
        <v>182.40412100521084</v>
      </c>
      <c r="C152" s="331">
        <v>1.0123148705617098</v>
      </c>
      <c r="D152" s="331">
        <v>16.450733299538427</v>
      </c>
      <c r="E152" s="334">
        <v>8.478613166464342</v>
      </c>
    </row>
    <row r="153" spans="1:5" ht="18" hidden="1">
      <c r="A153" s="706">
        <v>2133</v>
      </c>
      <c r="B153" s="331">
        <v>187.89533742782663</v>
      </c>
      <c r="C153" s="331">
        <v>3.0104673032354015</v>
      </c>
      <c r="D153" s="331">
        <v>17.629175869681916</v>
      </c>
      <c r="E153" s="334">
        <v>9.7636589022956741</v>
      </c>
    </row>
    <row r="154" spans="1:5" ht="18" hidden="1">
      <c r="A154" s="706">
        <v>2134</v>
      </c>
      <c r="B154" s="331">
        <v>188.68183200074486</v>
      </c>
      <c r="C154" s="331">
        <v>0.41858120786011455</v>
      </c>
      <c r="D154" s="331">
        <v>15.397542062682916</v>
      </c>
      <c r="E154" s="334">
        <v>10.792700026181848</v>
      </c>
    </row>
    <row r="155" spans="1:5" ht="18" hidden="1">
      <c r="A155" s="706">
        <v>2135</v>
      </c>
      <c r="B155" s="331">
        <v>190.59835258195935</v>
      </c>
      <c r="C155" s="331">
        <v>1.015741982623382</v>
      </c>
      <c r="D155" s="331">
        <v>10.926937893624313</v>
      </c>
      <c r="E155" s="334">
        <v>11.440587141225663</v>
      </c>
    </row>
    <row r="156" spans="1:5" ht="18" hidden="1">
      <c r="A156" s="706">
        <v>2136</v>
      </c>
      <c r="B156" s="331">
        <v>194.23476072084065</v>
      </c>
      <c r="C156" s="331">
        <v>1.907890645234005</v>
      </c>
      <c r="D156" s="331">
        <v>9.2908642868199109</v>
      </c>
      <c r="E156" s="334">
        <v>11.8399275662143</v>
      </c>
    </row>
    <row r="157" spans="1:5" ht="18" hidden="1">
      <c r="A157" s="706">
        <v>2137</v>
      </c>
      <c r="B157" s="331">
        <v>192.52302205096959</v>
      </c>
      <c r="C157" s="331">
        <v>-0.88127308599062815</v>
      </c>
      <c r="D157" s="331">
        <v>8.9356886523262631</v>
      </c>
      <c r="E157" s="334">
        <v>12.541774607065491</v>
      </c>
    </row>
    <row r="158" spans="1:5" ht="18" hidden="1">
      <c r="A158" s="706">
        <v>2138</v>
      </c>
      <c r="B158" s="331">
        <v>191.37512744272871</v>
      </c>
      <c r="C158" s="331">
        <v>-0.59623758032272178</v>
      </c>
      <c r="D158" s="331">
        <v>10.759225866296518</v>
      </c>
      <c r="E158" s="334">
        <v>13.489479817819984</v>
      </c>
    </row>
    <row r="159" spans="1:5" ht="18" hidden="1">
      <c r="A159" s="706">
        <v>2139</v>
      </c>
      <c r="B159" s="331">
        <v>178.40779280671319</v>
      </c>
      <c r="C159" s="331">
        <v>-6.7758725019771191</v>
      </c>
      <c r="D159" s="331">
        <v>2.5074695690569797</v>
      </c>
      <c r="E159" s="334">
        <v>12.607131944826634</v>
      </c>
    </row>
    <row r="160" spans="1:5" ht="18" hidden="1">
      <c r="A160" s="706">
        <v>2140</v>
      </c>
      <c r="B160" s="331">
        <v>159.16631799229899</v>
      </c>
      <c r="C160" s="331">
        <v>-10.785108941547421</v>
      </c>
      <c r="D160" s="331">
        <v>-11.541263826511212</v>
      </c>
      <c r="E160" s="334">
        <v>10.172132185650582</v>
      </c>
    </row>
    <row r="161" spans="1:5" ht="18" hidden="1">
      <c r="A161" s="706">
        <v>2141</v>
      </c>
      <c r="B161" s="331">
        <v>164.41282624518374</v>
      </c>
      <c r="C161" s="331">
        <v>3.2962427723801397</v>
      </c>
      <c r="D161" s="331">
        <v>-9.6810871138683865</v>
      </c>
      <c r="E161" s="334">
        <v>8.0220635144984556</v>
      </c>
    </row>
    <row r="162" spans="1:5" ht="18" hidden="1">
      <c r="A162" s="706">
        <v>2142</v>
      </c>
      <c r="B162" s="331">
        <v>172.41739285634154</v>
      </c>
      <c r="C162" s="331">
        <v>4.8685779534139613</v>
      </c>
      <c r="D162" s="331">
        <v>-4.3334015307772518</v>
      </c>
      <c r="E162" s="334">
        <v>6.440861875411926</v>
      </c>
    </row>
    <row r="163" spans="1:5" ht="18" hidden="1">
      <c r="A163" s="706">
        <v>2143</v>
      </c>
      <c r="B163" s="331">
        <v>174.70396909292165</v>
      </c>
      <c r="C163" s="331">
        <v>1.3261865283424612</v>
      </c>
      <c r="D163" s="331">
        <v>-3.2518989269604077</v>
      </c>
      <c r="E163" s="334">
        <v>4.8688574436062595</v>
      </c>
    </row>
    <row r="164" spans="1:5" ht="18" hidden="1">
      <c r="A164" s="706">
        <v>2144</v>
      </c>
      <c r="B164" s="331">
        <v>178.1761441450482</v>
      </c>
      <c r="C164" s="331">
        <v>1.9874620308596178</v>
      </c>
      <c r="D164" s="331">
        <v>-2.3179174005843066</v>
      </c>
      <c r="E164" s="334">
        <v>3.3818219073044702</v>
      </c>
    </row>
    <row r="165" spans="1:5" ht="18" hidden="1">
      <c r="A165" s="706">
        <v>2145</v>
      </c>
      <c r="B165" s="331">
        <v>180.6</v>
      </c>
      <c r="C165" s="331">
        <v>1.360370585289246</v>
      </c>
      <c r="D165" s="331">
        <v>-3.8826601701220369</v>
      </c>
      <c r="E165" s="334">
        <v>1.6722868722654596</v>
      </c>
    </row>
    <row r="166" spans="1:5" ht="18" hidden="1">
      <c r="A166" s="706">
        <v>2146</v>
      </c>
      <c r="B166" s="331">
        <v>180.8</v>
      </c>
      <c r="C166" s="331">
        <v>0.11074197120710494</v>
      </c>
      <c r="D166" s="331">
        <v>-4.1773136910784956</v>
      </c>
      <c r="E166" s="334">
        <v>0.11864738955047471</v>
      </c>
    </row>
    <row r="167" spans="1:5" ht="18" hidden="1">
      <c r="A167" s="706">
        <v>2147</v>
      </c>
      <c r="B167" s="331">
        <v>181.9625413452128</v>
      </c>
      <c r="C167" s="331">
        <v>0.64299853164425258</v>
      </c>
      <c r="D167" s="331">
        <v>-4.5308950049990955</v>
      </c>
      <c r="E167" s="334">
        <v>-1.1434378858281349</v>
      </c>
    </row>
    <row r="168" spans="1:5" ht="18" hidden="1">
      <c r="A168" s="706">
        <v>2148</v>
      </c>
      <c r="B168" s="331">
        <v>184.89165295163136</v>
      </c>
      <c r="C168" s="331">
        <v>1.6097332916787224</v>
      </c>
      <c r="D168" s="331">
        <v>-4.8102140597982128</v>
      </c>
      <c r="E168" s="334">
        <v>-2.3153362568063471</v>
      </c>
    </row>
    <row r="169" spans="1:5" ht="18" hidden="1">
      <c r="A169" s="706">
        <v>2149</v>
      </c>
      <c r="B169" s="331">
        <v>181.77642569223789</v>
      </c>
      <c r="C169" s="331">
        <v>-1.6848934008981047</v>
      </c>
      <c r="D169" s="331">
        <v>-5.5819798818068591</v>
      </c>
      <c r="E169" s="334">
        <v>-3.5018191349804084</v>
      </c>
    </row>
    <row r="170" spans="1:5" ht="18" hidden="1">
      <c r="A170" s="706">
        <v>2150</v>
      </c>
      <c r="B170" s="331">
        <v>186.8935870769468</v>
      </c>
      <c r="C170" s="331">
        <v>2.8150852703929132</v>
      </c>
      <c r="D170" s="331">
        <v>-2.3417569595730612</v>
      </c>
      <c r="E170" s="334">
        <v>-4.5097113973879175</v>
      </c>
    </row>
    <row r="171" spans="1:5" ht="18" hidden="1">
      <c r="A171" s="706">
        <v>2151</v>
      </c>
      <c r="B171" s="331">
        <v>189.79504047702434</v>
      </c>
      <c r="C171" s="331">
        <v>1.5524627920395062</v>
      </c>
      <c r="D171" s="331">
        <v>6.3827075550719314</v>
      </c>
      <c r="E171" s="334">
        <v>-4.1857853819551423</v>
      </c>
    </row>
    <row r="172" spans="1:5" ht="18" hidden="1">
      <c r="A172" s="706">
        <v>2152</v>
      </c>
      <c r="B172" s="331">
        <v>192.66732258711548</v>
      </c>
      <c r="C172" s="331">
        <v>1.5133599396865378</v>
      </c>
      <c r="D172" s="331">
        <v>21.047797685712226</v>
      </c>
      <c r="E172" s="334">
        <v>-1.7675227609042707</v>
      </c>
    </row>
    <row r="173" spans="1:5" ht="18" hidden="1">
      <c r="A173" s="706">
        <v>2153</v>
      </c>
      <c r="B173" s="331">
        <v>194.47599625799754</v>
      </c>
      <c r="C173" s="331">
        <v>0.93875476473922959</v>
      </c>
      <c r="D173" s="331">
        <v>18.285173182280516</v>
      </c>
      <c r="E173" s="334">
        <v>0.39521022422428587</v>
      </c>
    </row>
    <row r="174" spans="1:5" ht="18" hidden="1">
      <c r="A174" s="706">
        <v>2154</v>
      </c>
      <c r="B174" s="331">
        <v>191.42685367259296</v>
      </c>
      <c r="C174" s="331">
        <v>-1.5678760587807972</v>
      </c>
      <c r="D174" s="331">
        <v>11.02525708185955</v>
      </c>
      <c r="E174" s="334">
        <v>1.6253558340350196</v>
      </c>
    </row>
    <row r="175" spans="1:5" ht="18" hidden="1">
      <c r="A175" s="706">
        <v>2155</v>
      </c>
      <c r="B175" s="331">
        <v>197.6462662408851</v>
      </c>
      <c r="C175" s="331">
        <v>3.2489760182390768</v>
      </c>
      <c r="D175" s="331">
        <v>13.132098410289061</v>
      </c>
      <c r="E175" s="334">
        <v>2.9534345078179314</v>
      </c>
    </row>
    <row r="176" spans="1:5" ht="18" hidden="1">
      <c r="A176" s="706">
        <v>2156</v>
      </c>
      <c r="B176" s="331">
        <v>208.15724681841155</v>
      </c>
      <c r="C176" s="331">
        <v>5.3180769753150798</v>
      </c>
      <c r="D176" s="331">
        <v>16.826664881105842</v>
      </c>
      <c r="E176" s="334">
        <v>4.5337559039907944</v>
      </c>
    </row>
    <row r="177" spans="1:5" ht="18" hidden="1">
      <c r="A177" s="706">
        <v>2157</v>
      </c>
      <c r="B177" s="331">
        <v>208.60994085616858</v>
      </c>
      <c r="C177" s="331">
        <v>0.21747695296525649</v>
      </c>
      <c r="D177" s="331">
        <v>15.509380319030214</v>
      </c>
      <c r="E177" s="334">
        <v>6.1795357772417248</v>
      </c>
    </row>
    <row r="178" spans="1:5" ht="18" hidden="1">
      <c r="A178" s="706">
        <v>2158</v>
      </c>
      <c r="B178" s="331">
        <v>211.90668683848583</v>
      </c>
      <c r="C178" s="331">
        <v>1.580339828862833</v>
      </c>
      <c r="D178" s="331">
        <v>17.205025906242156</v>
      </c>
      <c r="E178" s="334">
        <v>8.0092980877237778</v>
      </c>
    </row>
    <row r="179" spans="1:5" ht="18">
      <c r="A179" s="314"/>
      <c r="B179" s="331"/>
      <c r="C179" s="331"/>
      <c r="D179" s="331"/>
      <c r="E179" s="334"/>
    </row>
    <row r="180" spans="1:5" ht="18">
      <c r="A180" s="314" t="s">
        <v>407</v>
      </c>
      <c r="B180" s="331">
        <v>212.23213065844268</v>
      </c>
      <c r="C180" s="331">
        <v>0.1535788345390614</v>
      </c>
      <c r="D180" s="331">
        <v>16.635066255644077</v>
      </c>
      <c r="E180" s="334">
        <v>9.8520679550293693</v>
      </c>
    </row>
    <row r="181" spans="1:5" ht="18">
      <c r="A181" s="314">
        <v>2</v>
      </c>
      <c r="B181" s="331">
        <v>210.90056394340215</v>
      </c>
      <c r="C181" s="331">
        <v>-0.62741052022113308</v>
      </c>
      <c r="D181" s="331">
        <v>14.067109345696011</v>
      </c>
      <c r="E181" s="334">
        <v>11.54749117618374</v>
      </c>
    </row>
    <row r="182" spans="1:5" ht="18">
      <c r="A182" s="314">
        <v>3</v>
      </c>
      <c r="B182" s="331">
        <v>197.50772321570054</v>
      </c>
      <c r="C182" s="331">
        <v>-6.3503105336862689</v>
      </c>
      <c r="D182" s="331">
        <v>8.6542011504269425</v>
      </c>
      <c r="E182" s="334">
        <v>12.849646664626732</v>
      </c>
    </row>
    <row r="183" spans="1:5" ht="18">
      <c r="A183" s="314">
        <v>4</v>
      </c>
      <c r="B183" s="331">
        <v>188.21162221552885</v>
      </c>
      <c r="C183" s="331">
        <v>-4.7067025272825873</v>
      </c>
      <c r="D183" s="331">
        <v>0.70523293987577063</v>
      </c>
      <c r="E183" s="334">
        <v>13.149779027136702</v>
      </c>
    </row>
    <row r="184" spans="1:5" ht="18">
      <c r="A184" s="314">
        <v>5</v>
      </c>
      <c r="B184" s="331">
        <v>197.66615437664043</v>
      </c>
      <c r="C184" s="331">
        <v>5.0233519321590165</v>
      </c>
      <c r="D184" s="331">
        <v>4.1471652156100021</v>
      </c>
      <c r="E184" s="334">
        <v>12.915018711217229</v>
      </c>
    </row>
    <row r="185" spans="1:5" ht="18">
      <c r="A185" s="314">
        <v>6</v>
      </c>
      <c r="B185" s="331">
        <v>198.48648490908127</v>
      </c>
      <c r="C185" s="331">
        <v>0.4150080902963964</v>
      </c>
      <c r="D185" s="331">
        <v>3.020316182228882</v>
      </c>
      <c r="E185" s="334">
        <v>11.439358345455219</v>
      </c>
    </row>
    <row r="186" spans="1:5" ht="18">
      <c r="A186" s="314">
        <v>7</v>
      </c>
      <c r="B186" s="331">
        <v>199.87204350618941</v>
      </c>
      <c r="C186" s="331">
        <v>0.69806193491854174</v>
      </c>
      <c r="D186" s="331">
        <v>2.7746597791088448</v>
      </c>
      <c r="E186" s="334">
        <v>10.161317839715039</v>
      </c>
    </row>
    <row r="187" spans="1:5" ht="18">
      <c r="A187" s="314">
        <v>8</v>
      </c>
      <c r="B187" s="331">
        <v>212.71424727989549</v>
      </c>
      <c r="C187" s="331">
        <v>6.425212625250623</v>
      </c>
      <c r="D187" s="331">
        <v>11.120380029706524</v>
      </c>
      <c r="E187" s="334">
        <v>10.176930760760825</v>
      </c>
    </row>
    <row r="188" spans="1:5" ht="18">
      <c r="A188" s="314">
        <v>9</v>
      </c>
      <c r="B188" s="331">
        <v>208.14425683857095</v>
      </c>
      <c r="C188" s="331">
        <v>-2.1484176540893429</v>
      </c>
      <c r="D188" s="331">
        <v>5.3115046377305362</v>
      </c>
      <c r="E188" s="334">
        <v>9.5174755722614606</v>
      </c>
    </row>
    <row r="189" spans="1:5" ht="18">
      <c r="A189" s="314">
        <v>10</v>
      </c>
      <c r="B189" s="331">
        <v>187.98670084004993</v>
      </c>
      <c r="C189" s="331">
        <v>-9.6844161374841491</v>
      </c>
      <c r="D189" s="331">
        <v>-9.6900522497579118</v>
      </c>
      <c r="E189" s="334">
        <v>7.1835731589357863</v>
      </c>
    </row>
    <row r="190" spans="1:5" ht="18">
      <c r="A190" s="314">
        <v>11</v>
      </c>
      <c r="B190" s="331">
        <v>183.24433089318288</v>
      </c>
      <c r="C190" s="331">
        <v>-2.5227156632224421</v>
      </c>
      <c r="D190" s="331">
        <v>-12.159348619189075</v>
      </c>
      <c r="E190" s="334">
        <v>4.7744741125525394</v>
      </c>
    </row>
    <row r="191" spans="1:5" ht="18">
      <c r="A191" s="314">
        <v>12</v>
      </c>
      <c r="B191" s="331">
        <v>183.84184400696239</v>
      </c>
      <c r="C191" s="331">
        <v>0.32607454258861424</v>
      </c>
      <c r="D191" s="331">
        <v>-13.243962826389861</v>
      </c>
      <c r="E191" s="334">
        <v>2.1714159412875063</v>
      </c>
    </row>
    <row r="192" spans="1:5" ht="18">
      <c r="A192" s="314" t="s">
        <v>408</v>
      </c>
      <c r="B192" s="331">
        <v>180.50024577746902</v>
      </c>
      <c r="C192" s="331">
        <v>-1.8176483419992309</v>
      </c>
      <c r="D192" s="331">
        <v>-14.951498994297722</v>
      </c>
      <c r="E192" s="334">
        <v>-0.48307701953854121</v>
      </c>
    </row>
    <row r="193" spans="1:5" ht="18">
      <c r="A193" s="314">
        <v>2</v>
      </c>
      <c r="B193" s="331">
        <v>176.64080869650653</v>
      </c>
      <c r="C193" s="331">
        <v>-2.1381893771605291</v>
      </c>
      <c r="D193" s="331">
        <v>-16.24450622905384</v>
      </c>
      <c r="E193" s="334">
        <v>-3.0032246853271829</v>
      </c>
    </row>
    <row r="194" spans="1:5" ht="18">
      <c r="A194" s="314">
        <v>3</v>
      </c>
      <c r="B194" s="331">
        <v>171.48151643064659</v>
      </c>
      <c r="C194" s="331">
        <v>-2.9207816154897159</v>
      </c>
      <c r="D194" s="331">
        <v>-13.177310922991296</v>
      </c>
      <c r="E194" s="334">
        <v>-4.7218461738030726</v>
      </c>
    </row>
    <row r="195" spans="1:5" ht="18">
      <c r="A195" s="314">
        <v>4</v>
      </c>
      <c r="B195" s="331">
        <v>179.96856475140157</v>
      </c>
      <c r="C195" s="331">
        <v>4.9492496319202104</v>
      </c>
      <c r="D195" s="331">
        <v>-4.379675052525613</v>
      </c>
      <c r="E195" s="334">
        <v>-5.1170493870138785</v>
      </c>
    </row>
    <row r="196" spans="1:5" ht="18">
      <c r="A196" s="314">
        <v>5</v>
      </c>
      <c r="B196" s="331">
        <v>183.59607593055796</v>
      </c>
      <c r="C196" s="331">
        <v>2.0156359996353927</v>
      </c>
      <c r="D196" s="331">
        <v>-7.1181019787903637</v>
      </c>
      <c r="E196" s="334">
        <v>-6.010237890394265</v>
      </c>
    </row>
    <row r="197" spans="1:5" ht="18">
      <c r="A197" s="314">
        <v>6</v>
      </c>
      <c r="B197" s="331">
        <v>180.67934477137288</v>
      </c>
      <c r="C197" s="331">
        <v>-1.5886674834424355</v>
      </c>
      <c r="D197" s="331">
        <v>-8.9714622866464424</v>
      </c>
      <c r="E197" s="334">
        <v>-6.9731822274026456</v>
      </c>
    </row>
    <row r="198" spans="1:5" ht="18">
      <c r="A198" s="314">
        <v>7</v>
      </c>
      <c r="B198" s="331">
        <v>185.40386145759643</v>
      </c>
      <c r="C198" s="331">
        <v>2.6148626408856188</v>
      </c>
      <c r="D198" s="331">
        <v>-7.2387222318787963</v>
      </c>
      <c r="E198" s="334">
        <v>-7.7775974137280173</v>
      </c>
    </row>
    <row r="199" spans="1:5" ht="18">
      <c r="A199" s="314">
        <v>8</v>
      </c>
      <c r="B199" s="331">
        <v>186.77923966079115</v>
      </c>
      <c r="C199" s="331">
        <v>0.74182824045942652</v>
      </c>
      <c r="D199" s="331">
        <v>-12.192416798945445</v>
      </c>
      <c r="E199" s="334">
        <v>-9.6420986735853376</v>
      </c>
    </row>
    <row r="200" spans="1:5" ht="18">
      <c r="A200" s="314">
        <v>9</v>
      </c>
      <c r="B200" s="331">
        <v>185.26303127855473</v>
      </c>
      <c r="C200" s="331">
        <v>-0.8117649397170652</v>
      </c>
      <c r="D200" s="331">
        <v>-10.992965123107894</v>
      </c>
      <c r="E200" s="334">
        <v>-10.960827060239453</v>
      </c>
    </row>
    <row r="201" spans="1:5" ht="18">
      <c r="A201" s="314">
        <v>10</v>
      </c>
      <c r="B201" s="331">
        <v>190.16576882861213</v>
      </c>
      <c r="C201" s="331">
        <v>2.6463658271281361</v>
      </c>
      <c r="D201" s="331">
        <v>1.1591607165957356</v>
      </c>
      <c r="E201" s="334">
        <v>-10.133514746916333</v>
      </c>
    </row>
    <row r="202" spans="1:5" ht="18">
      <c r="A202" s="314">
        <v>11</v>
      </c>
      <c r="B202" s="331">
        <v>188.79662515022929</v>
      </c>
      <c r="C202" s="331">
        <v>-0.71997378225141517</v>
      </c>
      <c r="D202" s="331">
        <v>3.0299951054327323</v>
      </c>
      <c r="E202" s="334">
        <v>-8.9567205765735451</v>
      </c>
    </row>
    <row r="203" spans="1:5" ht="18">
      <c r="A203" s="314">
        <v>12</v>
      </c>
      <c r="B203" s="331">
        <v>190.61625729491971</v>
      </c>
      <c r="C203" s="331">
        <v>0.9638054405064338</v>
      </c>
      <c r="D203" s="331">
        <v>3.6849136955462427</v>
      </c>
      <c r="E203" s="334">
        <v>-7.5989645049955783</v>
      </c>
    </row>
    <row r="204" spans="1:5" ht="18">
      <c r="A204" s="314" t="s">
        <v>440</v>
      </c>
      <c r="B204" s="331">
        <v>198.64744952289425</v>
      </c>
      <c r="C204" s="331">
        <v>4.2132776825791751</v>
      </c>
      <c r="D204" s="331">
        <v>10.053838800750526</v>
      </c>
      <c r="E204" s="334">
        <v>-5.5782640442021574</v>
      </c>
    </row>
    <row r="205" spans="1:5" ht="18">
      <c r="A205" s="314">
        <v>2</v>
      </c>
      <c r="B205" s="331">
        <v>200.83316035235529</v>
      </c>
      <c r="C205" s="331">
        <v>1.1002964471532977</v>
      </c>
      <c r="D205" s="331">
        <v>13.69578855213156</v>
      </c>
      <c r="E205" s="334">
        <v>-3.1356942677738004</v>
      </c>
    </row>
    <row r="206" spans="1:5" ht="18">
      <c r="A206" s="314">
        <v>3</v>
      </c>
      <c r="B206" s="331">
        <v>197.81748580500877</v>
      </c>
      <c r="C206" s="331">
        <v>-1.5015819808121336</v>
      </c>
      <c r="D206" s="331">
        <v>15.357905576379366</v>
      </c>
      <c r="E206" s="334">
        <v>-0.88358428280793078</v>
      </c>
    </row>
    <row r="207" spans="1:5" ht="18">
      <c r="A207" s="314">
        <v>4</v>
      </c>
      <c r="B207" s="331">
        <v>204.95018641422979</v>
      </c>
      <c r="C207" s="331">
        <v>3.6056977370806322</v>
      </c>
      <c r="D207" s="331">
        <v>13.881102901129665</v>
      </c>
      <c r="E207" s="334">
        <v>0.57009511446111105</v>
      </c>
    </row>
    <row r="208" spans="1:5" ht="18">
      <c r="A208" s="314">
        <v>5</v>
      </c>
      <c r="B208" s="331">
        <v>204.43384131309034</v>
      </c>
      <c r="C208" s="331">
        <v>-0.25193687801574072</v>
      </c>
      <c r="D208" s="331">
        <v>11.349787993515676</v>
      </c>
      <c r="E208" s="334">
        <v>2.1138149407874351</v>
      </c>
    </row>
    <row r="209" spans="1:6" ht="18">
      <c r="A209" s="314">
        <v>6</v>
      </c>
      <c r="B209" s="331">
        <v>202.86683845881711</v>
      </c>
      <c r="C209" s="331">
        <v>-0.76650854095792909</v>
      </c>
      <c r="D209" s="331">
        <v>12.280038825422849</v>
      </c>
      <c r="E209" s="334">
        <v>3.9091448103527</v>
      </c>
    </row>
    <row r="210" spans="1:6" ht="18">
      <c r="A210" s="314">
        <v>7</v>
      </c>
      <c r="B210" s="331">
        <v>201.81297965779106</v>
      </c>
      <c r="C210" s="331">
        <v>-0.51948303085522696</v>
      </c>
      <c r="D210" s="331">
        <v>8.8504727308214939</v>
      </c>
      <c r="E210" s="334">
        <v>5.3164878027907037</v>
      </c>
    </row>
    <row r="211" spans="1:6" ht="18">
      <c r="A211" s="314">
        <v>8</v>
      </c>
      <c r="B211" s="331">
        <v>205.04376634083309</v>
      </c>
      <c r="C211" s="331">
        <v>1.6008815134291154</v>
      </c>
      <c r="D211" s="331">
        <v>9.7786706452023537</v>
      </c>
      <c r="E211" s="334">
        <v>7.3804759957541108</v>
      </c>
    </row>
    <row r="212" spans="1:6" ht="18">
      <c r="A212" s="314">
        <v>9</v>
      </c>
      <c r="B212" s="331">
        <v>207.81951001755294</v>
      </c>
      <c r="C212" s="331">
        <v>1.3537322915273933</v>
      </c>
      <c r="D212" s="331">
        <v>12.175380367755679</v>
      </c>
      <c r="E212" s="334">
        <v>9.5369122981003613</v>
      </c>
    </row>
    <row r="213" spans="1:6" ht="18">
      <c r="A213" s="314">
        <v>10</v>
      </c>
      <c r="B213" s="331">
        <v>213.74293361881311</v>
      </c>
      <c r="C213" s="331">
        <v>2.8502731051381431</v>
      </c>
      <c r="D213" s="331">
        <v>12.398217058428656</v>
      </c>
      <c r="E213" s="334">
        <v>10.505582237447214</v>
      </c>
    </row>
    <row r="214" spans="1:6" ht="18">
      <c r="A214" s="314">
        <v>11</v>
      </c>
      <c r="B214" s="331">
        <v>213.19603733383244</v>
      </c>
      <c r="C214" s="331">
        <v>-0.25586636981225297</v>
      </c>
      <c r="D214" s="331">
        <v>12.923648483752316</v>
      </c>
      <c r="E214" s="334">
        <v>11.338361231792064</v>
      </c>
    </row>
    <row r="215" spans="1:6" ht="18">
      <c r="A215" s="314">
        <v>12</v>
      </c>
      <c r="B215" s="331">
        <v>203.87878209468821</v>
      </c>
      <c r="C215" s="331">
        <v>-4.3702759937112745</v>
      </c>
      <c r="D215" s="331">
        <v>6.9577091628910068</v>
      </c>
      <c r="E215" s="334">
        <v>11.598374258699721</v>
      </c>
    </row>
    <row r="216" spans="1:6" ht="18">
      <c r="A216" s="314" t="s">
        <v>457</v>
      </c>
      <c r="B216" s="331">
        <v>198.27173306176957</v>
      </c>
      <c r="C216" s="331">
        <v>-2.7501876238963092</v>
      </c>
      <c r="D216" s="331">
        <v>-0.1891373194204391</v>
      </c>
      <c r="E216" s="334">
        <v>10.668376857512357</v>
      </c>
    </row>
    <row r="217" spans="1:6" ht="18">
      <c r="A217" s="314">
        <v>2</v>
      </c>
      <c r="B217" s="331">
        <v>192.21688620900287</v>
      </c>
      <c r="C217" s="331">
        <v>-3.053812441776742</v>
      </c>
      <c r="D217" s="331">
        <v>-4.2902646795158006</v>
      </c>
      <c r="E217" s="334">
        <v>9.0900578219183359</v>
      </c>
    </row>
    <row r="218" spans="1:6" ht="18">
      <c r="A218" s="314">
        <v>3</v>
      </c>
      <c r="B218" s="331">
        <v>188.87585221870486</v>
      </c>
      <c r="C218" s="331">
        <v>-1.7381584189565871</v>
      </c>
      <c r="D218" s="331">
        <v>-4.5201431763811684</v>
      </c>
      <c r="E218" s="334">
        <v>7.4294694394811671</v>
      </c>
    </row>
    <row r="219" spans="1:6" ht="18">
      <c r="A219" s="314">
        <v>4</v>
      </c>
      <c r="B219" s="331">
        <v>193.09203103107743</v>
      </c>
      <c r="C219" s="331">
        <v>2.23224872997028</v>
      </c>
      <c r="D219" s="331">
        <v>-5.7858719675353427</v>
      </c>
      <c r="E219" s="334">
        <v>5.7423117787110272</v>
      </c>
      <c r="F219" s="448"/>
    </row>
    <row r="220" spans="1:6" ht="18">
      <c r="A220" s="314">
        <v>5</v>
      </c>
      <c r="B220" s="331">
        <v>191.51140918193107</v>
      </c>
      <c r="C220" s="331">
        <v>-0.81858471357213602</v>
      </c>
      <c r="D220" s="331">
        <v>-6.3210826779743172</v>
      </c>
      <c r="E220" s="334">
        <v>4.2318998091560331</v>
      </c>
      <c r="F220" s="449"/>
    </row>
    <row r="221" spans="1:6" ht="18">
      <c r="A221" s="314">
        <v>6</v>
      </c>
      <c r="B221" s="331">
        <v>185.63344177541418</v>
      </c>
      <c r="C221" s="331">
        <v>-3.069251817228789</v>
      </c>
      <c r="D221" s="331">
        <v>-8.4949303761646604</v>
      </c>
      <c r="E221" s="334">
        <v>2.5045910541487899</v>
      </c>
    </row>
    <row r="222" spans="1:6" ht="18">
      <c r="A222" s="314">
        <v>7</v>
      </c>
      <c r="B222" s="331">
        <v>179.89267486632252</v>
      </c>
      <c r="C222" s="331">
        <v>-3.092528401233352</v>
      </c>
      <c r="D222" s="331">
        <v>-10.861692260150079</v>
      </c>
      <c r="E222" s="334">
        <v>0.85815304156430727</v>
      </c>
    </row>
    <row r="223" spans="1:6" ht="18">
      <c r="A223" s="314">
        <v>8</v>
      </c>
      <c r="B223" s="331">
        <v>170.77621024575836</v>
      </c>
      <c r="C223" s="331">
        <v>-5.0677242012986738</v>
      </c>
      <c r="D223" s="331">
        <v>-16.712313037653445</v>
      </c>
      <c r="E223" s="334">
        <v>-1.3638344481963145</v>
      </c>
    </row>
    <row r="224" spans="1:6" ht="18">
      <c r="A224" s="314">
        <v>9</v>
      </c>
      <c r="B224" s="331">
        <v>170.42940909790005</v>
      </c>
      <c r="C224" s="331">
        <v>-0.20307345347413275</v>
      </c>
      <c r="D224" s="331">
        <v>-17.99162211309941</v>
      </c>
      <c r="E224" s="334">
        <v>-3.8552226274763655</v>
      </c>
    </row>
    <row r="225" spans="1:5" ht="18">
      <c r="A225" s="314">
        <v>10</v>
      </c>
      <c r="B225" s="331">
        <v>172.88610608434183</v>
      </c>
      <c r="C225" s="331">
        <v>1.4414748014707897</v>
      </c>
      <c r="D225" s="331">
        <v>-19.114937201776655</v>
      </c>
      <c r="E225" s="334">
        <v>-6.483068185983683</v>
      </c>
    </row>
    <row r="226" spans="1:5" ht="18">
      <c r="A226" s="314">
        <v>11</v>
      </c>
      <c r="B226" s="331">
        <v>178.8418759821792</v>
      </c>
      <c r="C226" s="331">
        <v>3.4449095029833501</v>
      </c>
      <c r="D226" s="331">
        <v>-16.113883626204483</v>
      </c>
      <c r="E226" s="334">
        <v>-8.8244639120827628</v>
      </c>
    </row>
    <row r="227" spans="1:5" ht="18">
      <c r="A227" s="314">
        <v>12</v>
      </c>
      <c r="B227" s="331">
        <v>177.18970509334989</v>
      </c>
      <c r="C227" s="331">
        <v>-0.92381657246424709</v>
      </c>
      <c r="D227" s="331">
        <v>-13.090659423766326</v>
      </c>
      <c r="E227" s="334">
        <v>-10.404120787564281</v>
      </c>
    </row>
    <row r="228" spans="1:5" ht="18">
      <c r="A228" s="314" t="s">
        <v>546</v>
      </c>
      <c r="B228" s="331">
        <v>182.74830134016003</v>
      </c>
      <c r="C228" s="331">
        <v>3.1370875886280487</v>
      </c>
      <c r="D228" s="331">
        <v>-7.8293720854164235</v>
      </c>
      <c r="E228" s="334">
        <v>-11.022811782332354</v>
      </c>
    </row>
    <row r="229" spans="1:5" ht="18">
      <c r="A229" s="314">
        <v>2</v>
      </c>
      <c r="B229" s="331">
        <v>189.54133431076744</v>
      </c>
      <c r="C229" s="331">
        <v>3.7171524554765227</v>
      </c>
      <c r="D229" s="331">
        <v>-1.3919442516232579</v>
      </c>
      <c r="E229" s="334">
        <v>-10.818769977652536</v>
      </c>
    </row>
    <row r="230" spans="1:5" ht="18">
      <c r="A230" s="314">
        <v>3</v>
      </c>
      <c r="B230" s="331">
        <v>185.34862707158698</v>
      </c>
      <c r="C230" s="331">
        <v>-2.2120279222611146</v>
      </c>
      <c r="D230" s="331">
        <v>-1.8674833789941658</v>
      </c>
      <c r="E230" s="334">
        <v>-10.63629832634193</v>
      </c>
    </row>
    <row r="231" spans="1:5" ht="18">
      <c r="A231" s="314">
        <v>4</v>
      </c>
      <c r="B231" s="331">
        <v>187.78626527894255</v>
      </c>
      <c r="C231" s="331">
        <v>1.3151638864927122</v>
      </c>
      <c r="D231" s="331">
        <v>-2.7477911562704236</v>
      </c>
      <c r="E231" s="334">
        <v>-10.418130374612943</v>
      </c>
    </row>
    <row r="232" spans="1:5" ht="18">
      <c r="A232" s="314">
        <v>5</v>
      </c>
      <c r="B232" s="331">
        <v>188.88397365703665</v>
      </c>
      <c r="C232" s="331">
        <v>0.58455200462266532</v>
      </c>
      <c r="D232" s="331">
        <v>-1.3719472568855764</v>
      </c>
      <c r="E232" s="334">
        <v>-10.047172612531398</v>
      </c>
    </row>
    <row r="233" spans="1:5" ht="18">
      <c r="A233" s="314">
        <v>6</v>
      </c>
      <c r="B233" s="331">
        <v>188.25693443655177</v>
      </c>
      <c r="C233" s="331">
        <v>-0.331970578733916</v>
      </c>
      <c r="D233" s="331">
        <v>1.4132651078632534</v>
      </c>
      <c r="E233" s="334">
        <v>-9.2904002302608149</v>
      </c>
    </row>
    <row r="234" spans="1:5" ht="18">
      <c r="A234" s="314">
        <v>7</v>
      </c>
      <c r="B234" s="331">
        <v>191.21629210842389</v>
      </c>
      <c r="C234" s="331">
        <v>1.5719780419931766</v>
      </c>
      <c r="D234" s="331">
        <v>6.294651658560241</v>
      </c>
      <c r="E234" s="334">
        <v>-7.9753923936144275</v>
      </c>
    </row>
    <row r="235" spans="1:5" ht="18">
      <c r="A235" s="314">
        <v>8</v>
      </c>
      <c r="B235" s="331">
        <v>190.85129198143633</v>
      </c>
      <c r="C235" s="331">
        <v>-0.19088338287649265</v>
      </c>
      <c r="D235" s="331">
        <v>11.755198049417174</v>
      </c>
      <c r="E235" s="334">
        <v>-5.7688209181733185</v>
      </c>
    </row>
    <row r="236" spans="1:5" ht="18">
      <c r="A236" s="314">
        <v>9</v>
      </c>
      <c r="B236" s="331">
        <v>186.6305316453155</v>
      </c>
      <c r="C236" s="331">
        <v>-2.2115440206353867</v>
      </c>
      <c r="D236" s="331">
        <v>9.5060603877990388</v>
      </c>
      <c r="E236" s="334">
        <v>-3.5340233238792678</v>
      </c>
    </row>
    <row r="237" spans="1:5" ht="18">
      <c r="A237" s="314">
        <v>10</v>
      </c>
      <c r="B237" s="331">
        <v>189.25658853645371</v>
      </c>
      <c r="C237" s="331">
        <v>1.4070885765513026</v>
      </c>
      <c r="D237" s="331">
        <v>9.468940461951064</v>
      </c>
      <c r="E237" s="334">
        <v>-1.0664516400356661</v>
      </c>
    </row>
    <row r="238" spans="1:5" ht="18">
      <c r="A238" s="314">
        <v>11</v>
      </c>
      <c r="B238" s="331">
        <v>193.09193733866948</v>
      </c>
      <c r="C238" s="331">
        <v>2.0265338352947424</v>
      </c>
      <c r="D238" s="331">
        <v>7.9679668300450146</v>
      </c>
      <c r="E238" s="334">
        <v>1.1002695235135889</v>
      </c>
    </row>
    <row r="239" spans="1:5" ht="18">
      <c r="A239" s="314">
        <v>12</v>
      </c>
      <c r="B239" s="331">
        <v>192.07501412121798</v>
      </c>
      <c r="C239" s="331">
        <v>-0.52665234575169961</v>
      </c>
      <c r="D239" s="331">
        <v>8.4007753272268104</v>
      </c>
      <c r="E239" s="334">
        <v>3.0036932302765109</v>
      </c>
    </row>
    <row r="240" spans="1:5" ht="18">
      <c r="A240" s="314" t="s">
        <v>558</v>
      </c>
      <c r="B240" s="331">
        <v>196.24992018048164</v>
      </c>
      <c r="C240" s="331">
        <v>2.1735810242496711</v>
      </c>
      <c r="D240" s="331">
        <v>7.388095397499896</v>
      </c>
      <c r="E240" s="334">
        <v>4.3539706513822267</v>
      </c>
    </row>
    <row r="241" spans="1:5" ht="18">
      <c r="A241" s="314">
        <v>2</v>
      </c>
      <c r="B241" s="331">
        <v>194.18621158808253</v>
      </c>
      <c r="C241" s="331">
        <v>-1.0515716849725152</v>
      </c>
      <c r="D241" s="331">
        <v>2.4505880441357846</v>
      </c>
      <c r="E241" s="334">
        <v>4.6948920484987724</v>
      </c>
    </row>
    <row r="242" spans="1:5" ht="17.25" customHeight="1">
      <c r="A242" s="314">
        <v>3</v>
      </c>
      <c r="B242" s="331">
        <v>193.31781388018507</v>
      </c>
      <c r="C242" s="331">
        <v>-0.44719843947495974</v>
      </c>
      <c r="D242" s="331">
        <v>4.299566138960472</v>
      </c>
      <c r="E242" s="334">
        <v>5.2303647004153504</v>
      </c>
    </row>
    <row r="243" spans="1:5" ht="17.25" customHeight="1">
      <c r="A243" s="314">
        <v>4</v>
      </c>
      <c r="B243" s="331">
        <v>195.487431363561</v>
      </c>
      <c r="C243" s="331">
        <v>1.1223060305868273</v>
      </c>
      <c r="D243" s="331">
        <v>4.1010273425369661</v>
      </c>
      <c r="E243" s="334">
        <v>5.8418225044820389</v>
      </c>
    </row>
    <row r="244" spans="1:5" ht="17.25" customHeight="1">
      <c r="A244" s="314">
        <v>5</v>
      </c>
      <c r="B244" s="331">
        <v>192.59395478652925</v>
      </c>
      <c r="C244" s="331">
        <v>-1.4801343272297487</v>
      </c>
      <c r="D244" s="331">
        <v>1.9641587677676284</v>
      </c>
      <c r="E244" s="334">
        <v>6.1409484322235954</v>
      </c>
    </row>
    <row r="245" spans="1:5" ht="17.25" customHeight="1">
      <c r="A245" s="314">
        <v>6</v>
      </c>
      <c r="B245" s="331">
        <v>184.8317974121934</v>
      </c>
      <c r="C245" s="331">
        <v>-4.0303224381779899</v>
      </c>
      <c r="D245" s="331">
        <v>-1.8193948789242285</v>
      </c>
      <c r="E245" s="334">
        <v>5.8551254491574269</v>
      </c>
    </row>
    <row r="246" spans="1:5" ht="17.25" customHeight="1">
      <c r="A246" s="314">
        <v>7</v>
      </c>
      <c r="B246" s="331">
        <v>183.35343934258577</v>
      </c>
      <c r="C246" s="331">
        <v>-0.79983968684280171</v>
      </c>
      <c r="D246" s="331">
        <v>-4.1120203091166019</v>
      </c>
      <c r="E246" s="334">
        <v>4.9462268621128516</v>
      </c>
    </row>
    <row r="247" spans="1:5" ht="17.25" customHeight="1">
      <c r="A247" s="314">
        <v>8</v>
      </c>
      <c r="B247" s="331">
        <v>178.73443880366213</v>
      </c>
      <c r="C247" s="331">
        <v>-2.5191785632628978</v>
      </c>
      <c r="D247" s="331">
        <v>-6.3488452459377527</v>
      </c>
      <c r="E247" s="334">
        <v>3.4405465816385004</v>
      </c>
    </row>
    <row r="248" spans="1:5" ht="17.25" customHeight="1">
      <c r="A248" s="314">
        <v>9</v>
      </c>
      <c r="B248" s="331">
        <v>174.07880686109209</v>
      </c>
      <c r="C248" s="331">
        <v>-2.6047760989610964</v>
      </c>
      <c r="D248" s="331">
        <v>-6.7254401911459496</v>
      </c>
      <c r="E248" s="334">
        <v>2.1203726253463913</v>
      </c>
    </row>
    <row r="249" spans="1:5" ht="17.25" customHeight="1">
      <c r="A249" s="314">
        <v>10</v>
      </c>
      <c r="B249" s="331">
        <v>177.71909314916331</v>
      </c>
      <c r="C249" s="331">
        <v>2.0911714376443484</v>
      </c>
      <c r="D249" s="331">
        <v>-6.0962186186020659</v>
      </c>
      <c r="E249" s="334">
        <v>0.85703975461201765</v>
      </c>
    </row>
    <row r="250" spans="1:5" ht="17.25" customHeight="1">
      <c r="A250" s="314">
        <v>11</v>
      </c>
      <c r="B250" s="331">
        <v>176.36061348534452</v>
      </c>
      <c r="C250" s="331">
        <v>-0.76439713918560415</v>
      </c>
      <c r="D250" s="331">
        <v>-8.6649520865179426</v>
      </c>
      <c r="E250" s="334">
        <v>-0.52484620879886279</v>
      </c>
    </row>
    <row r="251" spans="1:5" ht="17.25" customHeight="1">
      <c r="A251" s="314">
        <v>12</v>
      </c>
      <c r="B251" s="331">
        <v>172.22516723577192</v>
      </c>
      <c r="C251" s="331">
        <v>-2.344880848305877</v>
      </c>
      <c r="D251" s="331">
        <v>-10.334424274944411</v>
      </c>
      <c r="E251" s="334">
        <v>-2.0544939283907837</v>
      </c>
    </row>
    <row r="252" spans="1:5" ht="17.25" customHeight="1">
      <c r="A252" s="314" t="s">
        <v>566</v>
      </c>
      <c r="B252" s="331">
        <v>162.17981504899052</v>
      </c>
      <c r="C252" s="331">
        <v>-5.832685401332526</v>
      </c>
      <c r="D252" s="331">
        <v>-17.360570185281333</v>
      </c>
      <c r="E252" s="334">
        <v>-4.1295451872514519</v>
      </c>
    </row>
    <row r="253" spans="1:5" ht="17.25" customHeight="1">
      <c r="A253" s="314">
        <v>2</v>
      </c>
      <c r="B253" s="331">
        <v>162.14558806936145</v>
      </c>
      <c r="C253" s="331">
        <v>-2.1104340030674962E-2</v>
      </c>
      <c r="D253" s="331">
        <v>-16.499947785524157</v>
      </c>
      <c r="E253" s="334">
        <v>-5.7274588304616145</v>
      </c>
    </row>
    <row r="254" spans="1:5" ht="17.25" customHeight="1">
      <c r="A254" s="314">
        <v>3</v>
      </c>
      <c r="B254" s="331">
        <v>161.46735301895342</v>
      </c>
      <c r="C254" s="331">
        <v>-0.41828769964304513</v>
      </c>
      <c r="D254" s="331">
        <v>-16.475698861860707</v>
      </c>
      <c r="E254" s="334">
        <v>-7.445024417251318</v>
      </c>
    </row>
    <row r="255" spans="1:5" ht="17.25" customHeight="1">
      <c r="A255" s="314">
        <v>4</v>
      </c>
      <c r="B255" s="331">
        <v>169.37601631929687</v>
      </c>
      <c r="C255" s="331">
        <v>4.8979952618750815</v>
      </c>
      <c r="D255" s="331">
        <v>-13.357081251787989</v>
      </c>
      <c r="E255" s="334">
        <v>-8.8905199801492927</v>
      </c>
    </row>
    <row r="256" spans="1:5" ht="17.25" customHeight="1">
      <c r="A256" s="314">
        <v>5</v>
      </c>
      <c r="B256" s="331">
        <v>173.03794031986385</v>
      </c>
      <c r="C256" s="331">
        <v>2.1620085772142517</v>
      </c>
      <c r="D256" s="331">
        <v>-10.154012615993707</v>
      </c>
      <c r="E256" s="334">
        <v>-9.8863527494733603</v>
      </c>
    </row>
    <row r="257" spans="1:5" ht="17.25" customHeight="1">
      <c r="A257" s="314">
        <v>6</v>
      </c>
      <c r="B257" s="331">
        <v>171.74280114273279</v>
      </c>
      <c r="C257" s="331">
        <v>-0.74847121662277516</v>
      </c>
      <c r="D257" s="331">
        <v>-7.0815717061230856</v>
      </c>
      <c r="E257" s="334">
        <v>-10.321283141297727</v>
      </c>
    </row>
    <row r="258" spans="1:5" ht="17.25" customHeight="1">
      <c r="A258" s="314">
        <v>7</v>
      </c>
      <c r="B258" s="331">
        <v>171.9638879982663</v>
      </c>
      <c r="C258" s="331">
        <v>0.12873136694082632</v>
      </c>
      <c r="D258" s="331">
        <v>-6.2118013085310793</v>
      </c>
      <c r="E258" s="334">
        <v>-10.510567001413847</v>
      </c>
    </row>
    <row r="259" spans="1:5" ht="17.25" customHeight="1">
      <c r="A259" s="314">
        <v>8</v>
      </c>
      <c r="B259" s="331">
        <v>170.46925671840978</v>
      </c>
      <c r="C259" s="331">
        <v>-0.86915415629100323</v>
      </c>
      <c r="D259" s="331">
        <v>-4.624280659381796</v>
      </c>
      <c r="E259" s="334">
        <v>-10.397482044232234</v>
      </c>
    </row>
    <row r="260" spans="1:5" ht="17.25" customHeight="1">
      <c r="A260" s="314">
        <v>9</v>
      </c>
      <c r="B260" s="331">
        <v>169.96809821510055</v>
      </c>
      <c r="C260" s="331">
        <v>-0.29398761568900511</v>
      </c>
      <c r="D260" s="331">
        <v>-2.3614067215383159</v>
      </c>
      <c r="E260" s="334">
        <v>-10.082742617131686</v>
      </c>
    </row>
    <row r="261" spans="1:5" ht="17.25" customHeight="1">
      <c r="A261" s="314">
        <v>10</v>
      </c>
      <c r="B261" s="331">
        <v>170.98104108480874</v>
      </c>
      <c r="C261" s="331">
        <v>0.59596058339504054</v>
      </c>
      <c r="D261" s="331">
        <v>-3.7914058331927123</v>
      </c>
      <c r="E261" s="334">
        <v>-9.9215458557367526</v>
      </c>
    </row>
    <row r="262" spans="1:5" ht="17.25" customHeight="1">
      <c r="A262" s="314">
        <v>11</v>
      </c>
      <c r="B262" s="331">
        <v>175.25857417929012</v>
      </c>
      <c r="C262" s="331">
        <v>2.5017587139147537</v>
      </c>
      <c r="D262" s="331">
        <v>-0.6248783581975772</v>
      </c>
      <c r="E262" s="334">
        <v>-9.2976356230274462</v>
      </c>
    </row>
    <row r="263" spans="1:5" ht="17.25" customHeight="1">
      <c r="A263" s="314">
        <v>12</v>
      </c>
      <c r="B263" s="331">
        <v>172.71314243114921</v>
      </c>
      <c r="C263" s="331">
        <v>-1.4523864296287883</v>
      </c>
      <c r="D263" s="331">
        <v>0.28333559096462579</v>
      </c>
      <c r="E263" s="334">
        <v>-8.464327829109763</v>
      </c>
    </row>
    <row r="264" spans="1:5" ht="17.25" customHeight="1">
      <c r="A264" s="314" t="s">
        <v>701</v>
      </c>
      <c r="B264" s="331">
        <v>179.05012227036244</v>
      </c>
      <c r="C264" s="331">
        <v>3.6690779578279091</v>
      </c>
      <c r="D264" s="331">
        <v>10.402223739295664</v>
      </c>
      <c r="E264" s="334">
        <v>-6.2650098151289768</v>
      </c>
    </row>
    <row r="265" spans="1:5" ht="17.25" customHeight="1">
      <c r="A265" s="314">
        <v>2</v>
      </c>
      <c r="B265" s="331">
        <v>177.71346873077994</v>
      </c>
      <c r="C265" s="331">
        <v>-0.74652478458750693</v>
      </c>
      <c r="D265" s="331">
        <v>9.6011743808650323</v>
      </c>
      <c r="E265" s="334">
        <v>-4.1470087101291</v>
      </c>
    </row>
    <row r="266" spans="1:5" ht="17.25" customHeight="1">
      <c r="A266" s="314">
        <v>3</v>
      </c>
      <c r="B266" s="331">
        <v>175.05762696358758</v>
      </c>
      <c r="C266" s="331">
        <v>-1.4944515945584982</v>
      </c>
      <c r="D266" s="331">
        <v>8.4167317358815552</v>
      </c>
      <c r="E266" s="334">
        <v>-2.0670369279784495</v>
      </c>
    </row>
    <row r="267" spans="1:5" ht="17.25" customHeight="1">
      <c r="A267" s="314">
        <v>4</v>
      </c>
      <c r="B267" s="331">
        <v>172.65993619170837</v>
      </c>
      <c r="C267" s="331">
        <v>-1.3696579883251445</v>
      </c>
      <c r="D267" s="331">
        <v>1.9388340473310421</v>
      </c>
      <c r="E267" s="334">
        <v>-0.68972465357835233</v>
      </c>
    </row>
    <row r="268" spans="1:5" ht="17.25" customHeight="1">
      <c r="A268" s="314">
        <v>5</v>
      </c>
      <c r="B268" s="331">
        <v>167.02685741621539</v>
      </c>
      <c r="C268" s="331">
        <v>-3.2625280072143852</v>
      </c>
      <c r="D268" s="331">
        <v>-3.4738525507971616</v>
      </c>
      <c r="E268" s="334">
        <v>-4.3616060329469519E-2</v>
      </c>
    </row>
    <row r="269" spans="1:5" ht="17.25" customHeight="1">
      <c r="A269" s="314">
        <v>6</v>
      </c>
      <c r="B269" s="331">
        <v>163.06712119448036</v>
      </c>
      <c r="C269" s="331">
        <v>-2.3707182683008483</v>
      </c>
      <c r="D269" s="331">
        <v>-5.0515537714108945</v>
      </c>
      <c r="E269" s="334">
        <v>0.17009429566110157</v>
      </c>
    </row>
    <row r="270" spans="1:5" ht="17.25" customHeight="1">
      <c r="A270" s="314">
        <v>7</v>
      </c>
      <c r="B270" s="331">
        <v>163.48538575691066</v>
      </c>
      <c r="C270" s="331">
        <v>0.25649840345893438</v>
      </c>
      <c r="D270" s="331">
        <v>-4.9303969223126245</v>
      </c>
      <c r="E270" s="334">
        <v>0.31296982192441192</v>
      </c>
    </row>
    <row r="271" spans="1:5" ht="17.25" customHeight="1">
      <c r="A271" s="314">
        <v>8</v>
      </c>
      <c r="B271" s="331">
        <v>158.5119412404627</v>
      </c>
      <c r="C271" s="331">
        <v>-3.0421340069154894</v>
      </c>
      <c r="D271" s="331">
        <v>-7.0143530324056087</v>
      </c>
      <c r="E271" s="334">
        <v>0.13349428444435318</v>
      </c>
    </row>
    <row r="272" spans="1:5" ht="17.25" customHeight="1">
      <c r="A272" s="314">
        <v>9</v>
      </c>
      <c r="B272" s="331">
        <v>151.78227413770878</v>
      </c>
      <c r="C272" s="331">
        <v>-4.2455268985350614</v>
      </c>
      <c r="D272" s="331">
        <v>-10.699551426631231</v>
      </c>
      <c r="E272" s="334">
        <v>-0.55664816326905964</v>
      </c>
    </row>
    <row r="273" spans="1:7" ht="17.25" customHeight="1">
      <c r="A273" s="314"/>
      <c r="B273" s="331"/>
      <c r="C273" s="331"/>
      <c r="D273" s="331"/>
      <c r="E273" s="334"/>
    </row>
    <row r="274" spans="1:7">
      <c r="A274" s="1331" t="s">
        <v>568</v>
      </c>
      <c r="B274" s="1332"/>
      <c r="C274" s="1332"/>
      <c r="D274" s="1332"/>
      <c r="E274" s="1333"/>
    </row>
    <row r="275" spans="1:7" ht="13.5" thickBot="1">
      <c r="A275" s="1334" t="s">
        <v>569</v>
      </c>
      <c r="B275" s="1335"/>
      <c r="C275" s="1335"/>
      <c r="D275" s="1335"/>
      <c r="E275" s="1336"/>
      <c r="F275" s="128"/>
      <c r="G275" s="128"/>
    </row>
    <row r="276" spans="1:7">
      <c r="A276" s="446"/>
      <c r="B276" s="446"/>
      <c r="C276" s="984"/>
      <c r="D276" s="985"/>
      <c r="E276" s="985"/>
      <c r="F276" s="128"/>
      <c r="G276" s="335"/>
    </row>
  </sheetData>
  <mergeCells count="3">
    <mergeCell ref="C4:E4"/>
    <mergeCell ref="A274:E274"/>
    <mergeCell ref="A275:E275"/>
  </mergeCells>
  <printOptions horizontalCentered="1" verticalCentered="1"/>
  <pageMargins left="0" right="0" top="0" bottom="0" header="0" footer="0"/>
  <pageSetup paperSize="9" scale="36" orientation="portrait" r:id="rId1"/>
  <headerFooter alignWithMargins="0">
    <oddHeader>&amp;L&amp;"Arial Tur,Kalın"&amp;12&amp;UEkonomik Gelişmeler</oddHeader>
    <oddFooter>&amp;L&amp;"Arial Tur,Normal"&amp;12KB.YPKDGM</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0"/>
  <sheetViews>
    <sheetView view="pageBreakPreview" zoomScale="45" zoomScaleNormal="40" zoomScaleSheetLayoutView="45" workbookViewId="0">
      <selection activeCell="M99" sqref="M99"/>
    </sheetView>
  </sheetViews>
  <sheetFormatPr defaultColWidth="9.140625" defaultRowHeight="12.75"/>
  <cols>
    <col min="1" max="1" width="72.7109375" style="335" customWidth="1"/>
    <col min="2" max="2" width="28.28515625" style="335" customWidth="1"/>
    <col min="3" max="3" width="4.7109375" style="335" customWidth="1"/>
    <col min="4" max="4" width="32.42578125" style="335" customWidth="1"/>
    <col min="5" max="5" width="4.7109375" style="335" customWidth="1"/>
    <col min="6" max="6" width="37.85546875" style="335" customWidth="1"/>
    <col min="7" max="7" width="4.7109375" style="335" customWidth="1"/>
    <col min="8" max="8" width="37.85546875" style="335" customWidth="1"/>
    <col min="9" max="9" width="4.7109375" style="335" customWidth="1"/>
    <col min="10" max="10" width="160.5703125" style="335" bestFit="1" customWidth="1"/>
    <col min="11" max="11" width="7.85546875" style="335" customWidth="1"/>
    <col min="12" max="12" width="160.5703125" style="335" bestFit="1" customWidth="1"/>
    <col min="13" max="16384" width="9.140625" style="335"/>
  </cols>
  <sheetData>
    <row r="1" spans="1:13" s="391" customFormat="1" ht="34.5">
      <c r="A1" s="389" t="s">
        <v>751</v>
      </c>
      <c r="B1" s="390"/>
      <c r="C1" s="390"/>
      <c r="D1" s="390"/>
      <c r="E1" s="390"/>
      <c r="F1" s="390"/>
      <c r="G1" s="390"/>
      <c r="H1" s="390"/>
      <c r="I1" s="390"/>
      <c r="J1" s="390"/>
      <c r="K1" s="390"/>
      <c r="L1" s="390"/>
    </row>
    <row r="2" spans="1:13" s="391" customFormat="1" ht="35.25" thickBot="1">
      <c r="A2" s="389" t="s">
        <v>752</v>
      </c>
      <c r="B2" s="390"/>
      <c r="C2" s="390"/>
      <c r="D2" s="390"/>
      <c r="E2" s="390"/>
      <c r="F2" s="390"/>
      <c r="G2" s="390"/>
      <c r="H2" s="390"/>
      <c r="I2" s="390"/>
      <c r="J2" s="390"/>
      <c r="K2" s="390"/>
      <c r="L2" s="390"/>
    </row>
    <row r="3" spans="1:13" s="391" customFormat="1" ht="35.25">
      <c r="A3" s="392"/>
      <c r="B3" s="393"/>
      <c r="C3" s="393"/>
      <c r="D3" s="393"/>
      <c r="E3" s="393"/>
      <c r="F3" s="393"/>
      <c r="G3" s="393"/>
      <c r="H3" s="393"/>
      <c r="I3" s="393"/>
      <c r="J3" s="394"/>
      <c r="K3" s="390"/>
      <c r="L3" s="390"/>
      <c r="M3" s="395"/>
    </row>
    <row r="4" spans="1:13" s="391" customFormat="1" ht="34.5">
      <c r="A4" s="396" t="s">
        <v>4</v>
      </c>
      <c r="B4" s="390"/>
      <c r="C4" s="390"/>
      <c r="D4" s="390"/>
      <c r="E4" s="390"/>
      <c r="F4" s="390"/>
      <c r="G4" s="390"/>
      <c r="H4" s="390"/>
      <c r="I4" s="390"/>
      <c r="J4" s="397"/>
      <c r="K4" s="390"/>
      <c r="L4" s="390"/>
      <c r="M4" s="395"/>
    </row>
    <row r="5" spans="1:13" s="391" customFormat="1" ht="35.25" thickBot="1">
      <c r="A5" s="398" t="s">
        <v>5</v>
      </c>
      <c r="B5" s="390"/>
      <c r="C5" s="390"/>
      <c r="D5" s="390"/>
      <c r="E5" s="390"/>
      <c r="F5" s="390"/>
      <c r="G5" s="390"/>
      <c r="H5" s="390"/>
      <c r="I5" s="390"/>
      <c r="J5" s="397"/>
      <c r="K5" s="390"/>
      <c r="L5" s="390"/>
      <c r="M5" s="395"/>
    </row>
    <row r="6" spans="1:13" s="399" customFormat="1" ht="126.75" customHeight="1" thickBot="1">
      <c r="A6" s="400"/>
      <c r="B6" s="401" t="s">
        <v>6</v>
      </c>
      <c r="C6" s="401"/>
      <c r="D6" s="401" t="s">
        <v>7</v>
      </c>
      <c r="E6" s="401"/>
      <c r="F6" s="401" t="s">
        <v>8</v>
      </c>
      <c r="G6" s="401"/>
      <c r="H6" s="401" t="s">
        <v>9</v>
      </c>
      <c r="I6" s="401"/>
      <c r="J6" s="402"/>
      <c r="K6" s="403"/>
      <c r="L6" s="403"/>
      <c r="M6" s="403"/>
    </row>
    <row r="7" spans="1:13" ht="28.5" thickBot="1">
      <c r="A7" s="404"/>
      <c r="B7" s="405"/>
      <c r="C7" s="405"/>
      <c r="D7" s="405"/>
      <c r="E7" s="405"/>
      <c r="F7" s="405"/>
      <c r="G7" s="405"/>
      <c r="H7" s="405"/>
      <c r="I7" s="405"/>
      <c r="J7" s="402"/>
    </row>
    <row r="8" spans="1:13" s="399" customFormat="1" ht="167.25" customHeight="1" thickBot="1">
      <c r="A8" s="400"/>
      <c r="B8" s="401" t="s">
        <v>10</v>
      </c>
      <c r="C8" s="401"/>
      <c r="D8" s="401" t="s">
        <v>11</v>
      </c>
      <c r="E8" s="401"/>
      <c r="F8" s="401" t="s">
        <v>12</v>
      </c>
      <c r="G8" s="401"/>
      <c r="H8" s="401" t="s">
        <v>13</v>
      </c>
      <c r="I8" s="401"/>
      <c r="J8" s="402"/>
    </row>
    <row r="9" spans="1:13" ht="27.75">
      <c r="A9" s="406"/>
      <c r="B9" s="407"/>
      <c r="C9" s="407"/>
      <c r="D9" s="407"/>
      <c r="E9" s="407"/>
      <c r="F9" s="407"/>
      <c r="G9" s="407"/>
      <c r="H9" s="407"/>
      <c r="I9" s="407"/>
      <c r="J9" s="408"/>
    </row>
    <row r="10" spans="1:13" s="388" customFormat="1" ht="54" customHeight="1">
      <c r="A10" s="409" t="s">
        <v>14</v>
      </c>
      <c r="B10" s="716">
        <v>0.89</v>
      </c>
      <c r="C10" s="410"/>
      <c r="D10" s="410">
        <v>7.95</v>
      </c>
      <c r="F10" s="410">
        <v>7.8</v>
      </c>
      <c r="G10" s="410"/>
      <c r="H10" s="42">
        <v>263.11</v>
      </c>
      <c r="I10" s="411"/>
      <c r="J10" s="412" t="s">
        <v>15</v>
      </c>
    </row>
    <row r="11" spans="1:13" s="388" customFormat="1" ht="54.75" customHeight="1">
      <c r="A11" s="409" t="s">
        <v>16</v>
      </c>
      <c r="B11" s="637">
        <v>1.24</v>
      </c>
      <c r="C11" s="413"/>
      <c r="D11" s="413">
        <v>10.73</v>
      </c>
      <c r="F11" s="413">
        <v>12.02</v>
      </c>
      <c r="G11" s="413"/>
      <c r="H11" s="413">
        <v>293.38</v>
      </c>
      <c r="I11" s="414"/>
      <c r="J11" s="415" t="s">
        <v>17</v>
      </c>
    </row>
    <row r="12" spans="1:13" s="388" customFormat="1" ht="54" customHeight="1">
      <c r="A12" s="409" t="s">
        <v>18</v>
      </c>
      <c r="B12" s="637">
        <v>0.35</v>
      </c>
      <c r="C12" s="43"/>
      <c r="D12" s="413">
        <v>5.67</v>
      </c>
      <c r="F12" s="413">
        <v>4.4800000000000004</v>
      </c>
      <c r="G12" s="43"/>
      <c r="H12" s="43">
        <v>436.87</v>
      </c>
      <c r="I12" s="414"/>
      <c r="J12" s="415" t="s">
        <v>19</v>
      </c>
    </row>
    <row r="13" spans="1:13" s="388" customFormat="1" ht="54" customHeight="1">
      <c r="A13" s="409" t="s">
        <v>20</v>
      </c>
      <c r="B13" s="637">
        <v>-2.76</v>
      </c>
      <c r="C13" s="43"/>
      <c r="D13" s="413">
        <v>4.38</v>
      </c>
      <c r="F13" s="413">
        <v>6.6</v>
      </c>
      <c r="G13" s="43"/>
      <c r="H13" s="43">
        <v>165.74</v>
      </c>
      <c r="I13" s="414"/>
      <c r="J13" s="415" t="s">
        <v>21</v>
      </c>
    </row>
    <row r="14" spans="1:13" s="388" customFormat="1" ht="54" customHeight="1">
      <c r="A14" s="409" t="s">
        <v>22</v>
      </c>
      <c r="B14" s="637">
        <v>0.57999999999999996</v>
      </c>
      <c r="C14" s="43"/>
      <c r="D14" s="413">
        <v>8.2799999999999994</v>
      </c>
      <c r="F14" s="413">
        <v>7.91</v>
      </c>
      <c r="G14" s="43"/>
      <c r="H14" s="43">
        <v>301.88</v>
      </c>
      <c r="I14" s="414"/>
      <c r="J14" s="415" t="s">
        <v>23</v>
      </c>
    </row>
    <row r="15" spans="1:13" s="388" customFormat="1" ht="54" customHeight="1">
      <c r="A15" s="409" t="s">
        <v>24</v>
      </c>
      <c r="B15" s="637">
        <v>1.1599999999999999</v>
      </c>
      <c r="C15" s="43"/>
      <c r="D15" s="413">
        <v>9.42</v>
      </c>
      <c r="F15" s="413">
        <v>7.96</v>
      </c>
      <c r="G15" s="43"/>
      <c r="H15" s="43">
        <v>210.48</v>
      </c>
      <c r="I15" s="414"/>
      <c r="J15" s="415" t="s">
        <v>420</v>
      </c>
    </row>
    <row r="16" spans="1:13" s="388" customFormat="1" ht="54" customHeight="1">
      <c r="A16" s="409" t="s">
        <v>25</v>
      </c>
      <c r="B16" s="637">
        <v>1.08</v>
      </c>
      <c r="C16" s="43"/>
      <c r="D16" s="413">
        <v>7.42</v>
      </c>
      <c r="F16" s="413">
        <v>7.86</v>
      </c>
      <c r="G16" s="43"/>
      <c r="H16" s="43">
        <v>157.88999999999999</v>
      </c>
      <c r="I16" s="414"/>
      <c r="J16" s="415" t="s">
        <v>26</v>
      </c>
    </row>
    <row r="17" spans="1:10" s="388" customFormat="1" ht="54" customHeight="1">
      <c r="A17" s="409" t="s">
        <v>27</v>
      </c>
      <c r="B17" s="637">
        <v>1.93</v>
      </c>
      <c r="C17" s="43"/>
      <c r="D17" s="413">
        <v>2.42</v>
      </c>
      <c r="F17" s="413">
        <v>1.33</v>
      </c>
      <c r="G17" s="43"/>
      <c r="H17" s="43">
        <v>245.78</v>
      </c>
      <c r="I17" s="414"/>
      <c r="J17" s="415" t="s">
        <v>28</v>
      </c>
    </row>
    <row r="18" spans="1:10" s="388" customFormat="1" ht="54" customHeight="1">
      <c r="A18" s="409" t="s">
        <v>29</v>
      </c>
      <c r="B18" s="637">
        <v>0.72</v>
      </c>
      <c r="C18" s="43"/>
      <c r="D18" s="413">
        <v>2.82</v>
      </c>
      <c r="F18" s="413">
        <v>2.57</v>
      </c>
      <c r="G18" s="43"/>
      <c r="H18" s="43">
        <v>128.32</v>
      </c>
      <c r="I18" s="414"/>
      <c r="J18" s="415" t="s">
        <v>30</v>
      </c>
    </row>
    <row r="19" spans="1:10" s="388" customFormat="1" ht="54" customHeight="1">
      <c r="A19" s="409" t="s">
        <v>31</v>
      </c>
      <c r="B19" s="637">
        <v>1.1599999999999999</v>
      </c>
      <c r="C19" s="43"/>
      <c r="D19" s="413">
        <v>10.38</v>
      </c>
      <c r="F19" s="413">
        <v>7.79</v>
      </c>
      <c r="G19" s="43"/>
      <c r="H19" s="43">
        <v>194.82</v>
      </c>
      <c r="I19" s="414"/>
      <c r="J19" s="415" t="s">
        <v>32</v>
      </c>
    </row>
    <row r="20" spans="1:10" s="388" customFormat="1" ht="54" customHeight="1">
      <c r="A20" s="409" t="s">
        <v>33</v>
      </c>
      <c r="B20" s="637">
        <v>0.88</v>
      </c>
      <c r="C20" s="43"/>
      <c r="D20" s="413">
        <v>5.9</v>
      </c>
      <c r="F20" s="413">
        <v>7.41</v>
      </c>
      <c r="G20" s="43"/>
      <c r="H20" s="43">
        <v>264.93</v>
      </c>
      <c r="I20" s="414"/>
      <c r="J20" s="415" t="s">
        <v>34</v>
      </c>
    </row>
    <row r="21" spans="1:10" s="388" customFormat="1" ht="54" customHeight="1">
      <c r="A21" s="409" t="s">
        <v>35</v>
      </c>
      <c r="B21" s="637">
        <v>0.97</v>
      </c>
      <c r="C21" s="43"/>
      <c r="D21" s="413">
        <v>13.99</v>
      </c>
      <c r="F21" s="413">
        <v>13.63</v>
      </c>
      <c r="G21" s="43"/>
      <c r="H21" s="43">
        <v>393.24</v>
      </c>
      <c r="I21" s="414"/>
      <c r="J21" s="415" t="s">
        <v>36</v>
      </c>
    </row>
    <row r="22" spans="1:10" s="388" customFormat="1" ht="55.5" customHeight="1" thickBot="1">
      <c r="A22" s="416" t="s">
        <v>37</v>
      </c>
      <c r="B22" s="789">
        <v>1.93</v>
      </c>
      <c r="C22" s="44"/>
      <c r="D22" s="789">
        <v>11.23</v>
      </c>
      <c r="F22" s="789">
        <v>9.6</v>
      </c>
      <c r="G22" s="44"/>
      <c r="H22" s="44">
        <v>310.49</v>
      </c>
      <c r="I22" s="417"/>
      <c r="J22" s="418" t="s">
        <v>38</v>
      </c>
    </row>
    <row r="40" spans="24:24">
      <c r="X40" s="335" t="s">
        <v>47</v>
      </c>
    </row>
  </sheetData>
  <pageMargins left="0.74803149606299213" right="0.74803149606299213" top="0.98425196850393704" bottom="0.98425196850393704" header="0.51181102362204722" footer="0.51181102362204722"/>
  <pageSetup paperSize="9" scale="34" orientation="landscape" r:id="rId1"/>
  <headerFooter alignWithMargins="0">
    <oddHeader>&amp;L&amp;"Arial Tur,Kalın"&amp;12&amp;UEkonomik Gelişmeler</oddHeader>
    <oddFooter>&amp;L&amp;"Arial Tur,Normal"&amp;12KB.YPKDGM</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11"/>
  <sheetViews>
    <sheetView tabSelected="1" view="pageBreakPreview" zoomScale="41" zoomScaleNormal="40" zoomScaleSheetLayoutView="41" workbookViewId="0">
      <selection activeCell="S30" sqref="S30"/>
    </sheetView>
  </sheetViews>
  <sheetFormatPr defaultColWidth="9.140625" defaultRowHeight="12.75"/>
  <cols>
    <col min="1" max="1" width="93.7109375" style="335" customWidth="1"/>
    <col min="2" max="2" width="32.85546875" style="335" customWidth="1"/>
    <col min="3" max="3" width="5.42578125" style="335" customWidth="1"/>
    <col min="4" max="4" width="32.5703125" style="335" customWidth="1"/>
    <col min="5" max="5" width="0.85546875" style="335" customWidth="1"/>
    <col min="6" max="6" width="39.85546875" style="335" customWidth="1"/>
    <col min="7" max="7" width="3.85546875" style="335" customWidth="1"/>
    <col min="8" max="8" width="21" style="335" customWidth="1"/>
    <col min="9" max="9" width="0.7109375" style="335" customWidth="1"/>
    <col min="10" max="10" width="126.5703125" style="335" customWidth="1"/>
    <col min="11" max="16384" width="9.140625" style="335"/>
  </cols>
  <sheetData>
    <row r="1" spans="1:11" s="391" customFormat="1" ht="30">
      <c r="A1" s="389" t="s">
        <v>712</v>
      </c>
      <c r="B1" s="395"/>
      <c r="C1" s="395"/>
      <c r="D1" s="395"/>
      <c r="E1" s="395"/>
      <c r="F1" s="395"/>
      <c r="G1" s="395"/>
      <c r="H1" s="395"/>
      <c r="I1" s="395"/>
      <c r="J1" s="395"/>
    </row>
    <row r="2" spans="1:11" s="391" customFormat="1" ht="30">
      <c r="A2" s="389" t="s">
        <v>713</v>
      </c>
      <c r="B2" s="395"/>
      <c r="C2" s="395"/>
      <c r="D2" s="395"/>
      <c r="E2" s="395"/>
      <c r="F2" s="395"/>
      <c r="G2" s="395"/>
      <c r="H2" s="395"/>
      <c r="I2" s="395"/>
      <c r="J2" s="395"/>
    </row>
    <row r="3" spans="1:11" ht="13.5" thickBot="1">
      <c r="A3" s="128"/>
      <c r="B3" s="128"/>
      <c r="C3" s="128"/>
      <c r="D3" s="128"/>
      <c r="E3" s="128"/>
      <c r="F3" s="128"/>
      <c r="G3" s="128"/>
      <c r="H3" s="128"/>
      <c r="I3" s="128"/>
      <c r="J3" s="128"/>
    </row>
    <row r="4" spans="1:11" ht="84" customHeight="1" thickBot="1">
      <c r="A4" s="419" t="s">
        <v>39</v>
      </c>
      <c r="B4" s="420" t="s">
        <v>40</v>
      </c>
      <c r="C4" s="420"/>
      <c r="D4" s="420" t="s">
        <v>41</v>
      </c>
      <c r="E4" s="420"/>
      <c r="F4" s="420" t="s">
        <v>42</v>
      </c>
      <c r="G4" s="421"/>
      <c r="H4" s="420" t="s">
        <v>9</v>
      </c>
      <c r="I4" s="420"/>
      <c r="J4" s="422"/>
      <c r="K4" s="423"/>
    </row>
    <row r="5" spans="1:11" ht="28.5" thickBot="1">
      <c r="A5" s="424"/>
      <c r="B5" s="425"/>
      <c r="C5" s="425"/>
      <c r="D5" s="425"/>
      <c r="E5" s="425"/>
      <c r="F5" s="425"/>
      <c r="G5" s="426"/>
      <c r="H5" s="427"/>
      <c r="I5" s="427"/>
      <c r="J5" s="422"/>
      <c r="K5" s="423"/>
    </row>
    <row r="6" spans="1:11" ht="139.5" thickBot="1">
      <c r="A6" s="419" t="s">
        <v>43</v>
      </c>
      <c r="B6" s="420" t="s">
        <v>10</v>
      </c>
      <c r="C6" s="420"/>
      <c r="D6" s="420" t="s">
        <v>44</v>
      </c>
      <c r="E6" s="420"/>
      <c r="F6" s="420" t="s">
        <v>45</v>
      </c>
      <c r="G6" s="421"/>
      <c r="H6" s="420" t="s">
        <v>13</v>
      </c>
      <c r="I6" s="428"/>
      <c r="J6" s="422"/>
      <c r="K6" s="423"/>
    </row>
    <row r="7" spans="1:11" ht="27">
      <c r="A7" s="429"/>
      <c r="B7" s="427"/>
      <c r="C7" s="427"/>
      <c r="D7" s="427"/>
      <c r="E7" s="427"/>
      <c r="F7" s="427"/>
      <c r="G7" s="427"/>
      <c r="H7" s="427"/>
      <c r="I7" s="427"/>
      <c r="J7" s="430"/>
    </row>
    <row r="8" spans="1:11" s="431" customFormat="1" ht="30">
      <c r="A8" s="409" t="s">
        <v>571</v>
      </c>
      <c r="B8" s="638">
        <v>1.53</v>
      </c>
      <c r="C8" s="639"/>
      <c r="D8" s="638">
        <v>6.92</v>
      </c>
      <c r="E8" s="638">
        <v>6.95</v>
      </c>
      <c r="F8" s="638">
        <v>5.92</v>
      </c>
      <c r="G8" s="639">
        <v>220.06</v>
      </c>
      <c r="H8" s="640">
        <v>254.25</v>
      </c>
      <c r="I8" s="42"/>
      <c r="J8" s="432" t="s">
        <v>600</v>
      </c>
    </row>
    <row r="9" spans="1:11" s="431" customFormat="1" ht="30">
      <c r="A9" s="409" t="s">
        <v>572</v>
      </c>
      <c r="B9" s="638">
        <v>-1.26</v>
      </c>
      <c r="C9" s="641"/>
      <c r="D9" s="638">
        <v>-2.4700000000000002</v>
      </c>
      <c r="E9" s="638">
        <v>11.1</v>
      </c>
      <c r="F9" s="638">
        <v>-0.99</v>
      </c>
      <c r="G9" s="641">
        <v>222.62</v>
      </c>
      <c r="H9" s="640">
        <v>336.32</v>
      </c>
      <c r="I9" s="42"/>
      <c r="J9" s="415" t="s">
        <v>601</v>
      </c>
    </row>
    <row r="10" spans="1:11" s="431" customFormat="1" ht="30">
      <c r="A10" s="433" t="s">
        <v>573</v>
      </c>
      <c r="B10" s="643">
        <v>0.39</v>
      </c>
      <c r="C10" s="642"/>
      <c r="D10" s="643">
        <v>8.24</v>
      </c>
      <c r="E10" s="643">
        <v>6.21</v>
      </c>
      <c r="F10" s="643">
        <v>6.13</v>
      </c>
      <c r="G10" s="642">
        <v>219.97</v>
      </c>
      <c r="H10" s="644">
        <v>354.33</v>
      </c>
      <c r="I10" s="41"/>
      <c r="J10" s="434" t="s">
        <v>603</v>
      </c>
    </row>
    <row r="11" spans="1:11" s="431" customFormat="1" ht="30">
      <c r="A11" s="433" t="s">
        <v>574</v>
      </c>
      <c r="B11" s="643">
        <v>-13.2</v>
      </c>
      <c r="C11" s="642"/>
      <c r="D11" s="643">
        <v>-40.200000000000003</v>
      </c>
      <c r="E11" s="643">
        <v>6.76</v>
      </c>
      <c r="F11" s="643">
        <v>-29.69</v>
      </c>
      <c r="G11" s="642">
        <v>219.45</v>
      </c>
      <c r="H11" s="644">
        <v>335.45</v>
      </c>
      <c r="I11" s="41"/>
      <c r="J11" s="434" t="s">
        <v>604</v>
      </c>
    </row>
    <row r="12" spans="1:11" s="431" customFormat="1" ht="30">
      <c r="A12" s="433" t="s">
        <v>575</v>
      </c>
      <c r="B12" s="643">
        <v>3.84</v>
      </c>
      <c r="C12" s="642"/>
      <c r="D12" s="643">
        <v>14.48</v>
      </c>
      <c r="E12" s="643">
        <v>-3.73</v>
      </c>
      <c r="F12" s="643">
        <v>7.47</v>
      </c>
      <c r="G12" s="642">
        <v>214.38</v>
      </c>
      <c r="H12" s="644">
        <v>602.46</v>
      </c>
      <c r="I12" s="41"/>
      <c r="J12" s="434" t="s">
        <v>602</v>
      </c>
    </row>
    <row r="13" spans="1:11" s="431" customFormat="1" ht="30">
      <c r="A13" s="433" t="s">
        <v>576</v>
      </c>
      <c r="B13" s="643">
        <v>0.69</v>
      </c>
      <c r="C13" s="642"/>
      <c r="D13" s="643">
        <v>4.12</v>
      </c>
      <c r="E13" s="643">
        <v>24.98</v>
      </c>
      <c r="F13" s="643">
        <v>5.25</v>
      </c>
      <c r="G13" s="642">
        <v>355.14</v>
      </c>
      <c r="H13" s="644">
        <v>254.38</v>
      </c>
      <c r="I13" s="41"/>
      <c r="J13" s="434" t="s">
        <v>605</v>
      </c>
    </row>
    <row r="14" spans="1:11" s="431" customFormat="1" ht="30">
      <c r="A14" s="409" t="s">
        <v>146</v>
      </c>
      <c r="B14" s="638">
        <v>1.54</v>
      </c>
      <c r="C14" s="639"/>
      <c r="D14" s="638">
        <v>7.34</v>
      </c>
      <c r="E14" s="638">
        <v>7.15</v>
      </c>
      <c r="F14" s="638">
        <v>6.62</v>
      </c>
      <c r="G14" s="639">
        <v>218.65</v>
      </c>
      <c r="H14" s="640">
        <v>251.39</v>
      </c>
      <c r="I14" s="42"/>
      <c r="J14" s="415" t="s">
        <v>606</v>
      </c>
    </row>
    <row r="15" spans="1:11" s="431" customFormat="1" ht="30">
      <c r="A15" s="433" t="s">
        <v>448</v>
      </c>
      <c r="B15" s="643">
        <v>-0.57999999999999996</v>
      </c>
      <c r="C15" s="642"/>
      <c r="D15" s="643">
        <v>8.02</v>
      </c>
      <c r="E15" s="643">
        <v>7.8</v>
      </c>
      <c r="F15" s="643">
        <v>14.57</v>
      </c>
      <c r="G15" s="642">
        <v>330.5</v>
      </c>
      <c r="H15" s="644">
        <v>289.56</v>
      </c>
      <c r="I15" s="41"/>
      <c r="J15" s="434" t="s">
        <v>452</v>
      </c>
    </row>
    <row r="16" spans="1:11" s="431" customFormat="1" ht="30">
      <c r="A16" s="433" t="s">
        <v>577</v>
      </c>
      <c r="B16" s="643">
        <v>1.43</v>
      </c>
      <c r="C16" s="642"/>
      <c r="D16" s="643">
        <v>5.76</v>
      </c>
      <c r="E16" s="643">
        <v>3.06</v>
      </c>
      <c r="F16" s="643">
        <v>6.57</v>
      </c>
      <c r="G16" s="642">
        <v>316.93</v>
      </c>
      <c r="H16" s="644">
        <v>249.65</v>
      </c>
      <c r="I16" s="41"/>
      <c r="J16" s="434" t="s">
        <v>607</v>
      </c>
    </row>
    <row r="17" spans="1:10" s="431" customFormat="1" ht="30">
      <c r="A17" s="433" t="s">
        <v>578</v>
      </c>
      <c r="B17" s="643">
        <v>0.22</v>
      </c>
      <c r="C17" s="642"/>
      <c r="D17" s="643">
        <v>2.64</v>
      </c>
      <c r="E17" s="643">
        <v>5.61</v>
      </c>
      <c r="F17" s="643">
        <v>-0.01</v>
      </c>
      <c r="G17" s="642">
        <v>579.83000000000004</v>
      </c>
      <c r="H17" s="644">
        <v>167.5</v>
      </c>
      <c r="I17" s="41"/>
      <c r="J17" s="434" t="s">
        <v>608</v>
      </c>
    </row>
    <row r="18" spans="1:10" s="431" customFormat="1" ht="30">
      <c r="A18" s="433" t="s">
        <v>579</v>
      </c>
      <c r="B18" s="643">
        <v>2.41</v>
      </c>
      <c r="C18" s="642"/>
      <c r="D18" s="643">
        <v>12.33</v>
      </c>
      <c r="E18" s="643">
        <v>8.14</v>
      </c>
      <c r="F18" s="643">
        <v>4.6100000000000003</v>
      </c>
      <c r="G18" s="642">
        <v>496.46</v>
      </c>
      <c r="H18" s="644">
        <v>242.69</v>
      </c>
      <c r="I18" s="41"/>
      <c r="J18" s="434" t="s">
        <v>609</v>
      </c>
    </row>
    <row r="19" spans="1:10" s="431" customFormat="1" ht="30">
      <c r="A19" s="433" t="s">
        <v>580</v>
      </c>
      <c r="B19" s="643">
        <v>2.06</v>
      </c>
      <c r="C19" s="642"/>
      <c r="D19" s="643">
        <v>3.67</v>
      </c>
      <c r="E19" s="643">
        <v>12.93</v>
      </c>
      <c r="F19" s="643">
        <v>3.62</v>
      </c>
      <c r="G19" s="642">
        <v>227.67</v>
      </c>
      <c r="H19" s="644">
        <v>178.91</v>
      </c>
      <c r="I19" s="41"/>
      <c r="J19" s="434" t="s">
        <v>610</v>
      </c>
    </row>
    <row r="20" spans="1:10" s="431" customFormat="1" ht="30">
      <c r="A20" s="433" t="s">
        <v>581</v>
      </c>
      <c r="B20" s="643">
        <v>2.72</v>
      </c>
      <c r="C20" s="642"/>
      <c r="D20" s="643">
        <v>8.49</v>
      </c>
      <c r="E20" s="643">
        <v>3.49</v>
      </c>
      <c r="F20" s="643">
        <v>9.31</v>
      </c>
      <c r="G20" s="642">
        <v>212.05</v>
      </c>
      <c r="H20" s="644">
        <v>219.69</v>
      </c>
      <c r="I20" s="41"/>
      <c r="J20" s="434" t="s">
        <v>611</v>
      </c>
    </row>
    <row r="21" spans="1:10" s="431" customFormat="1" ht="30">
      <c r="A21" s="433" t="s">
        <v>582</v>
      </c>
      <c r="B21" s="643">
        <v>0.49</v>
      </c>
      <c r="C21" s="645"/>
      <c r="D21" s="643">
        <v>4.91</v>
      </c>
      <c r="E21" s="643">
        <v>1.66</v>
      </c>
      <c r="F21" s="643">
        <v>9.99</v>
      </c>
      <c r="G21" s="645">
        <v>224.8</v>
      </c>
      <c r="H21" s="644">
        <v>210.53</v>
      </c>
      <c r="I21" s="41"/>
      <c r="J21" s="434" t="s">
        <v>612</v>
      </c>
    </row>
    <row r="22" spans="1:10" s="431" customFormat="1" ht="30">
      <c r="A22" s="433" t="s">
        <v>583</v>
      </c>
      <c r="B22" s="643">
        <v>2.62</v>
      </c>
      <c r="C22" s="642"/>
      <c r="D22" s="643">
        <v>8.92</v>
      </c>
      <c r="E22" s="643">
        <v>7.03</v>
      </c>
      <c r="F22" s="643">
        <v>1.05</v>
      </c>
      <c r="G22" s="642">
        <v>161.22999999999999</v>
      </c>
      <c r="H22" s="644">
        <v>217.28</v>
      </c>
      <c r="I22" s="41"/>
      <c r="J22" s="434" t="s">
        <v>613</v>
      </c>
    </row>
    <row r="23" spans="1:10" s="431" customFormat="1" ht="30">
      <c r="A23" s="433" t="s">
        <v>584</v>
      </c>
      <c r="B23" s="643">
        <v>-0.94</v>
      </c>
      <c r="C23" s="645"/>
      <c r="D23" s="643">
        <v>3.75</v>
      </c>
      <c r="E23" s="643">
        <v>6.11</v>
      </c>
      <c r="F23" s="643">
        <v>2.21</v>
      </c>
      <c r="G23" s="645">
        <v>201.41</v>
      </c>
      <c r="H23" s="644">
        <v>177.39</v>
      </c>
      <c r="I23" s="41"/>
      <c r="J23" s="434" t="s">
        <v>614</v>
      </c>
    </row>
    <row r="24" spans="1:10" s="431" customFormat="1" ht="30">
      <c r="A24" s="433" t="s">
        <v>585</v>
      </c>
      <c r="B24" s="643">
        <v>2.48</v>
      </c>
      <c r="C24" s="642"/>
      <c r="D24" s="643">
        <v>-25.99</v>
      </c>
      <c r="E24" s="643">
        <v>7.21</v>
      </c>
      <c r="F24" s="643">
        <v>-23.32</v>
      </c>
      <c r="G24" s="642">
        <v>161.08000000000001</v>
      </c>
      <c r="H24" s="644">
        <v>359.5</v>
      </c>
      <c r="I24" s="41"/>
      <c r="J24" s="434" t="s">
        <v>615</v>
      </c>
    </row>
    <row r="25" spans="1:10" s="431" customFormat="1" ht="30">
      <c r="A25" s="433" t="s">
        <v>586</v>
      </c>
      <c r="B25" s="643">
        <v>2.2000000000000002</v>
      </c>
      <c r="C25" s="645"/>
      <c r="D25" s="643">
        <v>9.3699999999999992</v>
      </c>
      <c r="E25" s="643">
        <v>6.02</v>
      </c>
      <c r="F25" s="643">
        <v>5.85</v>
      </c>
      <c r="G25" s="645">
        <v>180.66</v>
      </c>
      <c r="H25" s="644">
        <v>239.38</v>
      </c>
      <c r="I25" s="41"/>
      <c r="J25" s="434" t="s">
        <v>616</v>
      </c>
    </row>
    <row r="26" spans="1:10" s="431" customFormat="1" ht="30">
      <c r="A26" s="433" t="s">
        <v>587</v>
      </c>
      <c r="B26" s="643">
        <v>3.47</v>
      </c>
      <c r="C26" s="642"/>
      <c r="D26" s="643">
        <v>5.23</v>
      </c>
      <c r="E26" s="643">
        <v>-1</v>
      </c>
      <c r="F26" s="643">
        <v>1.66</v>
      </c>
      <c r="G26" s="642">
        <v>176.15</v>
      </c>
      <c r="H26" s="644">
        <v>72.37</v>
      </c>
      <c r="I26" s="41"/>
      <c r="J26" s="434" t="s">
        <v>617</v>
      </c>
    </row>
    <row r="27" spans="1:10" s="431" customFormat="1" ht="30">
      <c r="A27" s="433" t="s">
        <v>588</v>
      </c>
      <c r="B27" s="643">
        <v>1.57</v>
      </c>
      <c r="C27" s="645"/>
      <c r="D27" s="643">
        <v>10.88</v>
      </c>
      <c r="E27" s="643">
        <v>8.34</v>
      </c>
      <c r="F27" s="643">
        <v>6.15</v>
      </c>
      <c r="G27" s="645">
        <v>162.56</v>
      </c>
      <c r="H27" s="644">
        <v>245.02</v>
      </c>
      <c r="I27" s="41"/>
      <c r="J27" s="434" t="s">
        <v>618</v>
      </c>
    </row>
    <row r="28" spans="1:10" s="431" customFormat="1" ht="30">
      <c r="A28" s="433" t="s">
        <v>589</v>
      </c>
      <c r="B28" s="643">
        <v>0.24</v>
      </c>
      <c r="C28" s="642"/>
      <c r="D28" s="643">
        <v>4.8099999999999996</v>
      </c>
      <c r="E28" s="643">
        <v>9.42</v>
      </c>
      <c r="F28" s="643">
        <v>8.19</v>
      </c>
      <c r="G28" s="642">
        <v>197.5</v>
      </c>
      <c r="H28" s="644">
        <v>263.58</v>
      </c>
      <c r="I28" s="41"/>
      <c r="J28" s="434" t="s">
        <v>619</v>
      </c>
    </row>
    <row r="29" spans="1:10" s="431" customFormat="1" ht="30">
      <c r="A29" s="433" t="s">
        <v>590</v>
      </c>
      <c r="B29" s="643">
        <v>2.15</v>
      </c>
      <c r="C29" s="645"/>
      <c r="D29" s="643">
        <v>2.65</v>
      </c>
      <c r="E29" s="643">
        <v>4.4000000000000004</v>
      </c>
      <c r="F29" s="643">
        <v>1.96</v>
      </c>
      <c r="G29" s="645">
        <v>465.14</v>
      </c>
      <c r="H29" s="644">
        <v>312.97000000000003</v>
      </c>
      <c r="I29" s="41"/>
      <c r="J29" s="434" t="s">
        <v>620</v>
      </c>
    </row>
    <row r="30" spans="1:10" s="431" customFormat="1" ht="30">
      <c r="A30" s="433" t="s">
        <v>591</v>
      </c>
      <c r="B30" s="643">
        <v>3.05</v>
      </c>
      <c r="C30" s="642"/>
      <c r="D30" s="643">
        <v>11.7</v>
      </c>
      <c r="E30" s="643">
        <v>6.43</v>
      </c>
      <c r="F30" s="643">
        <v>6.7</v>
      </c>
      <c r="G30" s="642">
        <v>156.13</v>
      </c>
      <c r="H30" s="644">
        <v>239.84</v>
      </c>
      <c r="I30" s="41"/>
      <c r="J30" s="434" t="s">
        <v>621</v>
      </c>
    </row>
    <row r="31" spans="1:10" s="431" customFormat="1" ht="30">
      <c r="A31" s="433" t="s">
        <v>592</v>
      </c>
      <c r="B31" s="643">
        <v>2.33</v>
      </c>
      <c r="C31" s="645"/>
      <c r="D31" s="643">
        <v>11.04</v>
      </c>
      <c r="E31" s="643">
        <v>6.92</v>
      </c>
      <c r="F31" s="643">
        <v>6.22</v>
      </c>
      <c r="G31" s="645">
        <v>203.35</v>
      </c>
      <c r="H31" s="644">
        <v>123.27</v>
      </c>
      <c r="I31" s="41"/>
      <c r="J31" s="434" t="s">
        <v>622</v>
      </c>
    </row>
    <row r="32" spans="1:10" s="431" customFormat="1" ht="30">
      <c r="A32" s="433" t="s">
        <v>593</v>
      </c>
      <c r="B32" s="643">
        <v>3.19</v>
      </c>
      <c r="C32" s="642"/>
      <c r="D32" s="643">
        <v>13.95</v>
      </c>
      <c r="E32" s="643">
        <v>7.07</v>
      </c>
      <c r="F32" s="643">
        <v>7.5</v>
      </c>
      <c r="G32" s="642">
        <v>222.67</v>
      </c>
      <c r="H32" s="644">
        <v>239.7</v>
      </c>
      <c r="I32" s="41"/>
      <c r="J32" s="434" t="s">
        <v>623</v>
      </c>
    </row>
    <row r="33" spans="1:10" s="431" customFormat="1" ht="30">
      <c r="A33" s="433" t="s">
        <v>594</v>
      </c>
      <c r="B33" s="643">
        <v>2.8</v>
      </c>
      <c r="C33" s="645"/>
      <c r="D33" s="643">
        <v>14.14</v>
      </c>
      <c r="E33" s="643">
        <v>6.48</v>
      </c>
      <c r="F33" s="643">
        <v>6.88</v>
      </c>
      <c r="G33" s="645">
        <v>283.62</v>
      </c>
      <c r="H33" s="644">
        <v>231.76</v>
      </c>
      <c r="I33" s="41"/>
      <c r="J33" s="434" t="s">
        <v>624</v>
      </c>
    </row>
    <row r="34" spans="1:10" s="431" customFormat="1" ht="30">
      <c r="A34" s="433" t="s">
        <v>595</v>
      </c>
      <c r="B34" s="643">
        <v>2.14</v>
      </c>
      <c r="C34" s="642"/>
      <c r="D34" s="643">
        <v>3.75</v>
      </c>
      <c r="E34" s="643">
        <v>12.08</v>
      </c>
      <c r="F34" s="643">
        <v>2.92</v>
      </c>
      <c r="G34" s="642">
        <v>210.59</v>
      </c>
      <c r="H34" s="644">
        <v>176.82</v>
      </c>
      <c r="I34" s="41"/>
      <c r="J34" s="434" t="s">
        <v>625</v>
      </c>
    </row>
    <row r="35" spans="1:10" s="431" customFormat="1" ht="30">
      <c r="A35" s="433" t="s">
        <v>596</v>
      </c>
      <c r="B35" s="643">
        <v>0.75</v>
      </c>
      <c r="C35" s="645"/>
      <c r="D35" s="643">
        <v>7.49</v>
      </c>
      <c r="E35" s="643">
        <v>8.61</v>
      </c>
      <c r="F35" s="643">
        <v>5.65</v>
      </c>
      <c r="G35" s="645">
        <v>171.12</v>
      </c>
      <c r="H35" s="644">
        <v>120.19</v>
      </c>
      <c r="I35" s="41"/>
      <c r="J35" s="434" t="s">
        <v>626</v>
      </c>
    </row>
    <row r="36" spans="1:10" s="431" customFormat="1" ht="30">
      <c r="A36" s="433" t="s">
        <v>597</v>
      </c>
      <c r="B36" s="643">
        <v>0.3</v>
      </c>
      <c r="C36" s="642"/>
      <c r="D36" s="643">
        <v>9.86</v>
      </c>
      <c r="E36" s="643">
        <v>5.27</v>
      </c>
      <c r="F36" s="643">
        <v>7.85</v>
      </c>
      <c r="G36" s="642">
        <v>125.4</v>
      </c>
      <c r="H36" s="644">
        <v>265.83</v>
      </c>
      <c r="I36" s="41"/>
      <c r="J36" s="434" t="s">
        <v>627</v>
      </c>
    </row>
    <row r="37" spans="1:10" s="431" customFormat="1" ht="30">
      <c r="A37" s="433" t="s">
        <v>598</v>
      </c>
      <c r="B37" s="643">
        <v>5.13</v>
      </c>
      <c r="C37" s="645"/>
      <c r="D37" s="643">
        <v>18.579999999999998</v>
      </c>
      <c r="E37" s="643">
        <v>-2.14</v>
      </c>
      <c r="F37" s="643">
        <v>7.21</v>
      </c>
      <c r="G37" s="645">
        <v>222.19</v>
      </c>
      <c r="H37" s="644">
        <v>139.19999999999999</v>
      </c>
      <c r="I37" s="41"/>
      <c r="J37" s="434" t="s">
        <v>628</v>
      </c>
    </row>
    <row r="38" spans="1:10" s="431" customFormat="1" ht="30">
      <c r="A38" s="409" t="s">
        <v>599</v>
      </c>
      <c r="B38" s="638">
        <v>2.5099999999999998</v>
      </c>
      <c r="C38" s="639"/>
      <c r="D38" s="638">
        <v>5.29</v>
      </c>
      <c r="E38" s="638">
        <v>8.58</v>
      </c>
      <c r="F38" s="638">
        <v>0.13</v>
      </c>
      <c r="G38" s="639">
        <v>110.5</v>
      </c>
      <c r="H38" s="640">
        <v>244.72</v>
      </c>
      <c r="I38" s="41"/>
      <c r="J38" s="415" t="s">
        <v>629</v>
      </c>
    </row>
    <row r="39" spans="1:10" s="431" customFormat="1" ht="30">
      <c r="A39" s="409" t="s">
        <v>631</v>
      </c>
      <c r="B39" s="638">
        <v>0.42</v>
      </c>
      <c r="C39" s="641"/>
      <c r="D39" s="638">
        <v>21.87</v>
      </c>
      <c r="E39" s="638">
        <v>4.1500000000000004</v>
      </c>
      <c r="F39" s="638">
        <v>19.86</v>
      </c>
      <c r="G39" s="641">
        <v>121.73</v>
      </c>
      <c r="H39" s="640">
        <v>247.07</v>
      </c>
      <c r="I39" s="41"/>
      <c r="J39" s="415" t="s">
        <v>630</v>
      </c>
    </row>
    <row r="74" spans="8:22" ht="15">
      <c r="H74" s="431"/>
      <c r="I74" s="431"/>
      <c r="J74" s="431"/>
      <c r="K74" s="431"/>
      <c r="L74" s="431"/>
      <c r="M74" s="431"/>
      <c r="N74" s="431"/>
      <c r="O74" s="431"/>
      <c r="P74" s="431"/>
      <c r="Q74" s="431"/>
      <c r="R74" s="431"/>
      <c r="S74" s="431"/>
      <c r="T74" s="431"/>
      <c r="U74" s="431"/>
      <c r="V74" s="431"/>
    </row>
    <row r="75" spans="8:22" ht="15">
      <c r="H75" s="431"/>
      <c r="I75" s="431"/>
      <c r="J75" s="431"/>
      <c r="K75" s="431"/>
      <c r="L75" s="431"/>
      <c r="M75" s="431"/>
      <c r="N75" s="431"/>
      <c r="O75" s="431"/>
      <c r="P75" s="431"/>
      <c r="Q75" s="431"/>
      <c r="R75" s="431"/>
      <c r="S75" s="431"/>
      <c r="T75" s="431"/>
      <c r="U75" s="431"/>
      <c r="V75" s="431"/>
    </row>
    <row r="76" spans="8:22" ht="15">
      <c r="H76" s="431"/>
      <c r="I76" s="431"/>
      <c r="J76" s="431"/>
      <c r="K76" s="431"/>
      <c r="L76" s="431"/>
      <c r="M76" s="431"/>
      <c r="N76" s="431"/>
      <c r="O76" s="431"/>
      <c r="P76" s="431"/>
      <c r="Q76" s="431"/>
      <c r="R76" s="431"/>
      <c r="S76" s="431"/>
      <c r="T76" s="431"/>
      <c r="U76" s="431"/>
      <c r="V76" s="431"/>
    </row>
    <row r="77" spans="8:22" ht="15">
      <c r="H77" s="431"/>
      <c r="I77" s="431"/>
      <c r="J77" s="431"/>
      <c r="K77" s="431"/>
      <c r="L77" s="431"/>
      <c r="M77" s="431"/>
      <c r="N77" s="431"/>
      <c r="O77" s="431"/>
      <c r="P77" s="431"/>
      <c r="Q77" s="431"/>
      <c r="R77" s="431"/>
      <c r="S77" s="431"/>
      <c r="T77" s="431"/>
      <c r="U77" s="431"/>
      <c r="V77" s="431"/>
    </row>
    <row r="78" spans="8:22" ht="15">
      <c r="H78" s="431"/>
      <c r="I78" s="431"/>
      <c r="J78" s="431"/>
      <c r="K78" s="431"/>
      <c r="L78" s="431"/>
      <c r="M78" s="431"/>
      <c r="N78" s="431"/>
      <c r="O78" s="431"/>
      <c r="P78" s="431"/>
      <c r="Q78" s="431"/>
      <c r="R78" s="431"/>
      <c r="S78" s="431"/>
      <c r="T78" s="431"/>
      <c r="U78" s="431"/>
      <c r="V78" s="431"/>
    </row>
    <row r="79" spans="8:22" ht="15">
      <c r="H79" s="431"/>
      <c r="I79" s="431"/>
      <c r="J79" s="431"/>
      <c r="K79" s="431"/>
      <c r="L79" s="431"/>
      <c r="M79" s="431"/>
      <c r="N79" s="431"/>
      <c r="O79" s="431"/>
      <c r="P79" s="431"/>
      <c r="Q79" s="431"/>
      <c r="R79" s="431"/>
      <c r="S79" s="431"/>
      <c r="T79" s="431"/>
      <c r="U79" s="431"/>
      <c r="V79" s="431"/>
    </row>
    <row r="80" spans="8:22" ht="15">
      <c r="H80" s="431"/>
      <c r="I80" s="431"/>
      <c r="J80" s="431"/>
      <c r="K80" s="431"/>
      <c r="L80" s="431"/>
      <c r="M80" s="431"/>
      <c r="N80" s="431"/>
      <c r="O80" s="431"/>
      <c r="P80" s="431"/>
      <c r="Q80" s="431"/>
      <c r="R80" s="431"/>
      <c r="S80" s="431"/>
      <c r="T80" s="431"/>
      <c r="U80" s="431"/>
      <c r="V80" s="431"/>
    </row>
    <row r="81" spans="8:22" ht="15">
      <c r="H81" s="431"/>
      <c r="I81" s="431"/>
      <c r="J81" s="431"/>
      <c r="K81" s="431"/>
      <c r="L81" s="431"/>
      <c r="M81" s="431"/>
      <c r="N81" s="431"/>
      <c r="O81" s="431"/>
      <c r="P81" s="431"/>
      <c r="Q81" s="431"/>
      <c r="R81" s="431"/>
      <c r="S81" s="431"/>
      <c r="T81" s="431"/>
      <c r="U81" s="431"/>
      <c r="V81" s="431"/>
    </row>
    <row r="82" spans="8:22" ht="15">
      <c r="H82" s="431"/>
      <c r="I82" s="431"/>
      <c r="J82" s="431"/>
      <c r="K82" s="431"/>
      <c r="L82" s="431"/>
      <c r="M82" s="431"/>
      <c r="N82" s="431"/>
      <c r="O82" s="431"/>
      <c r="P82" s="431"/>
      <c r="Q82" s="431"/>
      <c r="R82" s="431"/>
      <c r="S82" s="431"/>
      <c r="T82" s="431"/>
      <c r="U82" s="431"/>
      <c r="V82" s="431"/>
    </row>
    <row r="83" spans="8:22" ht="15">
      <c r="H83" s="431"/>
      <c r="I83" s="431"/>
      <c r="J83" s="431"/>
      <c r="K83" s="431"/>
      <c r="L83" s="431"/>
      <c r="M83" s="431"/>
      <c r="N83" s="431"/>
      <c r="O83" s="431"/>
      <c r="P83" s="431"/>
      <c r="Q83" s="431"/>
      <c r="R83" s="431"/>
      <c r="S83" s="431"/>
      <c r="T83" s="431"/>
      <c r="U83" s="431"/>
      <c r="V83" s="431"/>
    </row>
    <row r="84" spans="8:22" ht="15">
      <c r="H84" s="431"/>
      <c r="I84" s="431"/>
      <c r="J84" s="431"/>
      <c r="K84" s="431"/>
      <c r="L84" s="431"/>
      <c r="M84" s="431"/>
      <c r="N84" s="431"/>
      <c r="O84" s="431"/>
      <c r="P84" s="431"/>
      <c r="Q84" s="431"/>
      <c r="R84" s="431"/>
      <c r="S84" s="431"/>
      <c r="T84" s="431"/>
      <c r="U84" s="431"/>
      <c r="V84" s="431"/>
    </row>
    <row r="85" spans="8:22" ht="15">
      <c r="H85" s="431"/>
      <c r="I85" s="431"/>
      <c r="J85" s="431"/>
      <c r="K85" s="431"/>
      <c r="L85" s="431"/>
      <c r="M85" s="431"/>
      <c r="N85" s="431"/>
      <c r="O85" s="431"/>
      <c r="P85" s="431"/>
      <c r="Q85" s="431"/>
      <c r="R85" s="431"/>
      <c r="S85" s="431"/>
      <c r="T85" s="431"/>
      <c r="U85" s="431"/>
      <c r="V85" s="431"/>
    </row>
    <row r="86" spans="8:22" ht="15">
      <c r="H86" s="431"/>
      <c r="I86" s="431"/>
      <c r="J86" s="431"/>
      <c r="K86" s="431"/>
      <c r="L86" s="431"/>
      <c r="M86" s="431"/>
      <c r="N86" s="431"/>
      <c r="O86" s="431"/>
      <c r="P86" s="431"/>
      <c r="Q86" s="431"/>
      <c r="R86" s="431"/>
      <c r="S86" s="431"/>
      <c r="T86" s="431"/>
      <c r="U86" s="431"/>
      <c r="V86" s="431"/>
    </row>
    <row r="87" spans="8:22" ht="15">
      <c r="H87" s="431"/>
      <c r="I87" s="431"/>
      <c r="J87" s="431"/>
      <c r="K87" s="431"/>
      <c r="L87" s="431"/>
      <c r="M87" s="431"/>
      <c r="N87" s="431"/>
      <c r="O87" s="431"/>
      <c r="P87" s="431"/>
      <c r="Q87" s="431"/>
      <c r="R87" s="431"/>
      <c r="S87" s="431"/>
      <c r="T87" s="431"/>
      <c r="U87" s="431"/>
      <c r="V87" s="431"/>
    </row>
    <row r="88" spans="8:22" ht="15">
      <c r="H88" s="431"/>
      <c r="I88" s="431"/>
      <c r="J88" s="431"/>
      <c r="K88" s="431"/>
      <c r="L88" s="431"/>
      <c r="M88" s="431"/>
      <c r="N88" s="431"/>
      <c r="O88" s="431"/>
      <c r="P88" s="431"/>
      <c r="Q88" s="431"/>
      <c r="R88" s="431"/>
      <c r="S88" s="431"/>
      <c r="T88" s="431"/>
      <c r="U88" s="431"/>
      <c r="V88" s="431"/>
    </row>
    <row r="89" spans="8:22" ht="15">
      <c r="H89" s="431"/>
      <c r="I89" s="431"/>
      <c r="J89" s="431"/>
      <c r="K89" s="431"/>
      <c r="L89" s="431"/>
      <c r="M89" s="431"/>
      <c r="N89" s="431"/>
      <c r="O89" s="431"/>
      <c r="P89" s="431"/>
      <c r="Q89" s="431"/>
      <c r="R89" s="431"/>
      <c r="S89" s="431"/>
      <c r="T89" s="431"/>
      <c r="U89" s="431"/>
      <c r="V89" s="431"/>
    </row>
    <row r="90" spans="8:22" ht="15">
      <c r="H90" s="431"/>
      <c r="I90" s="431"/>
      <c r="J90" s="431"/>
      <c r="K90" s="431"/>
      <c r="L90" s="431"/>
      <c r="M90" s="431"/>
      <c r="N90" s="431"/>
      <c r="O90" s="431"/>
      <c r="P90" s="431"/>
      <c r="Q90" s="431"/>
      <c r="R90" s="431"/>
      <c r="S90" s="431"/>
      <c r="T90" s="431"/>
      <c r="U90" s="431"/>
      <c r="V90" s="431"/>
    </row>
    <row r="91" spans="8:22" ht="15">
      <c r="H91" s="431"/>
      <c r="I91" s="431"/>
      <c r="J91" s="431"/>
      <c r="K91" s="431"/>
      <c r="L91" s="431"/>
      <c r="M91" s="431"/>
      <c r="N91" s="431"/>
      <c r="O91" s="431"/>
      <c r="P91" s="431"/>
      <c r="Q91" s="431"/>
      <c r="R91" s="431"/>
      <c r="S91" s="431"/>
      <c r="T91" s="431"/>
      <c r="U91" s="431"/>
      <c r="V91" s="431"/>
    </row>
    <row r="92" spans="8:22" ht="15">
      <c r="H92" s="431"/>
      <c r="I92" s="431"/>
      <c r="J92" s="431"/>
      <c r="K92" s="431"/>
      <c r="L92" s="431"/>
      <c r="M92" s="431"/>
      <c r="N92" s="431"/>
      <c r="O92" s="431"/>
      <c r="P92" s="431"/>
      <c r="Q92" s="431"/>
      <c r="R92" s="431"/>
      <c r="S92" s="431"/>
      <c r="T92" s="431"/>
      <c r="U92" s="431"/>
      <c r="V92" s="431"/>
    </row>
    <row r="93" spans="8:22" ht="15">
      <c r="H93" s="431"/>
      <c r="I93" s="431"/>
      <c r="J93" s="431"/>
      <c r="K93" s="431"/>
      <c r="L93" s="431"/>
      <c r="M93" s="431"/>
      <c r="N93" s="431"/>
      <c r="O93" s="431"/>
      <c r="P93" s="431"/>
      <c r="Q93" s="431"/>
      <c r="R93" s="431"/>
      <c r="S93" s="431"/>
      <c r="T93" s="431"/>
      <c r="U93" s="431"/>
      <c r="V93" s="431"/>
    </row>
    <row r="94" spans="8:22" ht="15">
      <c r="H94" s="431"/>
      <c r="I94" s="431"/>
      <c r="J94" s="431"/>
      <c r="K94" s="431"/>
      <c r="L94" s="431"/>
      <c r="M94" s="431"/>
      <c r="N94" s="431"/>
      <c r="O94" s="431"/>
      <c r="P94" s="431"/>
      <c r="Q94" s="431"/>
      <c r="R94" s="431"/>
      <c r="S94" s="431"/>
      <c r="T94" s="431"/>
      <c r="U94" s="431"/>
      <c r="V94" s="431"/>
    </row>
    <row r="95" spans="8:22" ht="15">
      <c r="H95" s="431"/>
      <c r="I95" s="431"/>
      <c r="J95" s="431"/>
      <c r="K95" s="431"/>
      <c r="L95" s="431"/>
      <c r="M95" s="431"/>
      <c r="N95" s="431"/>
      <c r="O95" s="431"/>
      <c r="P95" s="431"/>
      <c r="Q95" s="431"/>
      <c r="R95" s="431"/>
      <c r="S95" s="431"/>
      <c r="T95" s="431"/>
      <c r="U95" s="431"/>
      <c r="V95" s="431"/>
    </row>
    <row r="96" spans="8:22" ht="15">
      <c r="H96" s="431"/>
      <c r="I96" s="431"/>
      <c r="J96" s="431"/>
      <c r="K96" s="431"/>
      <c r="L96" s="431"/>
      <c r="M96" s="431"/>
      <c r="N96" s="431"/>
      <c r="O96" s="431"/>
      <c r="P96" s="431"/>
      <c r="Q96" s="431"/>
      <c r="R96" s="431"/>
      <c r="S96" s="431"/>
      <c r="T96" s="431"/>
      <c r="U96" s="431"/>
      <c r="V96" s="431"/>
    </row>
    <row r="97" spans="8:22" ht="15">
      <c r="H97" s="431"/>
      <c r="I97" s="431"/>
      <c r="J97" s="431"/>
      <c r="K97" s="431"/>
      <c r="L97" s="431"/>
      <c r="M97" s="431"/>
      <c r="N97" s="431"/>
      <c r="O97" s="431"/>
      <c r="P97" s="431"/>
      <c r="Q97" s="431"/>
      <c r="R97" s="431"/>
      <c r="S97" s="431"/>
      <c r="T97" s="431"/>
      <c r="U97" s="431"/>
      <c r="V97" s="431"/>
    </row>
    <row r="98" spans="8:22" ht="15">
      <c r="H98" s="431"/>
      <c r="I98" s="431"/>
      <c r="J98" s="431"/>
      <c r="K98" s="431"/>
      <c r="L98" s="431"/>
      <c r="M98" s="431"/>
      <c r="N98" s="431"/>
      <c r="O98" s="431"/>
      <c r="P98" s="431"/>
      <c r="Q98" s="431"/>
      <c r="R98" s="431"/>
      <c r="S98" s="431"/>
      <c r="T98" s="431"/>
      <c r="U98" s="431"/>
      <c r="V98" s="431"/>
    </row>
    <row r="99" spans="8:22" ht="15">
      <c r="H99" s="431"/>
      <c r="I99" s="431"/>
      <c r="J99" s="431"/>
      <c r="K99" s="431"/>
      <c r="L99" s="431"/>
      <c r="M99" s="431"/>
      <c r="N99" s="431"/>
      <c r="O99" s="431"/>
      <c r="P99" s="431"/>
      <c r="Q99" s="431"/>
      <c r="R99" s="431"/>
      <c r="S99" s="431"/>
      <c r="T99" s="431"/>
      <c r="U99" s="431"/>
      <c r="V99" s="431"/>
    </row>
    <row r="100" spans="8:22" ht="15">
      <c r="H100" s="431"/>
      <c r="I100" s="431"/>
      <c r="J100" s="431"/>
      <c r="K100" s="431"/>
      <c r="L100" s="431"/>
      <c r="M100" s="431"/>
      <c r="N100" s="431"/>
      <c r="O100" s="431"/>
      <c r="P100" s="431"/>
      <c r="Q100" s="431"/>
      <c r="R100" s="431"/>
      <c r="S100" s="431"/>
      <c r="T100" s="431"/>
      <c r="U100" s="431"/>
      <c r="V100" s="431"/>
    </row>
    <row r="101" spans="8:22" ht="15">
      <c r="H101" s="431"/>
      <c r="I101" s="431"/>
      <c r="J101" s="431"/>
      <c r="K101" s="431"/>
      <c r="L101" s="431"/>
      <c r="M101" s="431"/>
      <c r="N101" s="431"/>
      <c r="O101" s="431"/>
      <c r="P101" s="431"/>
      <c r="Q101" s="431"/>
      <c r="R101" s="431"/>
      <c r="S101" s="431"/>
      <c r="T101" s="431"/>
      <c r="U101" s="431"/>
      <c r="V101" s="431"/>
    </row>
    <row r="102" spans="8:22" ht="15">
      <c r="H102" s="431"/>
      <c r="I102" s="431"/>
      <c r="J102" s="431"/>
      <c r="K102" s="431"/>
      <c r="L102" s="431"/>
      <c r="M102" s="431"/>
      <c r="N102" s="431"/>
      <c r="O102" s="431"/>
      <c r="P102" s="431"/>
      <c r="Q102" s="431"/>
      <c r="R102" s="431"/>
      <c r="S102" s="431"/>
      <c r="T102" s="431"/>
      <c r="U102" s="431"/>
      <c r="V102" s="431"/>
    </row>
    <row r="103" spans="8:22" ht="15">
      <c r="H103" s="431"/>
      <c r="I103" s="431"/>
      <c r="J103" s="431"/>
      <c r="K103" s="431"/>
      <c r="L103" s="431"/>
      <c r="M103" s="431"/>
      <c r="N103" s="431"/>
      <c r="O103" s="431"/>
      <c r="P103" s="431"/>
      <c r="Q103" s="431"/>
      <c r="R103" s="431"/>
      <c r="S103" s="431"/>
      <c r="T103" s="431"/>
      <c r="U103" s="431"/>
      <c r="V103" s="431"/>
    </row>
    <row r="104" spans="8:22" ht="15">
      <c r="H104" s="431"/>
      <c r="I104" s="431"/>
      <c r="J104" s="431"/>
      <c r="K104" s="431"/>
      <c r="L104" s="431"/>
      <c r="M104" s="431"/>
      <c r="N104" s="431"/>
      <c r="O104" s="431"/>
      <c r="P104" s="431"/>
      <c r="Q104" s="431"/>
      <c r="R104" s="431"/>
      <c r="S104" s="431"/>
      <c r="T104" s="431"/>
      <c r="U104" s="431"/>
      <c r="V104" s="431"/>
    </row>
    <row r="105" spans="8:22" ht="15">
      <c r="H105" s="431"/>
      <c r="I105" s="431"/>
      <c r="J105" s="431"/>
      <c r="K105" s="431"/>
      <c r="L105" s="431"/>
      <c r="M105" s="431"/>
      <c r="N105" s="431"/>
      <c r="O105" s="431"/>
      <c r="P105" s="431"/>
      <c r="Q105" s="431"/>
      <c r="R105" s="431"/>
      <c r="S105" s="431"/>
      <c r="T105" s="431"/>
      <c r="U105" s="431"/>
      <c r="V105" s="431"/>
    </row>
    <row r="106" spans="8:22" ht="15">
      <c r="H106" s="431"/>
      <c r="I106" s="431"/>
      <c r="J106" s="431"/>
      <c r="K106" s="431"/>
      <c r="L106" s="431"/>
      <c r="M106" s="431"/>
      <c r="N106" s="431"/>
      <c r="O106" s="431"/>
      <c r="P106" s="431"/>
      <c r="Q106" s="431"/>
      <c r="R106" s="431"/>
      <c r="S106" s="431"/>
      <c r="T106" s="431"/>
      <c r="U106" s="431"/>
      <c r="V106" s="431"/>
    </row>
    <row r="107" spans="8:22" ht="15">
      <c r="H107" s="431"/>
      <c r="I107" s="431"/>
      <c r="J107" s="431"/>
      <c r="K107" s="431"/>
      <c r="L107" s="431"/>
      <c r="M107" s="431"/>
      <c r="N107" s="431"/>
      <c r="O107" s="431"/>
      <c r="P107" s="431"/>
      <c r="Q107" s="431"/>
      <c r="R107" s="431"/>
      <c r="S107" s="431"/>
      <c r="T107" s="431"/>
      <c r="U107" s="431"/>
      <c r="V107" s="431"/>
    </row>
    <row r="108" spans="8:22" ht="15">
      <c r="H108" s="431"/>
      <c r="I108" s="431"/>
      <c r="J108" s="431"/>
      <c r="K108" s="431"/>
      <c r="L108" s="431"/>
      <c r="M108" s="431"/>
      <c r="N108" s="431"/>
      <c r="O108" s="431"/>
      <c r="P108" s="431"/>
      <c r="Q108" s="431"/>
      <c r="R108" s="431"/>
      <c r="S108" s="431"/>
      <c r="T108" s="431"/>
      <c r="U108" s="431"/>
      <c r="V108" s="431"/>
    </row>
    <row r="109" spans="8:22" ht="15">
      <c r="H109" s="431"/>
      <c r="I109" s="431"/>
      <c r="J109" s="431"/>
      <c r="K109" s="431"/>
      <c r="L109" s="431"/>
      <c r="M109" s="431"/>
      <c r="N109" s="431"/>
      <c r="O109" s="431"/>
      <c r="P109" s="431"/>
      <c r="Q109" s="431"/>
      <c r="R109" s="431"/>
      <c r="S109" s="431"/>
      <c r="T109" s="431"/>
      <c r="U109" s="431"/>
      <c r="V109" s="431"/>
    </row>
    <row r="110" spans="8:22" ht="15">
      <c r="H110" s="431"/>
      <c r="I110" s="431"/>
      <c r="J110" s="431"/>
      <c r="K110" s="431"/>
      <c r="L110" s="431"/>
      <c r="M110" s="431"/>
      <c r="N110" s="431"/>
      <c r="O110" s="431"/>
      <c r="P110" s="431"/>
      <c r="Q110" s="431"/>
      <c r="R110" s="431"/>
      <c r="S110" s="431"/>
      <c r="T110" s="431"/>
      <c r="U110" s="431"/>
      <c r="V110" s="431"/>
    </row>
    <row r="111" spans="8:22" ht="15">
      <c r="H111" s="431"/>
      <c r="I111" s="431"/>
      <c r="J111" s="431"/>
      <c r="K111" s="431"/>
      <c r="L111" s="431"/>
      <c r="M111" s="431"/>
      <c r="N111" s="431"/>
      <c r="O111" s="431"/>
      <c r="P111" s="431"/>
      <c r="Q111" s="431"/>
      <c r="R111" s="431"/>
      <c r="S111" s="431"/>
      <c r="T111" s="431"/>
      <c r="U111" s="431"/>
      <c r="V111" s="431"/>
    </row>
    <row r="112" spans="8:22" ht="15">
      <c r="H112" s="431"/>
      <c r="I112" s="431"/>
      <c r="J112" s="431"/>
      <c r="K112" s="431"/>
      <c r="L112" s="431"/>
      <c r="M112" s="431"/>
      <c r="N112" s="431"/>
      <c r="O112" s="431"/>
      <c r="P112" s="431"/>
      <c r="Q112" s="431"/>
      <c r="R112" s="431"/>
      <c r="S112" s="431"/>
      <c r="T112" s="431"/>
      <c r="U112" s="431"/>
      <c r="V112" s="431"/>
    </row>
    <row r="113" spans="8:22" ht="15">
      <c r="H113" s="431"/>
      <c r="I113" s="431"/>
      <c r="J113" s="431"/>
      <c r="K113" s="431"/>
      <c r="L113" s="431"/>
      <c r="M113" s="431"/>
      <c r="N113" s="431"/>
      <c r="O113" s="431"/>
      <c r="P113" s="431"/>
      <c r="Q113" s="431"/>
      <c r="R113" s="431"/>
      <c r="S113" s="431"/>
      <c r="T113" s="431"/>
      <c r="U113" s="431"/>
      <c r="V113" s="431"/>
    </row>
    <row r="114" spans="8:22" ht="15">
      <c r="H114" s="431"/>
      <c r="I114" s="431"/>
      <c r="J114" s="431"/>
      <c r="K114" s="431"/>
      <c r="L114" s="431"/>
      <c r="M114" s="431"/>
      <c r="N114" s="431"/>
      <c r="O114" s="431"/>
      <c r="P114" s="431"/>
      <c r="Q114" s="431"/>
      <c r="R114" s="431"/>
      <c r="S114" s="431"/>
      <c r="T114" s="431"/>
      <c r="U114" s="431"/>
      <c r="V114" s="431"/>
    </row>
    <row r="115" spans="8:22" ht="15">
      <c r="H115" s="431"/>
      <c r="I115" s="431"/>
      <c r="J115" s="431"/>
      <c r="K115" s="431"/>
      <c r="L115" s="431"/>
      <c r="M115" s="431"/>
      <c r="N115" s="431"/>
      <c r="O115" s="431"/>
      <c r="P115" s="431"/>
      <c r="Q115" s="431"/>
      <c r="R115" s="431"/>
      <c r="S115" s="431"/>
      <c r="T115" s="431"/>
      <c r="U115" s="431"/>
      <c r="V115" s="431"/>
    </row>
    <row r="116" spans="8:22" ht="15">
      <c r="H116" s="431"/>
      <c r="I116" s="431"/>
      <c r="J116" s="431"/>
      <c r="K116" s="431"/>
      <c r="L116" s="431"/>
      <c r="M116" s="431"/>
      <c r="N116" s="431"/>
      <c r="O116" s="431"/>
      <c r="P116" s="431"/>
      <c r="Q116" s="431"/>
      <c r="R116" s="431"/>
      <c r="S116" s="431"/>
      <c r="T116" s="431"/>
      <c r="U116" s="431"/>
      <c r="V116" s="431"/>
    </row>
    <row r="117" spans="8:22" ht="15">
      <c r="H117" s="431"/>
      <c r="I117" s="431"/>
      <c r="J117" s="431"/>
      <c r="K117" s="431"/>
      <c r="L117" s="431"/>
      <c r="M117" s="431"/>
      <c r="N117" s="431"/>
      <c r="O117" s="431"/>
      <c r="P117" s="431"/>
      <c r="Q117" s="431"/>
      <c r="R117" s="431"/>
      <c r="S117" s="431"/>
      <c r="T117" s="431"/>
      <c r="U117" s="431"/>
      <c r="V117" s="431"/>
    </row>
    <row r="118" spans="8:22" ht="15">
      <c r="H118" s="431"/>
      <c r="I118" s="431"/>
      <c r="J118" s="431"/>
      <c r="K118" s="431"/>
      <c r="L118" s="431"/>
      <c r="M118" s="431"/>
      <c r="N118" s="431"/>
      <c r="O118" s="431"/>
      <c r="P118" s="431"/>
      <c r="Q118" s="431"/>
      <c r="R118" s="431"/>
      <c r="S118" s="431"/>
      <c r="T118" s="431"/>
      <c r="U118" s="431"/>
      <c r="V118" s="431"/>
    </row>
    <row r="119" spans="8:22" ht="15">
      <c r="H119" s="431"/>
      <c r="I119" s="431"/>
      <c r="J119" s="431"/>
      <c r="K119" s="431"/>
      <c r="L119" s="431"/>
      <c r="M119" s="431"/>
      <c r="N119" s="431"/>
      <c r="O119" s="431"/>
      <c r="P119" s="431"/>
      <c r="Q119" s="431"/>
      <c r="R119" s="431"/>
      <c r="S119" s="431"/>
      <c r="T119" s="431"/>
      <c r="U119" s="431"/>
      <c r="V119" s="431"/>
    </row>
    <row r="120" spans="8:22" ht="15">
      <c r="H120" s="431"/>
      <c r="I120" s="431"/>
      <c r="J120" s="431"/>
      <c r="K120" s="431"/>
      <c r="L120" s="431"/>
      <c r="M120" s="431"/>
      <c r="N120" s="431"/>
      <c r="O120" s="431"/>
      <c r="P120" s="431"/>
      <c r="Q120" s="431"/>
      <c r="R120" s="431"/>
      <c r="S120" s="431"/>
      <c r="T120" s="431"/>
      <c r="U120" s="431"/>
      <c r="V120" s="431"/>
    </row>
    <row r="121" spans="8:22" ht="15">
      <c r="H121" s="431"/>
      <c r="I121" s="431"/>
      <c r="J121" s="431"/>
      <c r="K121" s="431"/>
      <c r="L121" s="431"/>
      <c r="M121" s="431"/>
      <c r="N121" s="431"/>
      <c r="O121" s="431"/>
      <c r="P121" s="431"/>
      <c r="Q121" s="431"/>
      <c r="R121" s="431"/>
      <c r="S121" s="431"/>
      <c r="T121" s="431"/>
      <c r="U121" s="431"/>
      <c r="V121" s="431"/>
    </row>
    <row r="122" spans="8:22" ht="15">
      <c r="H122" s="431"/>
      <c r="I122" s="431"/>
      <c r="J122" s="431"/>
      <c r="K122" s="431"/>
      <c r="L122" s="431"/>
      <c r="M122" s="431"/>
      <c r="N122" s="431"/>
      <c r="O122" s="431"/>
      <c r="P122" s="431"/>
      <c r="Q122" s="431"/>
      <c r="R122" s="431"/>
      <c r="S122" s="431"/>
      <c r="T122" s="431"/>
      <c r="U122" s="431"/>
      <c r="V122" s="431"/>
    </row>
    <row r="123" spans="8:22" ht="15">
      <c r="H123" s="431"/>
      <c r="I123" s="431"/>
      <c r="J123" s="431"/>
      <c r="K123" s="431"/>
      <c r="L123" s="431"/>
      <c r="M123" s="431"/>
      <c r="N123" s="431"/>
      <c r="O123" s="431"/>
      <c r="P123" s="431"/>
      <c r="Q123" s="431"/>
      <c r="R123" s="431"/>
      <c r="S123" s="431"/>
      <c r="T123" s="431"/>
      <c r="U123" s="431"/>
      <c r="V123" s="431"/>
    </row>
    <row r="124" spans="8:22" ht="15">
      <c r="H124" s="431"/>
      <c r="I124" s="431"/>
      <c r="J124" s="431"/>
      <c r="K124" s="431"/>
      <c r="L124" s="431"/>
      <c r="M124" s="431"/>
      <c r="N124" s="431"/>
      <c r="O124" s="431"/>
      <c r="P124" s="431"/>
      <c r="Q124" s="431"/>
      <c r="R124" s="431"/>
      <c r="S124" s="431"/>
      <c r="T124" s="431"/>
      <c r="U124" s="431"/>
      <c r="V124" s="431"/>
    </row>
    <row r="125" spans="8:22" ht="15">
      <c r="H125" s="431"/>
      <c r="I125" s="431"/>
      <c r="J125" s="431"/>
      <c r="K125" s="431"/>
      <c r="L125" s="431"/>
      <c r="M125" s="431"/>
      <c r="N125" s="431"/>
      <c r="O125" s="431"/>
      <c r="P125" s="431"/>
      <c r="Q125" s="431"/>
      <c r="R125" s="431"/>
      <c r="S125" s="431"/>
      <c r="T125" s="431"/>
      <c r="U125" s="431"/>
      <c r="V125" s="431"/>
    </row>
    <row r="126" spans="8:22" ht="15">
      <c r="H126" s="431"/>
      <c r="I126" s="431"/>
      <c r="J126" s="431"/>
      <c r="K126" s="431"/>
      <c r="L126" s="431"/>
      <c r="M126" s="431"/>
      <c r="N126" s="431"/>
      <c r="O126" s="431"/>
      <c r="P126" s="431"/>
      <c r="Q126" s="431"/>
      <c r="R126" s="431"/>
      <c r="S126" s="431"/>
      <c r="T126" s="431"/>
      <c r="U126" s="431"/>
      <c r="V126" s="431"/>
    </row>
    <row r="127" spans="8:22" ht="15">
      <c r="H127" s="431"/>
      <c r="I127" s="431"/>
      <c r="J127" s="431"/>
      <c r="K127" s="431"/>
      <c r="L127" s="431"/>
      <c r="M127" s="431"/>
      <c r="N127" s="431"/>
      <c r="O127" s="431"/>
      <c r="P127" s="431"/>
      <c r="Q127" s="431"/>
      <c r="R127" s="431"/>
      <c r="S127" s="431"/>
      <c r="T127" s="431"/>
      <c r="U127" s="431"/>
      <c r="V127" s="431"/>
    </row>
    <row r="128" spans="8:22" ht="15">
      <c r="H128" s="431"/>
      <c r="I128" s="431"/>
      <c r="J128" s="431"/>
      <c r="K128" s="431"/>
      <c r="L128" s="431"/>
      <c r="M128" s="431"/>
      <c r="N128" s="431"/>
      <c r="O128" s="431"/>
      <c r="P128" s="431"/>
      <c r="Q128" s="431"/>
      <c r="R128" s="431"/>
      <c r="S128" s="431"/>
      <c r="T128" s="431"/>
      <c r="U128" s="431"/>
      <c r="V128" s="431"/>
    </row>
    <row r="129" spans="8:22" ht="15">
      <c r="H129" s="431"/>
      <c r="I129" s="431"/>
      <c r="J129" s="431"/>
      <c r="K129" s="431"/>
      <c r="L129" s="431"/>
      <c r="M129" s="431"/>
      <c r="N129" s="431"/>
      <c r="O129" s="431"/>
      <c r="P129" s="431"/>
      <c r="Q129" s="431"/>
      <c r="R129" s="431"/>
      <c r="S129" s="431"/>
      <c r="T129" s="431"/>
      <c r="U129" s="431"/>
      <c r="V129" s="431"/>
    </row>
    <row r="130" spans="8:22" ht="15">
      <c r="H130" s="431"/>
      <c r="I130" s="431"/>
      <c r="J130" s="431"/>
      <c r="K130" s="431"/>
      <c r="L130" s="431"/>
      <c r="M130" s="431"/>
      <c r="N130" s="431"/>
      <c r="O130" s="431"/>
      <c r="P130" s="431"/>
      <c r="Q130" s="431"/>
      <c r="R130" s="431"/>
      <c r="S130" s="431"/>
      <c r="T130" s="431"/>
      <c r="U130" s="431"/>
      <c r="V130" s="431"/>
    </row>
    <row r="131" spans="8:22" ht="15">
      <c r="H131" s="431"/>
      <c r="I131" s="431"/>
      <c r="J131" s="431"/>
      <c r="K131" s="431"/>
      <c r="L131" s="431"/>
      <c r="M131" s="431"/>
      <c r="N131" s="431"/>
      <c r="O131" s="431"/>
      <c r="P131" s="431"/>
      <c r="Q131" s="431"/>
      <c r="R131" s="431"/>
      <c r="S131" s="431"/>
      <c r="T131" s="431"/>
      <c r="U131" s="431"/>
      <c r="V131" s="431"/>
    </row>
    <row r="132" spans="8:22" ht="15">
      <c r="H132" s="431"/>
      <c r="I132" s="431"/>
      <c r="J132" s="431"/>
      <c r="K132" s="431"/>
      <c r="L132" s="431"/>
      <c r="M132" s="431"/>
      <c r="N132" s="431"/>
      <c r="O132" s="431"/>
      <c r="P132" s="431"/>
      <c r="Q132" s="431"/>
      <c r="R132" s="431"/>
      <c r="S132" s="431"/>
      <c r="T132" s="431"/>
      <c r="U132" s="431"/>
      <c r="V132" s="431"/>
    </row>
    <row r="133" spans="8:22" ht="15">
      <c r="H133" s="431"/>
      <c r="I133" s="431"/>
      <c r="J133" s="431"/>
      <c r="K133" s="431"/>
      <c r="L133" s="431"/>
      <c r="M133" s="431"/>
      <c r="N133" s="431"/>
      <c r="O133" s="431"/>
      <c r="P133" s="431"/>
      <c r="Q133" s="431"/>
      <c r="R133" s="431"/>
      <c r="S133" s="431"/>
      <c r="T133" s="431"/>
      <c r="U133" s="431"/>
      <c r="V133" s="431"/>
    </row>
    <row r="134" spans="8:22" ht="15">
      <c r="H134" s="431"/>
      <c r="I134" s="431"/>
      <c r="J134" s="431"/>
      <c r="K134" s="431"/>
      <c r="L134" s="431"/>
      <c r="M134" s="431"/>
      <c r="N134" s="431"/>
      <c r="O134" s="431"/>
      <c r="P134" s="431"/>
      <c r="Q134" s="431"/>
      <c r="R134" s="431"/>
      <c r="S134" s="431"/>
      <c r="T134" s="431"/>
      <c r="U134" s="431"/>
      <c r="V134" s="431"/>
    </row>
    <row r="135" spans="8:22" ht="15">
      <c r="H135" s="431"/>
      <c r="I135" s="431"/>
      <c r="J135" s="431"/>
      <c r="K135" s="431"/>
      <c r="L135" s="431"/>
      <c r="M135" s="431"/>
      <c r="N135" s="431"/>
      <c r="O135" s="431"/>
      <c r="P135" s="431"/>
      <c r="Q135" s="431"/>
      <c r="R135" s="431"/>
      <c r="S135" s="431"/>
      <c r="T135" s="431"/>
      <c r="U135" s="431"/>
      <c r="V135" s="431"/>
    </row>
    <row r="136" spans="8:22" ht="15">
      <c r="H136" s="431"/>
      <c r="I136" s="431"/>
      <c r="J136" s="431"/>
      <c r="K136" s="431"/>
      <c r="L136" s="431"/>
      <c r="M136" s="431"/>
      <c r="N136" s="431"/>
      <c r="O136" s="431"/>
      <c r="P136" s="431"/>
      <c r="Q136" s="431"/>
      <c r="R136" s="431"/>
      <c r="S136" s="431"/>
      <c r="T136" s="431"/>
      <c r="U136" s="431"/>
      <c r="V136" s="431"/>
    </row>
    <row r="137" spans="8:22" ht="15">
      <c r="H137" s="431"/>
      <c r="I137" s="431"/>
      <c r="J137" s="431"/>
      <c r="K137" s="431"/>
      <c r="L137" s="431"/>
      <c r="M137" s="431"/>
      <c r="N137" s="431"/>
      <c r="O137" s="431"/>
      <c r="P137" s="431"/>
      <c r="Q137" s="431"/>
      <c r="R137" s="431"/>
      <c r="S137" s="431"/>
      <c r="T137" s="431"/>
      <c r="U137" s="431"/>
      <c r="V137" s="431"/>
    </row>
    <row r="138" spans="8:22" ht="15">
      <c r="H138" s="431"/>
      <c r="I138" s="431"/>
      <c r="J138" s="431"/>
      <c r="K138" s="431"/>
      <c r="L138" s="431"/>
      <c r="M138" s="431"/>
      <c r="N138" s="431"/>
      <c r="O138" s="431"/>
      <c r="P138" s="431"/>
      <c r="Q138" s="431"/>
      <c r="R138" s="431"/>
      <c r="S138" s="431"/>
      <c r="T138" s="431"/>
      <c r="U138" s="431"/>
      <c r="V138" s="431"/>
    </row>
    <row r="139" spans="8:22" ht="15">
      <c r="H139" s="431"/>
      <c r="I139" s="431"/>
      <c r="J139" s="431"/>
      <c r="K139" s="431"/>
      <c r="L139" s="431"/>
      <c r="M139" s="431"/>
      <c r="N139" s="431"/>
      <c r="O139" s="431"/>
      <c r="P139" s="431"/>
      <c r="Q139" s="431"/>
      <c r="R139" s="431"/>
      <c r="S139" s="431"/>
      <c r="T139" s="431"/>
      <c r="U139" s="431"/>
      <c r="V139" s="431"/>
    </row>
    <row r="140" spans="8:22" ht="15">
      <c r="H140" s="431"/>
      <c r="I140" s="431"/>
      <c r="J140" s="431"/>
      <c r="K140" s="431"/>
      <c r="L140" s="431"/>
      <c r="M140" s="431"/>
      <c r="N140" s="431"/>
      <c r="O140" s="431"/>
      <c r="P140" s="431"/>
      <c r="Q140" s="431"/>
      <c r="R140" s="431"/>
      <c r="S140" s="431"/>
      <c r="T140" s="431"/>
      <c r="U140" s="431"/>
      <c r="V140" s="431"/>
    </row>
    <row r="141" spans="8:22" ht="15">
      <c r="H141" s="431"/>
      <c r="I141" s="431"/>
      <c r="J141" s="431"/>
      <c r="K141" s="431"/>
      <c r="L141" s="431"/>
      <c r="M141" s="431"/>
      <c r="N141" s="431"/>
      <c r="O141" s="431"/>
      <c r="P141" s="431"/>
      <c r="Q141" s="431"/>
      <c r="R141" s="431"/>
      <c r="S141" s="431"/>
      <c r="T141" s="431"/>
      <c r="U141" s="431"/>
      <c r="V141" s="431"/>
    </row>
    <row r="142" spans="8:22" ht="15">
      <c r="H142" s="431"/>
      <c r="I142" s="431"/>
      <c r="J142" s="431"/>
      <c r="K142" s="431"/>
      <c r="L142" s="431"/>
      <c r="M142" s="431"/>
      <c r="N142" s="431"/>
      <c r="O142" s="431"/>
      <c r="P142" s="431"/>
      <c r="Q142" s="431"/>
      <c r="R142" s="431"/>
      <c r="S142" s="431"/>
      <c r="T142" s="431"/>
      <c r="U142" s="431"/>
      <c r="V142" s="431"/>
    </row>
    <row r="143" spans="8:22" ht="15">
      <c r="H143" s="431"/>
      <c r="I143" s="431"/>
      <c r="J143" s="431"/>
      <c r="K143" s="431"/>
      <c r="L143" s="431"/>
      <c r="M143" s="431"/>
      <c r="N143" s="431"/>
      <c r="O143" s="431"/>
      <c r="P143" s="431"/>
      <c r="Q143" s="431"/>
      <c r="R143" s="431"/>
      <c r="S143" s="431"/>
      <c r="T143" s="431"/>
      <c r="U143" s="431"/>
      <c r="V143" s="431"/>
    </row>
    <row r="144" spans="8:22" ht="15">
      <c r="H144" s="431"/>
      <c r="I144" s="431"/>
      <c r="J144" s="431"/>
      <c r="K144" s="431"/>
      <c r="L144" s="431"/>
      <c r="M144" s="431"/>
      <c r="N144" s="431"/>
      <c r="O144" s="431"/>
      <c r="P144" s="431"/>
      <c r="Q144" s="431"/>
      <c r="R144" s="431"/>
      <c r="S144" s="431"/>
      <c r="T144" s="431"/>
      <c r="U144" s="431"/>
      <c r="V144" s="431"/>
    </row>
    <row r="145" spans="8:22" ht="15">
      <c r="H145" s="431"/>
      <c r="I145" s="431"/>
      <c r="J145" s="431"/>
      <c r="K145" s="431"/>
      <c r="L145" s="431"/>
      <c r="M145" s="431"/>
      <c r="N145" s="431"/>
      <c r="O145" s="431"/>
      <c r="P145" s="431"/>
      <c r="Q145" s="431"/>
      <c r="R145" s="431"/>
      <c r="S145" s="431"/>
      <c r="T145" s="431"/>
      <c r="U145" s="431"/>
      <c r="V145" s="431"/>
    </row>
    <row r="146" spans="8:22" ht="15">
      <c r="H146" s="431"/>
      <c r="I146" s="431"/>
      <c r="J146" s="431"/>
      <c r="K146" s="431"/>
      <c r="L146" s="431"/>
      <c r="M146" s="431"/>
      <c r="N146" s="431"/>
      <c r="O146" s="431"/>
      <c r="P146" s="431"/>
      <c r="Q146" s="431"/>
      <c r="R146" s="431"/>
      <c r="S146" s="431"/>
      <c r="T146" s="431"/>
      <c r="U146" s="431"/>
      <c r="V146" s="431"/>
    </row>
    <row r="147" spans="8:22" ht="15">
      <c r="H147" s="431"/>
      <c r="I147" s="431"/>
      <c r="J147" s="431"/>
      <c r="K147" s="431"/>
      <c r="L147" s="431"/>
      <c r="M147" s="431"/>
      <c r="N147" s="431"/>
      <c r="O147" s="431"/>
      <c r="P147" s="431"/>
      <c r="Q147" s="431"/>
      <c r="R147" s="431"/>
      <c r="S147" s="431"/>
      <c r="T147" s="431"/>
      <c r="U147" s="431"/>
      <c r="V147" s="431"/>
    </row>
    <row r="148" spans="8:22" ht="15">
      <c r="H148" s="431"/>
      <c r="I148" s="431"/>
      <c r="J148" s="431"/>
      <c r="K148" s="431"/>
      <c r="L148" s="431"/>
      <c r="M148" s="431"/>
      <c r="N148" s="431"/>
      <c r="O148" s="431"/>
      <c r="P148" s="431"/>
      <c r="Q148" s="431"/>
      <c r="R148" s="431"/>
      <c r="S148" s="431"/>
      <c r="T148" s="431"/>
      <c r="U148" s="431"/>
      <c r="V148" s="431"/>
    </row>
    <row r="149" spans="8:22" ht="15">
      <c r="H149" s="431"/>
      <c r="I149" s="431"/>
      <c r="J149" s="431"/>
      <c r="K149" s="431"/>
      <c r="L149" s="431"/>
      <c r="M149" s="431"/>
      <c r="N149" s="431"/>
      <c r="O149" s="431"/>
      <c r="P149" s="431"/>
      <c r="Q149" s="431"/>
      <c r="R149" s="431"/>
      <c r="S149" s="431"/>
      <c r="T149" s="431"/>
      <c r="U149" s="431"/>
      <c r="V149" s="431"/>
    </row>
    <row r="150" spans="8:22" ht="15">
      <c r="H150" s="431"/>
      <c r="I150" s="431"/>
      <c r="J150" s="431"/>
      <c r="K150" s="431"/>
      <c r="L150" s="431"/>
      <c r="M150" s="431"/>
      <c r="N150" s="431"/>
      <c r="O150" s="431"/>
      <c r="P150" s="431"/>
      <c r="Q150" s="431"/>
      <c r="R150" s="431"/>
      <c r="S150" s="431"/>
      <c r="T150" s="431"/>
      <c r="U150" s="431"/>
      <c r="V150" s="431"/>
    </row>
    <row r="151" spans="8:22" ht="15">
      <c r="H151" s="431"/>
      <c r="I151" s="431"/>
      <c r="J151" s="431"/>
      <c r="K151" s="431"/>
      <c r="L151" s="431"/>
      <c r="M151" s="431"/>
      <c r="N151" s="431"/>
      <c r="O151" s="431"/>
      <c r="P151" s="431"/>
      <c r="Q151" s="431"/>
      <c r="R151" s="431"/>
      <c r="S151" s="431"/>
      <c r="T151" s="431"/>
      <c r="U151" s="431"/>
      <c r="V151" s="431"/>
    </row>
    <row r="152" spans="8:22" ht="15">
      <c r="H152" s="431"/>
      <c r="I152" s="431"/>
      <c r="J152" s="431"/>
      <c r="K152" s="431"/>
      <c r="L152" s="431"/>
      <c r="M152" s="431"/>
      <c r="N152" s="431"/>
      <c r="O152" s="431"/>
      <c r="P152" s="431"/>
      <c r="Q152" s="431"/>
      <c r="R152" s="431"/>
      <c r="S152" s="431"/>
      <c r="T152" s="431"/>
      <c r="U152" s="431"/>
      <c r="V152" s="431"/>
    </row>
    <row r="153" spans="8:22" ht="15">
      <c r="H153" s="431"/>
      <c r="I153" s="431"/>
      <c r="J153" s="431"/>
      <c r="K153" s="431"/>
      <c r="L153" s="431"/>
      <c r="M153" s="431"/>
      <c r="N153" s="431"/>
      <c r="O153" s="431"/>
      <c r="P153" s="431"/>
      <c r="Q153" s="431"/>
      <c r="R153" s="431"/>
      <c r="S153" s="431"/>
      <c r="T153" s="431"/>
      <c r="U153" s="431"/>
      <c r="V153" s="431"/>
    </row>
    <row r="154" spans="8:22" ht="15">
      <c r="H154" s="431"/>
      <c r="I154" s="431"/>
      <c r="J154" s="431"/>
      <c r="K154" s="431"/>
      <c r="L154" s="431"/>
      <c r="M154" s="431"/>
      <c r="N154" s="431"/>
      <c r="O154" s="431"/>
      <c r="P154" s="431"/>
      <c r="Q154" s="431"/>
      <c r="R154" s="431"/>
      <c r="S154" s="431"/>
      <c r="T154" s="431"/>
      <c r="U154" s="431"/>
      <c r="V154" s="431"/>
    </row>
    <row r="155" spans="8:22" ht="15">
      <c r="H155" s="431"/>
      <c r="I155" s="431"/>
      <c r="J155" s="431"/>
      <c r="K155" s="431"/>
      <c r="L155" s="431"/>
      <c r="M155" s="431"/>
      <c r="N155" s="431"/>
      <c r="O155" s="431"/>
      <c r="P155" s="431"/>
      <c r="Q155" s="431"/>
      <c r="R155" s="431"/>
      <c r="S155" s="431"/>
      <c r="T155" s="431"/>
      <c r="U155" s="431"/>
      <c r="V155" s="431"/>
    </row>
    <row r="156" spans="8:22" ht="15">
      <c r="H156" s="431"/>
      <c r="I156" s="431"/>
      <c r="J156" s="431"/>
      <c r="K156" s="431"/>
      <c r="L156" s="431"/>
      <c r="M156" s="431"/>
      <c r="N156" s="431"/>
      <c r="O156" s="431"/>
      <c r="P156" s="431"/>
      <c r="Q156" s="431"/>
      <c r="R156" s="431"/>
      <c r="S156" s="431"/>
      <c r="T156" s="431"/>
      <c r="U156" s="431"/>
      <c r="V156" s="431"/>
    </row>
    <row r="157" spans="8:22" ht="15">
      <c r="H157" s="431"/>
      <c r="I157" s="431"/>
      <c r="J157" s="431"/>
      <c r="K157" s="431"/>
      <c r="L157" s="431"/>
      <c r="M157" s="431"/>
      <c r="N157" s="431"/>
      <c r="O157" s="431"/>
      <c r="P157" s="431"/>
      <c r="Q157" s="431"/>
      <c r="R157" s="431"/>
      <c r="S157" s="431"/>
      <c r="T157" s="431"/>
      <c r="U157" s="431"/>
      <c r="V157" s="431"/>
    </row>
    <row r="158" spans="8:22" ht="15">
      <c r="H158" s="431"/>
      <c r="I158" s="431"/>
      <c r="J158" s="431"/>
      <c r="K158" s="431"/>
      <c r="L158" s="431"/>
      <c r="M158" s="431"/>
      <c r="N158" s="431"/>
      <c r="O158" s="431"/>
      <c r="P158" s="431"/>
      <c r="Q158" s="431"/>
      <c r="R158" s="431"/>
      <c r="S158" s="431"/>
      <c r="T158" s="431"/>
      <c r="U158" s="431"/>
      <c r="V158" s="431"/>
    </row>
    <row r="159" spans="8:22" ht="15">
      <c r="H159" s="431"/>
      <c r="I159" s="431"/>
      <c r="J159" s="431"/>
      <c r="K159" s="431"/>
      <c r="L159" s="431"/>
      <c r="M159" s="431"/>
      <c r="N159" s="431"/>
      <c r="O159" s="431"/>
      <c r="P159" s="431"/>
      <c r="Q159" s="431"/>
      <c r="R159" s="431"/>
      <c r="S159" s="431"/>
      <c r="T159" s="431"/>
      <c r="U159" s="431"/>
      <c r="V159" s="431"/>
    </row>
    <row r="160" spans="8:22" ht="15">
      <c r="H160" s="431"/>
      <c r="I160" s="431"/>
      <c r="J160" s="431"/>
      <c r="K160" s="431"/>
      <c r="L160" s="431"/>
      <c r="M160" s="431"/>
      <c r="N160" s="431"/>
      <c r="O160" s="431"/>
      <c r="P160" s="431"/>
      <c r="Q160" s="431"/>
      <c r="R160" s="431"/>
      <c r="S160" s="431"/>
      <c r="T160" s="431"/>
      <c r="U160" s="431"/>
      <c r="V160" s="431"/>
    </row>
    <row r="161" spans="8:22" ht="15">
      <c r="H161" s="431"/>
      <c r="I161" s="431"/>
      <c r="J161" s="431"/>
      <c r="K161" s="431"/>
      <c r="L161" s="431"/>
      <c r="M161" s="431"/>
      <c r="N161" s="431"/>
      <c r="O161" s="431"/>
      <c r="P161" s="431"/>
      <c r="Q161" s="431"/>
      <c r="R161" s="431"/>
      <c r="S161" s="431"/>
      <c r="T161" s="431"/>
      <c r="U161" s="431"/>
      <c r="V161" s="431"/>
    </row>
    <row r="162" spans="8:22" ht="15">
      <c r="H162" s="431"/>
      <c r="I162" s="431"/>
      <c r="J162" s="431"/>
      <c r="K162" s="431"/>
      <c r="L162" s="431"/>
      <c r="M162" s="431"/>
      <c r="N162" s="431"/>
      <c r="O162" s="431"/>
      <c r="P162" s="431"/>
      <c r="Q162" s="431"/>
      <c r="R162" s="431"/>
      <c r="S162" s="431"/>
      <c r="T162" s="431"/>
      <c r="U162" s="431"/>
      <c r="V162" s="431"/>
    </row>
    <row r="163" spans="8:22" ht="15">
      <c r="H163" s="431"/>
      <c r="I163" s="431"/>
      <c r="J163" s="431"/>
      <c r="K163" s="431"/>
      <c r="L163" s="431"/>
      <c r="M163" s="431"/>
      <c r="N163" s="431"/>
      <c r="O163" s="431"/>
      <c r="P163" s="431"/>
      <c r="Q163" s="431"/>
      <c r="R163" s="431"/>
      <c r="S163" s="431"/>
      <c r="T163" s="431"/>
      <c r="U163" s="431"/>
      <c r="V163" s="431"/>
    </row>
    <row r="164" spans="8:22" ht="15">
      <c r="H164" s="431"/>
      <c r="I164" s="431"/>
      <c r="J164" s="431"/>
      <c r="K164" s="431"/>
      <c r="L164" s="431"/>
      <c r="M164" s="431"/>
      <c r="N164" s="431"/>
      <c r="O164" s="431"/>
      <c r="P164" s="431"/>
      <c r="Q164" s="431"/>
      <c r="R164" s="431"/>
      <c r="S164" s="431"/>
      <c r="T164" s="431"/>
      <c r="U164" s="431"/>
      <c r="V164" s="431"/>
    </row>
    <row r="165" spans="8:22" ht="15">
      <c r="H165" s="431"/>
      <c r="I165" s="431"/>
      <c r="J165" s="431"/>
      <c r="K165" s="431"/>
      <c r="L165" s="431"/>
      <c r="M165" s="431"/>
      <c r="N165" s="431"/>
      <c r="O165" s="431"/>
      <c r="P165" s="431"/>
      <c r="Q165" s="431"/>
      <c r="R165" s="431"/>
      <c r="S165" s="431"/>
      <c r="T165" s="431"/>
      <c r="U165" s="431"/>
      <c r="V165" s="431"/>
    </row>
    <row r="166" spans="8:22" ht="15">
      <c r="H166" s="431"/>
      <c r="I166" s="431"/>
      <c r="J166" s="431"/>
      <c r="K166" s="431"/>
      <c r="L166" s="431"/>
      <c r="M166" s="431"/>
      <c r="N166" s="431"/>
      <c r="O166" s="431"/>
      <c r="P166" s="431"/>
      <c r="Q166" s="431"/>
      <c r="R166" s="431"/>
      <c r="S166" s="431"/>
      <c r="T166" s="431"/>
      <c r="U166" s="431"/>
      <c r="V166" s="431"/>
    </row>
    <row r="167" spans="8:22" ht="15">
      <c r="H167" s="431"/>
      <c r="I167" s="431"/>
      <c r="J167" s="431"/>
      <c r="K167" s="431"/>
      <c r="L167" s="431"/>
      <c r="M167" s="431"/>
      <c r="N167" s="431"/>
      <c r="O167" s="431"/>
      <c r="P167" s="431"/>
      <c r="Q167" s="431"/>
      <c r="R167" s="431"/>
      <c r="S167" s="431"/>
      <c r="T167" s="431"/>
      <c r="U167" s="431"/>
      <c r="V167" s="431"/>
    </row>
    <row r="168" spans="8:22" ht="15">
      <c r="H168" s="431"/>
      <c r="I168" s="431"/>
      <c r="J168" s="431"/>
      <c r="K168" s="431"/>
      <c r="L168" s="431"/>
      <c r="M168" s="431"/>
      <c r="N168" s="431"/>
      <c r="O168" s="431"/>
      <c r="P168" s="431"/>
      <c r="Q168" s="431"/>
      <c r="R168" s="431"/>
      <c r="S168" s="431"/>
      <c r="T168" s="431"/>
      <c r="U168" s="431"/>
      <c r="V168" s="431"/>
    </row>
    <row r="169" spans="8:22" ht="15">
      <c r="H169" s="431"/>
      <c r="I169" s="431"/>
      <c r="J169" s="431"/>
      <c r="K169" s="431"/>
      <c r="L169" s="431"/>
      <c r="M169" s="431"/>
      <c r="N169" s="431"/>
      <c r="O169" s="431"/>
      <c r="P169" s="431"/>
      <c r="Q169" s="431"/>
      <c r="R169" s="431"/>
      <c r="S169" s="431"/>
      <c r="T169" s="431"/>
      <c r="U169" s="431"/>
      <c r="V169" s="431"/>
    </row>
    <row r="170" spans="8:22" ht="15">
      <c r="H170" s="431"/>
      <c r="I170" s="431"/>
      <c r="J170" s="431"/>
      <c r="K170" s="431"/>
      <c r="L170" s="431"/>
      <c r="M170" s="431"/>
      <c r="N170" s="431"/>
      <c r="O170" s="431"/>
      <c r="P170" s="431"/>
      <c r="Q170" s="431"/>
      <c r="R170" s="431"/>
      <c r="S170" s="431"/>
      <c r="T170" s="431"/>
      <c r="U170" s="431"/>
      <c r="V170" s="431"/>
    </row>
    <row r="171" spans="8:22" ht="15">
      <c r="H171" s="431"/>
      <c r="I171" s="431"/>
      <c r="J171" s="431"/>
      <c r="K171" s="431"/>
      <c r="L171" s="431"/>
      <c r="M171" s="431"/>
      <c r="N171" s="431"/>
      <c r="O171" s="431"/>
      <c r="P171" s="431"/>
      <c r="Q171" s="431"/>
      <c r="R171" s="431"/>
      <c r="S171" s="431"/>
      <c r="T171" s="431"/>
      <c r="U171" s="431"/>
      <c r="V171" s="431"/>
    </row>
    <row r="172" spans="8:22" ht="15">
      <c r="H172" s="431"/>
      <c r="I172" s="431"/>
      <c r="J172" s="431"/>
      <c r="K172" s="431"/>
      <c r="L172" s="431"/>
      <c r="M172" s="431"/>
      <c r="N172" s="431"/>
      <c r="O172" s="431"/>
      <c r="P172" s="431"/>
      <c r="Q172" s="431"/>
      <c r="R172" s="431"/>
      <c r="S172" s="431"/>
      <c r="T172" s="431"/>
      <c r="U172" s="431"/>
      <c r="V172" s="431"/>
    </row>
    <row r="173" spans="8:22" ht="15">
      <c r="H173" s="431"/>
      <c r="I173" s="431"/>
      <c r="J173" s="431"/>
      <c r="K173" s="431"/>
      <c r="L173" s="431"/>
      <c r="M173" s="431"/>
      <c r="N173" s="431"/>
      <c r="O173" s="431"/>
      <c r="P173" s="431"/>
      <c r="Q173" s="431"/>
      <c r="R173" s="431"/>
      <c r="S173" s="431"/>
      <c r="T173" s="431"/>
      <c r="U173" s="431"/>
      <c r="V173" s="431"/>
    </row>
    <row r="174" spans="8:22" ht="15">
      <c r="H174" s="431"/>
      <c r="I174" s="431"/>
      <c r="J174" s="431"/>
      <c r="K174" s="431"/>
      <c r="L174" s="431"/>
      <c r="M174" s="431"/>
      <c r="N174" s="431"/>
      <c r="O174" s="431"/>
      <c r="P174" s="431"/>
      <c r="Q174" s="431"/>
      <c r="R174" s="431"/>
      <c r="S174" s="431"/>
      <c r="T174" s="431"/>
      <c r="U174" s="431"/>
      <c r="V174" s="431"/>
    </row>
    <row r="175" spans="8:22" ht="15">
      <c r="H175" s="431"/>
      <c r="I175" s="431"/>
      <c r="J175" s="431"/>
      <c r="K175" s="431"/>
      <c r="L175" s="431"/>
      <c r="M175" s="431"/>
      <c r="N175" s="431"/>
      <c r="O175" s="431"/>
      <c r="P175" s="431"/>
      <c r="Q175" s="431"/>
      <c r="R175" s="431"/>
      <c r="S175" s="431"/>
      <c r="T175" s="431"/>
      <c r="U175" s="431"/>
      <c r="V175" s="431"/>
    </row>
    <row r="176" spans="8:22" ht="15">
      <c r="H176" s="431"/>
      <c r="I176" s="431"/>
      <c r="J176" s="431"/>
      <c r="K176" s="431"/>
      <c r="L176" s="431"/>
      <c r="M176" s="431"/>
      <c r="N176" s="431"/>
      <c r="O176" s="431"/>
      <c r="P176" s="431"/>
      <c r="Q176" s="431"/>
      <c r="R176" s="431"/>
      <c r="S176" s="431"/>
      <c r="T176" s="431"/>
      <c r="U176" s="431"/>
      <c r="V176" s="431"/>
    </row>
    <row r="177" spans="8:22" ht="15">
      <c r="H177" s="431"/>
      <c r="I177" s="431"/>
      <c r="J177" s="431"/>
      <c r="K177" s="431"/>
      <c r="L177" s="431"/>
      <c r="M177" s="431"/>
      <c r="N177" s="431"/>
      <c r="O177" s="431"/>
      <c r="P177" s="431"/>
      <c r="Q177" s="431"/>
      <c r="R177" s="431"/>
      <c r="S177" s="431"/>
      <c r="T177" s="431"/>
      <c r="U177" s="431"/>
      <c r="V177" s="431"/>
    </row>
    <row r="178" spans="8:22" ht="15">
      <c r="H178" s="431"/>
      <c r="I178" s="431"/>
      <c r="J178" s="431"/>
      <c r="K178" s="431"/>
      <c r="L178" s="431"/>
      <c r="M178" s="431"/>
      <c r="N178" s="431"/>
      <c r="O178" s="431"/>
      <c r="P178" s="431"/>
      <c r="Q178" s="431"/>
      <c r="R178" s="431"/>
      <c r="S178" s="431"/>
      <c r="T178" s="431"/>
      <c r="U178" s="431"/>
      <c r="V178" s="431"/>
    </row>
    <row r="179" spans="8:22" ht="15">
      <c r="H179" s="431"/>
      <c r="I179" s="431"/>
      <c r="J179" s="431"/>
      <c r="K179" s="431"/>
      <c r="L179" s="431"/>
      <c r="M179" s="431"/>
      <c r="N179" s="431"/>
      <c r="O179" s="431"/>
      <c r="P179" s="431"/>
      <c r="Q179" s="431"/>
      <c r="R179" s="431"/>
      <c r="S179" s="431"/>
      <c r="T179" s="431"/>
      <c r="U179" s="431"/>
      <c r="V179" s="431"/>
    </row>
    <row r="180" spans="8:22" ht="15">
      <c r="H180" s="431"/>
      <c r="I180" s="431"/>
      <c r="J180" s="431"/>
      <c r="K180" s="431"/>
      <c r="L180" s="431"/>
      <c r="M180" s="431"/>
      <c r="N180" s="431"/>
      <c r="O180" s="431"/>
      <c r="P180" s="431"/>
      <c r="Q180" s="431"/>
      <c r="R180" s="431"/>
      <c r="S180" s="431"/>
      <c r="T180" s="431"/>
      <c r="U180" s="431"/>
      <c r="V180" s="431"/>
    </row>
    <row r="181" spans="8:22" ht="15">
      <c r="H181" s="431"/>
      <c r="I181" s="431"/>
      <c r="J181" s="431"/>
      <c r="K181" s="431"/>
      <c r="L181" s="431"/>
      <c r="M181" s="431"/>
      <c r="N181" s="431"/>
      <c r="O181" s="431"/>
      <c r="P181" s="431"/>
      <c r="Q181" s="431"/>
      <c r="R181" s="431"/>
      <c r="S181" s="431"/>
      <c r="T181" s="431"/>
      <c r="U181" s="431"/>
      <c r="V181" s="431"/>
    </row>
    <row r="182" spans="8:22" ht="15">
      <c r="H182" s="431"/>
      <c r="I182" s="431"/>
      <c r="J182" s="431"/>
      <c r="K182" s="431"/>
      <c r="L182" s="431"/>
      <c r="M182" s="431"/>
      <c r="N182" s="431"/>
      <c r="O182" s="431"/>
      <c r="P182" s="431"/>
      <c r="Q182" s="431"/>
      <c r="R182" s="431"/>
      <c r="S182" s="431"/>
      <c r="T182" s="431"/>
      <c r="U182" s="431"/>
      <c r="V182" s="431"/>
    </row>
    <row r="183" spans="8:22" ht="15">
      <c r="H183" s="431"/>
      <c r="I183" s="431"/>
      <c r="J183" s="431"/>
      <c r="K183" s="431"/>
      <c r="L183" s="431"/>
      <c r="M183" s="431"/>
      <c r="N183" s="431"/>
      <c r="O183" s="431"/>
      <c r="P183" s="431"/>
      <c r="Q183" s="431"/>
      <c r="R183" s="431"/>
      <c r="S183" s="431"/>
      <c r="T183" s="431"/>
      <c r="U183" s="431"/>
      <c r="V183" s="431"/>
    </row>
    <row r="184" spans="8:22" ht="15">
      <c r="H184" s="431"/>
      <c r="I184" s="431"/>
      <c r="J184" s="431"/>
      <c r="K184" s="431"/>
      <c r="L184" s="431"/>
      <c r="M184" s="431"/>
      <c r="N184" s="431"/>
      <c r="O184" s="431"/>
      <c r="P184" s="431"/>
      <c r="Q184" s="431"/>
      <c r="R184" s="431"/>
      <c r="S184" s="431"/>
      <c r="T184" s="431"/>
      <c r="U184" s="431"/>
      <c r="V184" s="431"/>
    </row>
    <row r="185" spans="8:22" ht="15">
      <c r="H185" s="431"/>
      <c r="I185" s="431"/>
      <c r="J185" s="431"/>
      <c r="K185" s="431"/>
      <c r="L185" s="431"/>
      <c r="M185" s="431"/>
      <c r="N185" s="431"/>
      <c r="O185" s="431"/>
      <c r="P185" s="431"/>
      <c r="Q185" s="431"/>
      <c r="R185" s="431"/>
      <c r="S185" s="431"/>
      <c r="T185" s="431"/>
      <c r="U185" s="431"/>
      <c r="V185" s="431"/>
    </row>
    <row r="186" spans="8:22" ht="15">
      <c r="H186" s="431"/>
      <c r="I186" s="431"/>
      <c r="J186" s="431"/>
      <c r="K186" s="431"/>
      <c r="L186" s="431"/>
      <c r="M186" s="431"/>
      <c r="N186" s="431"/>
      <c r="O186" s="431"/>
      <c r="P186" s="431"/>
      <c r="Q186" s="431"/>
      <c r="R186" s="431"/>
      <c r="S186" s="431"/>
      <c r="T186" s="431"/>
      <c r="U186" s="431"/>
      <c r="V186" s="431"/>
    </row>
    <row r="187" spans="8:22" ht="15">
      <c r="H187" s="431"/>
      <c r="I187" s="431"/>
      <c r="J187" s="431"/>
      <c r="K187" s="431"/>
      <c r="L187" s="431"/>
      <c r="M187" s="431"/>
      <c r="N187" s="431"/>
      <c r="O187" s="431"/>
      <c r="P187" s="431"/>
      <c r="Q187" s="431"/>
      <c r="R187" s="431"/>
      <c r="S187" s="431"/>
      <c r="T187" s="431"/>
      <c r="U187" s="431"/>
      <c r="V187" s="431"/>
    </row>
    <row r="188" spans="8:22" ht="15">
      <c r="H188" s="431"/>
      <c r="I188" s="431"/>
      <c r="J188" s="431"/>
      <c r="K188" s="431"/>
      <c r="L188" s="431"/>
      <c r="M188" s="431"/>
      <c r="N188" s="431"/>
      <c r="O188" s="431"/>
      <c r="P188" s="431"/>
      <c r="Q188" s="431"/>
      <c r="R188" s="431"/>
      <c r="S188" s="431"/>
      <c r="T188" s="431"/>
      <c r="U188" s="431"/>
      <c r="V188" s="431"/>
    </row>
    <row r="189" spans="8:22" ht="15">
      <c r="H189" s="431"/>
      <c r="I189" s="431"/>
      <c r="J189" s="431"/>
      <c r="K189" s="431"/>
      <c r="L189" s="431"/>
      <c r="M189" s="431"/>
      <c r="N189" s="431"/>
      <c r="O189" s="431"/>
      <c r="P189" s="431"/>
      <c r="Q189" s="431"/>
      <c r="R189" s="431"/>
      <c r="S189" s="431"/>
      <c r="T189" s="431"/>
      <c r="U189" s="431"/>
      <c r="V189" s="431"/>
    </row>
    <row r="190" spans="8:22" ht="15">
      <c r="H190" s="431"/>
      <c r="I190" s="431"/>
      <c r="J190" s="431"/>
      <c r="K190" s="431"/>
      <c r="L190" s="431"/>
      <c r="M190" s="431"/>
      <c r="N190" s="431"/>
      <c r="O190" s="431"/>
      <c r="P190" s="431"/>
      <c r="Q190" s="431"/>
      <c r="R190" s="431"/>
      <c r="S190" s="431"/>
      <c r="T190" s="431"/>
      <c r="U190" s="431"/>
      <c r="V190" s="431"/>
    </row>
    <row r="191" spans="8:22" ht="15">
      <c r="H191" s="431"/>
      <c r="I191" s="431"/>
      <c r="J191" s="431"/>
      <c r="K191" s="431"/>
      <c r="L191" s="431"/>
      <c r="M191" s="431"/>
      <c r="N191" s="431"/>
      <c r="O191" s="431"/>
      <c r="P191" s="431"/>
      <c r="Q191" s="431"/>
      <c r="R191" s="431"/>
      <c r="S191" s="431"/>
      <c r="T191" s="431"/>
      <c r="U191" s="431"/>
      <c r="V191" s="431"/>
    </row>
    <row r="192" spans="8:22" ht="15">
      <c r="H192" s="431"/>
      <c r="I192" s="431"/>
      <c r="J192" s="431"/>
      <c r="K192" s="431"/>
      <c r="L192" s="431"/>
      <c r="M192" s="431"/>
      <c r="N192" s="431"/>
      <c r="O192" s="431"/>
      <c r="P192" s="431"/>
      <c r="Q192" s="431"/>
      <c r="R192" s="431"/>
      <c r="S192" s="431"/>
      <c r="T192" s="431"/>
      <c r="U192" s="431"/>
      <c r="V192" s="431"/>
    </row>
    <row r="193" spans="8:22" ht="15">
      <c r="H193" s="431"/>
      <c r="I193" s="431"/>
      <c r="J193" s="431"/>
      <c r="K193" s="431"/>
      <c r="L193" s="431"/>
      <c r="M193" s="431"/>
      <c r="N193" s="431"/>
      <c r="O193" s="431"/>
      <c r="P193" s="431"/>
      <c r="Q193" s="431"/>
      <c r="R193" s="431"/>
      <c r="S193" s="431"/>
      <c r="T193" s="431"/>
      <c r="U193" s="431"/>
      <c r="V193" s="431"/>
    </row>
    <row r="194" spans="8:22" ht="15">
      <c r="H194" s="431"/>
      <c r="I194" s="431"/>
      <c r="J194" s="431"/>
      <c r="K194" s="431"/>
      <c r="L194" s="431"/>
      <c r="M194" s="431"/>
      <c r="N194" s="431"/>
      <c r="O194" s="431"/>
      <c r="P194" s="431"/>
      <c r="Q194" s="431"/>
      <c r="R194" s="431"/>
      <c r="S194" s="431"/>
      <c r="T194" s="431"/>
      <c r="U194" s="431"/>
      <c r="V194" s="431"/>
    </row>
    <row r="195" spans="8:22" ht="15">
      <c r="H195" s="431"/>
      <c r="I195" s="431"/>
      <c r="J195" s="431"/>
      <c r="K195" s="431"/>
      <c r="L195" s="431"/>
      <c r="M195" s="431"/>
      <c r="N195" s="431"/>
      <c r="O195" s="431"/>
      <c r="P195" s="431"/>
      <c r="Q195" s="431"/>
      <c r="R195" s="431"/>
      <c r="S195" s="431"/>
      <c r="T195" s="431"/>
      <c r="U195" s="431"/>
      <c r="V195" s="431"/>
    </row>
    <row r="196" spans="8:22" ht="15">
      <c r="H196" s="431"/>
      <c r="I196" s="431"/>
      <c r="J196" s="431"/>
      <c r="K196" s="431"/>
      <c r="L196" s="431"/>
      <c r="M196" s="431"/>
      <c r="N196" s="431"/>
      <c r="O196" s="431"/>
      <c r="P196" s="431"/>
      <c r="Q196" s="431"/>
      <c r="R196" s="431"/>
      <c r="S196" s="431"/>
      <c r="T196" s="431"/>
      <c r="U196" s="431"/>
      <c r="V196" s="431"/>
    </row>
    <row r="197" spans="8:22" ht="15">
      <c r="H197" s="431"/>
      <c r="I197" s="431"/>
      <c r="J197" s="431"/>
      <c r="K197" s="431"/>
      <c r="L197" s="431"/>
      <c r="M197" s="431"/>
      <c r="N197" s="431"/>
      <c r="O197" s="431"/>
      <c r="P197" s="431"/>
      <c r="Q197" s="431"/>
      <c r="R197" s="431"/>
      <c r="S197" s="431"/>
      <c r="T197" s="431"/>
      <c r="U197" s="431"/>
      <c r="V197" s="431"/>
    </row>
    <row r="198" spans="8:22" ht="15">
      <c r="H198" s="431"/>
      <c r="I198" s="431"/>
      <c r="J198" s="431"/>
      <c r="K198" s="431"/>
      <c r="L198" s="431"/>
      <c r="M198" s="431"/>
      <c r="N198" s="431"/>
      <c r="O198" s="431"/>
      <c r="P198" s="431"/>
      <c r="Q198" s="431"/>
      <c r="R198" s="431"/>
      <c r="S198" s="431"/>
      <c r="T198" s="431"/>
      <c r="U198" s="431"/>
      <c r="V198" s="431"/>
    </row>
    <row r="199" spans="8:22" ht="15">
      <c r="H199" s="431"/>
      <c r="I199" s="431"/>
      <c r="J199" s="431"/>
      <c r="K199" s="431"/>
      <c r="L199" s="431"/>
      <c r="M199" s="431"/>
      <c r="N199" s="431"/>
      <c r="O199" s="431"/>
      <c r="P199" s="431"/>
      <c r="Q199" s="431"/>
      <c r="R199" s="431"/>
      <c r="S199" s="431"/>
      <c r="T199" s="431"/>
      <c r="U199" s="431"/>
      <c r="V199" s="431"/>
    </row>
    <row r="200" spans="8:22" ht="15">
      <c r="H200" s="431"/>
      <c r="I200" s="431"/>
      <c r="J200" s="431"/>
      <c r="K200" s="431"/>
      <c r="L200" s="431"/>
      <c r="M200" s="431"/>
      <c r="N200" s="431"/>
      <c r="O200" s="431"/>
      <c r="P200" s="431"/>
      <c r="Q200" s="431"/>
      <c r="R200" s="431"/>
      <c r="S200" s="431"/>
      <c r="T200" s="431"/>
      <c r="U200" s="431"/>
      <c r="V200" s="431"/>
    </row>
    <row r="201" spans="8:22" ht="15">
      <c r="H201" s="431"/>
      <c r="I201" s="431"/>
      <c r="J201" s="431"/>
      <c r="K201" s="431"/>
      <c r="L201" s="431"/>
      <c r="M201" s="431"/>
      <c r="N201" s="431"/>
      <c r="O201" s="431"/>
      <c r="P201" s="431"/>
      <c r="Q201" s="431"/>
      <c r="R201" s="431"/>
      <c r="S201" s="431"/>
      <c r="T201" s="431"/>
      <c r="U201" s="431"/>
      <c r="V201" s="431"/>
    </row>
    <row r="202" spans="8:22" ht="15">
      <c r="H202" s="431"/>
      <c r="I202" s="431"/>
      <c r="J202" s="431"/>
      <c r="K202" s="431"/>
      <c r="L202" s="431"/>
      <c r="M202" s="431"/>
      <c r="N202" s="431"/>
      <c r="O202" s="431"/>
      <c r="P202" s="431"/>
      <c r="Q202" s="431"/>
      <c r="R202" s="431"/>
      <c r="S202" s="431"/>
      <c r="T202" s="431"/>
      <c r="U202" s="431"/>
      <c r="V202" s="431"/>
    </row>
    <row r="203" spans="8:22" ht="15">
      <c r="H203" s="431"/>
      <c r="I203" s="431"/>
      <c r="J203" s="431"/>
      <c r="K203" s="431"/>
      <c r="L203" s="431"/>
      <c r="M203" s="431"/>
      <c r="N203" s="431"/>
      <c r="O203" s="431"/>
      <c r="P203" s="431"/>
      <c r="Q203" s="431"/>
      <c r="R203" s="431"/>
      <c r="S203" s="431"/>
      <c r="T203" s="431"/>
      <c r="U203" s="431"/>
      <c r="V203" s="431"/>
    </row>
    <row r="204" spans="8:22" ht="15">
      <c r="H204" s="431"/>
      <c r="I204" s="431"/>
      <c r="J204" s="431"/>
      <c r="K204" s="431"/>
      <c r="L204" s="431"/>
      <c r="M204" s="431"/>
      <c r="N204" s="431"/>
      <c r="O204" s="431"/>
      <c r="P204" s="431"/>
      <c r="Q204" s="431"/>
      <c r="R204" s="431"/>
      <c r="S204" s="431"/>
      <c r="T204" s="431"/>
      <c r="U204" s="431"/>
      <c r="V204" s="431"/>
    </row>
    <row r="205" spans="8:22" ht="15">
      <c r="H205" s="431"/>
      <c r="I205" s="431"/>
      <c r="J205" s="431"/>
      <c r="K205" s="431"/>
      <c r="L205" s="431"/>
      <c r="M205" s="431"/>
      <c r="N205" s="431"/>
      <c r="O205" s="431"/>
      <c r="P205" s="431"/>
      <c r="Q205" s="431"/>
      <c r="R205" s="431"/>
      <c r="S205" s="431"/>
      <c r="T205" s="431"/>
      <c r="U205" s="431"/>
      <c r="V205" s="431"/>
    </row>
    <row r="206" spans="8:22" ht="15">
      <c r="H206" s="431"/>
      <c r="I206" s="431"/>
      <c r="J206" s="431"/>
      <c r="K206" s="431"/>
      <c r="L206" s="431"/>
      <c r="M206" s="431"/>
      <c r="N206" s="431"/>
      <c r="O206" s="431"/>
      <c r="P206" s="431"/>
      <c r="Q206" s="431"/>
      <c r="R206" s="431"/>
      <c r="S206" s="431"/>
      <c r="T206" s="431"/>
      <c r="U206" s="431"/>
      <c r="V206" s="431"/>
    </row>
    <row r="207" spans="8:22" ht="15">
      <c r="H207" s="431"/>
      <c r="I207" s="431"/>
      <c r="J207" s="431"/>
      <c r="K207" s="431"/>
      <c r="L207" s="431"/>
      <c r="M207" s="431"/>
      <c r="N207" s="431"/>
      <c r="O207" s="431"/>
      <c r="P207" s="431"/>
      <c r="Q207" s="431"/>
      <c r="R207" s="431"/>
      <c r="S207" s="431"/>
      <c r="T207" s="431"/>
      <c r="U207" s="431"/>
      <c r="V207" s="431"/>
    </row>
    <row r="208" spans="8:22" ht="15">
      <c r="H208" s="431"/>
      <c r="I208" s="431"/>
      <c r="J208" s="431"/>
      <c r="K208" s="431"/>
      <c r="L208" s="431"/>
      <c r="M208" s="431"/>
      <c r="N208" s="431"/>
      <c r="O208" s="431"/>
      <c r="P208" s="431"/>
      <c r="Q208" s="431"/>
      <c r="R208" s="431"/>
      <c r="S208" s="431"/>
      <c r="T208" s="431"/>
      <c r="U208" s="431"/>
      <c r="V208" s="431"/>
    </row>
    <row r="209" spans="8:22" ht="15">
      <c r="H209" s="431"/>
      <c r="I209" s="431"/>
      <c r="J209" s="431"/>
      <c r="K209" s="431"/>
      <c r="L209" s="431"/>
      <c r="M209" s="431"/>
      <c r="N209" s="431"/>
      <c r="O209" s="431"/>
      <c r="P209" s="431"/>
      <c r="Q209" s="431"/>
      <c r="R209" s="431"/>
      <c r="S209" s="431"/>
      <c r="T209" s="431"/>
      <c r="U209" s="431"/>
      <c r="V209" s="431"/>
    </row>
    <row r="210" spans="8:22" ht="15">
      <c r="H210" s="431"/>
      <c r="I210" s="431"/>
      <c r="J210" s="431"/>
      <c r="K210" s="431"/>
      <c r="L210" s="431"/>
      <c r="M210" s="431"/>
      <c r="N210" s="431"/>
      <c r="O210" s="431"/>
      <c r="P210" s="431"/>
      <c r="Q210" s="431"/>
      <c r="R210" s="431"/>
      <c r="S210" s="431"/>
      <c r="T210" s="431"/>
      <c r="U210" s="431"/>
      <c r="V210" s="431"/>
    </row>
    <row r="211" spans="8:22" ht="15">
      <c r="H211" s="431"/>
      <c r="I211" s="431"/>
      <c r="J211" s="431"/>
      <c r="K211" s="431"/>
      <c r="L211" s="431"/>
      <c r="M211" s="431"/>
      <c r="N211" s="431"/>
      <c r="O211" s="431"/>
      <c r="P211" s="431"/>
      <c r="Q211" s="431"/>
      <c r="R211" s="431"/>
      <c r="S211" s="431"/>
      <c r="T211" s="431"/>
      <c r="U211" s="431"/>
      <c r="V211" s="431"/>
    </row>
  </sheetData>
  <pageMargins left="2.1259842519685042" right="1.5354330708661419" top="0.98425196850393704" bottom="0.98425196850393704" header="0.51181102362204722" footer="0.51181102362204722"/>
  <pageSetup paperSize="9" scale="29" orientation="landscape" r:id="rId1"/>
  <headerFooter alignWithMargins="0">
    <oddHeader>&amp;L&amp;"Arial Tur,Kalın"&amp;12&amp;UEkonomik Gelişmeler</oddHeader>
    <oddFooter>&amp;L&amp;"Arial Tur,Normal"&amp;12KB.YPKDGM</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18"/>
  <sheetViews>
    <sheetView view="pageBreakPreview" zoomScale="60" zoomScaleNormal="55" workbookViewId="0">
      <pane xSplit="25" ySplit="4" topLeftCell="Z5" activePane="bottomRight" state="frozen"/>
      <selection activeCell="M99" sqref="M99"/>
      <selection pane="topRight" activeCell="M99" sqref="M99"/>
      <selection pane="bottomLeft" activeCell="M99" sqref="M99"/>
      <selection pane="bottomRight" activeCell="M99" sqref="M99"/>
    </sheetView>
  </sheetViews>
  <sheetFormatPr defaultRowHeight="12.75"/>
  <cols>
    <col min="1" max="1" width="65.7109375" style="446" customWidth="1"/>
    <col min="2" max="15" width="9.140625" style="446" hidden="1" customWidth="1"/>
    <col min="16" max="25" width="10.7109375" style="446" hidden="1" customWidth="1"/>
    <col min="26" max="29" width="10.5703125" style="446" customWidth="1"/>
    <col min="30" max="30" width="7.5703125" style="446" bestFit="1" customWidth="1"/>
    <col min="31" max="34" width="10.5703125" style="446" bestFit="1" customWidth="1"/>
    <col min="35" max="35" width="7.5703125" style="446" bestFit="1" customWidth="1"/>
    <col min="36" max="37" width="7.5703125" style="446" customWidth="1"/>
    <col min="38" max="38" width="7.5703125" style="446" hidden="1" customWidth="1"/>
    <col min="39" max="43" width="10.7109375" style="446" customWidth="1"/>
    <col min="44" max="44" width="7.140625" style="446" customWidth="1"/>
    <col min="45" max="45" width="9.42578125" style="446" customWidth="1"/>
    <col min="46" max="50" width="9.28515625" style="446" customWidth="1"/>
    <col min="51" max="51" width="6.7109375" style="446" bestFit="1" customWidth="1"/>
    <col min="52" max="55" width="7.5703125" style="446" bestFit="1" customWidth="1"/>
    <col min="56" max="56" width="6.7109375" style="446" bestFit="1" customWidth="1"/>
    <col min="57" max="60" width="9.140625" style="446"/>
    <col min="61" max="61" width="12.5703125" style="446" customWidth="1"/>
    <col min="62" max="252" width="9.140625" style="446"/>
    <col min="253" max="253" width="52.85546875" style="446" bestFit="1" customWidth="1"/>
    <col min="254" max="277" width="0" style="446" hidden="1" customWidth="1"/>
    <col min="278" max="278" width="10.7109375" style="446" customWidth="1"/>
    <col min="279" max="282" width="0" style="446" hidden="1" customWidth="1"/>
    <col min="283" max="283" width="10.7109375" style="446" customWidth="1"/>
    <col min="284" max="287" width="0" style="446" hidden="1" customWidth="1"/>
    <col min="288" max="288" width="10.7109375" style="446" customWidth="1"/>
    <col min="289" max="292" width="0" style="446" hidden="1" customWidth="1"/>
    <col min="293" max="300" width="10.7109375" style="446" customWidth="1"/>
    <col min="301" max="301" width="3.7109375" style="446" customWidth="1"/>
    <col min="302" max="305" width="10.7109375" style="446" customWidth="1"/>
    <col min="306" max="306" width="3.7109375" style="446" customWidth="1"/>
    <col min="307" max="309" width="10.7109375" style="446" customWidth="1"/>
    <col min="310" max="310" width="44.42578125" style="446" customWidth="1"/>
    <col min="311" max="508" width="9.140625" style="446"/>
    <col min="509" max="509" width="52.85546875" style="446" bestFit="1" customWidth="1"/>
    <col min="510" max="533" width="0" style="446" hidden="1" customWidth="1"/>
    <col min="534" max="534" width="10.7109375" style="446" customWidth="1"/>
    <col min="535" max="538" width="0" style="446" hidden="1" customWidth="1"/>
    <col min="539" max="539" width="10.7109375" style="446" customWidth="1"/>
    <col min="540" max="543" width="0" style="446" hidden="1" customWidth="1"/>
    <col min="544" max="544" width="10.7109375" style="446" customWidth="1"/>
    <col min="545" max="548" width="0" style="446" hidden="1" customWidth="1"/>
    <col min="549" max="556" width="10.7109375" style="446" customWidth="1"/>
    <col min="557" max="557" width="3.7109375" style="446" customWidth="1"/>
    <col min="558" max="561" width="10.7109375" style="446" customWidth="1"/>
    <col min="562" max="562" width="3.7109375" style="446" customWidth="1"/>
    <col min="563" max="565" width="10.7109375" style="446" customWidth="1"/>
    <col min="566" max="566" width="44.42578125" style="446" customWidth="1"/>
    <col min="567" max="764" width="9.140625" style="446"/>
    <col min="765" max="765" width="52.85546875" style="446" bestFit="1" customWidth="1"/>
    <col min="766" max="789" width="0" style="446" hidden="1" customWidth="1"/>
    <col min="790" max="790" width="10.7109375" style="446" customWidth="1"/>
    <col min="791" max="794" width="0" style="446" hidden="1" customWidth="1"/>
    <col min="795" max="795" width="10.7109375" style="446" customWidth="1"/>
    <col min="796" max="799" width="0" style="446" hidden="1" customWidth="1"/>
    <col min="800" max="800" width="10.7109375" style="446" customWidth="1"/>
    <col min="801" max="804" width="0" style="446" hidden="1" customWidth="1"/>
    <col min="805" max="812" width="10.7109375" style="446" customWidth="1"/>
    <col min="813" max="813" width="3.7109375" style="446" customWidth="1"/>
    <col min="814" max="817" width="10.7109375" style="446" customWidth="1"/>
    <col min="818" max="818" width="3.7109375" style="446" customWidth="1"/>
    <col min="819" max="821" width="10.7109375" style="446" customWidth="1"/>
    <col min="822" max="822" width="44.42578125" style="446" customWidth="1"/>
    <col min="823" max="1020" width="9.140625" style="446"/>
    <col min="1021" max="1021" width="52.85546875" style="446" bestFit="1" customWidth="1"/>
    <col min="1022" max="1045" width="0" style="446" hidden="1" customWidth="1"/>
    <col min="1046" max="1046" width="10.7109375" style="446" customWidth="1"/>
    <col min="1047" max="1050" width="0" style="446" hidden="1" customWidth="1"/>
    <col min="1051" max="1051" width="10.7109375" style="446" customWidth="1"/>
    <col min="1052" max="1055" width="0" style="446" hidden="1" customWidth="1"/>
    <col min="1056" max="1056" width="10.7109375" style="446" customWidth="1"/>
    <col min="1057" max="1060" width="0" style="446" hidden="1" customWidth="1"/>
    <col min="1061" max="1068" width="10.7109375" style="446" customWidth="1"/>
    <col min="1069" max="1069" width="3.7109375" style="446" customWidth="1"/>
    <col min="1070" max="1073" width="10.7109375" style="446" customWidth="1"/>
    <col min="1074" max="1074" width="3.7109375" style="446" customWidth="1"/>
    <col min="1075" max="1077" width="10.7109375" style="446" customWidth="1"/>
    <col min="1078" max="1078" width="44.42578125" style="446" customWidth="1"/>
    <col min="1079" max="1276" width="9.140625" style="446"/>
    <col min="1277" max="1277" width="52.85546875" style="446" bestFit="1" customWidth="1"/>
    <col min="1278" max="1301" width="0" style="446" hidden="1" customWidth="1"/>
    <col min="1302" max="1302" width="10.7109375" style="446" customWidth="1"/>
    <col min="1303" max="1306" width="0" style="446" hidden="1" customWidth="1"/>
    <col min="1307" max="1307" width="10.7109375" style="446" customWidth="1"/>
    <col min="1308" max="1311" width="0" style="446" hidden="1" customWidth="1"/>
    <col min="1312" max="1312" width="10.7109375" style="446" customWidth="1"/>
    <col min="1313" max="1316" width="0" style="446" hidden="1" customWidth="1"/>
    <col min="1317" max="1324" width="10.7109375" style="446" customWidth="1"/>
    <col min="1325" max="1325" width="3.7109375" style="446" customWidth="1"/>
    <col min="1326" max="1329" width="10.7109375" style="446" customWidth="1"/>
    <col min="1330" max="1330" width="3.7109375" style="446" customWidth="1"/>
    <col min="1331" max="1333" width="10.7109375" style="446" customWidth="1"/>
    <col min="1334" max="1334" width="44.42578125" style="446" customWidth="1"/>
    <col min="1335" max="1532" width="9.140625" style="446"/>
    <col min="1533" max="1533" width="52.85546875" style="446" bestFit="1" customWidth="1"/>
    <col min="1534" max="1557" width="0" style="446" hidden="1" customWidth="1"/>
    <col min="1558" max="1558" width="10.7109375" style="446" customWidth="1"/>
    <col min="1559" max="1562" width="0" style="446" hidden="1" customWidth="1"/>
    <col min="1563" max="1563" width="10.7109375" style="446" customWidth="1"/>
    <col min="1564" max="1567" width="0" style="446" hidden="1" customWidth="1"/>
    <col min="1568" max="1568" width="10.7109375" style="446" customWidth="1"/>
    <col min="1569" max="1572" width="0" style="446" hidden="1" customWidth="1"/>
    <col min="1573" max="1580" width="10.7109375" style="446" customWidth="1"/>
    <col min="1581" max="1581" width="3.7109375" style="446" customWidth="1"/>
    <col min="1582" max="1585" width="10.7109375" style="446" customWidth="1"/>
    <col min="1586" max="1586" width="3.7109375" style="446" customWidth="1"/>
    <col min="1587" max="1589" width="10.7109375" style="446" customWidth="1"/>
    <col min="1590" max="1590" width="44.42578125" style="446" customWidth="1"/>
    <col min="1591" max="1788" width="9.140625" style="446"/>
    <col min="1789" max="1789" width="52.85546875" style="446" bestFit="1" customWidth="1"/>
    <col min="1790" max="1813" width="0" style="446" hidden="1" customWidth="1"/>
    <col min="1814" max="1814" width="10.7109375" style="446" customWidth="1"/>
    <col min="1815" max="1818" width="0" style="446" hidden="1" customWidth="1"/>
    <col min="1819" max="1819" width="10.7109375" style="446" customWidth="1"/>
    <col min="1820" max="1823" width="0" style="446" hidden="1" customWidth="1"/>
    <col min="1824" max="1824" width="10.7109375" style="446" customWidth="1"/>
    <col min="1825" max="1828" width="0" style="446" hidden="1" customWidth="1"/>
    <col min="1829" max="1836" width="10.7109375" style="446" customWidth="1"/>
    <col min="1837" max="1837" width="3.7109375" style="446" customWidth="1"/>
    <col min="1838" max="1841" width="10.7109375" style="446" customWidth="1"/>
    <col min="1842" max="1842" width="3.7109375" style="446" customWidth="1"/>
    <col min="1843" max="1845" width="10.7109375" style="446" customWidth="1"/>
    <col min="1846" max="1846" width="44.42578125" style="446" customWidth="1"/>
    <col min="1847" max="2044" width="9.140625" style="446"/>
    <col min="2045" max="2045" width="52.85546875" style="446" bestFit="1" customWidth="1"/>
    <col min="2046" max="2069" width="0" style="446" hidden="1" customWidth="1"/>
    <col min="2070" max="2070" width="10.7109375" style="446" customWidth="1"/>
    <col min="2071" max="2074" width="0" style="446" hidden="1" customWidth="1"/>
    <col min="2075" max="2075" width="10.7109375" style="446" customWidth="1"/>
    <col min="2076" max="2079" width="0" style="446" hidden="1" customWidth="1"/>
    <col min="2080" max="2080" width="10.7109375" style="446" customWidth="1"/>
    <col min="2081" max="2084" width="0" style="446" hidden="1" customWidth="1"/>
    <col min="2085" max="2092" width="10.7109375" style="446" customWidth="1"/>
    <col min="2093" max="2093" width="3.7109375" style="446" customWidth="1"/>
    <col min="2094" max="2097" width="10.7109375" style="446" customWidth="1"/>
    <col min="2098" max="2098" width="3.7109375" style="446" customWidth="1"/>
    <col min="2099" max="2101" width="10.7109375" style="446" customWidth="1"/>
    <col min="2102" max="2102" width="44.42578125" style="446" customWidth="1"/>
    <col min="2103" max="2300" width="9.140625" style="446"/>
    <col min="2301" max="2301" width="52.85546875" style="446" bestFit="1" customWidth="1"/>
    <col min="2302" max="2325" width="0" style="446" hidden="1" customWidth="1"/>
    <col min="2326" max="2326" width="10.7109375" style="446" customWidth="1"/>
    <col min="2327" max="2330" width="0" style="446" hidden="1" customWidth="1"/>
    <col min="2331" max="2331" width="10.7109375" style="446" customWidth="1"/>
    <col min="2332" max="2335" width="0" style="446" hidden="1" customWidth="1"/>
    <col min="2336" max="2336" width="10.7109375" style="446" customWidth="1"/>
    <col min="2337" max="2340" width="0" style="446" hidden="1" customWidth="1"/>
    <col min="2341" max="2348" width="10.7109375" style="446" customWidth="1"/>
    <col min="2349" max="2349" width="3.7109375" style="446" customWidth="1"/>
    <col min="2350" max="2353" width="10.7109375" style="446" customWidth="1"/>
    <col min="2354" max="2354" width="3.7109375" style="446" customWidth="1"/>
    <col min="2355" max="2357" width="10.7109375" style="446" customWidth="1"/>
    <col min="2358" max="2358" width="44.42578125" style="446" customWidth="1"/>
    <col min="2359" max="2556" width="9.140625" style="446"/>
    <col min="2557" max="2557" width="52.85546875" style="446" bestFit="1" customWidth="1"/>
    <col min="2558" max="2581" width="0" style="446" hidden="1" customWidth="1"/>
    <col min="2582" max="2582" width="10.7109375" style="446" customWidth="1"/>
    <col min="2583" max="2586" width="0" style="446" hidden="1" customWidth="1"/>
    <col min="2587" max="2587" width="10.7109375" style="446" customWidth="1"/>
    <col min="2588" max="2591" width="0" style="446" hidden="1" customWidth="1"/>
    <col min="2592" max="2592" width="10.7109375" style="446" customWidth="1"/>
    <col min="2593" max="2596" width="0" style="446" hidden="1" customWidth="1"/>
    <col min="2597" max="2604" width="10.7109375" style="446" customWidth="1"/>
    <col min="2605" max="2605" width="3.7109375" style="446" customWidth="1"/>
    <col min="2606" max="2609" width="10.7109375" style="446" customWidth="1"/>
    <col min="2610" max="2610" width="3.7109375" style="446" customWidth="1"/>
    <col min="2611" max="2613" width="10.7109375" style="446" customWidth="1"/>
    <col min="2614" max="2614" width="44.42578125" style="446" customWidth="1"/>
    <col min="2615" max="2812" width="9.140625" style="446"/>
    <col min="2813" max="2813" width="52.85546875" style="446" bestFit="1" customWidth="1"/>
    <col min="2814" max="2837" width="0" style="446" hidden="1" customWidth="1"/>
    <col min="2838" max="2838" width="10.7109375" style="446" customWidth="1"/>
    <col min="2839" max="2842" width="0" style="446" hidden="1" customWidth="1"/>
    <col min="2843" max="2843" width="10.7109375" style="446" customWidth="1"/>
    <col min="2844" max="2847" width="0" style="446" hidden="1" customWidth="1"/>
    <col min="2848" max="2848" width="10.7109375" style="446" customWidth="1"/>
    <col min="2849" max="2852" width="0" style="446" hidden="1" customWidth="1"/>
    <col min="2853" max="2860" width="10.7109375" style="446" customWidth="1"/>
    <col min="2861" max="2861" width="3.7109375" style="446" customWidth="1"/>
    <col min="2862" max="2865" width="10.7109375" style="446" customWidth="1"/>
    <col min="2866" max="2866" width="3.7109375" style="446" customWidth="1"/>
    <col min="2867" max="2869" width="10.7109375" style="446" customWidth="1"/>
    <col min="2870" max="2870" width="44.42578125" style="446" customWidth="1"/>
    <col min="2871" max="3068" width="9.140625" style="446"/>
    <col min="3069" max="3069" width="52.85546875" style="446" bestFit="1" customWidth="1"/>
    <col min="3070" max="3093" width="0" style="446" hidden="1" customWidth="1"/>
    <col min="3094" max="3094" width="10.7109375" style="446" customWidth="1"/>
    <col min="3095" max="3098" width="0" style="446" hidden="1" customWidth="1"/>
    <col min="3099" max="3099" width="10.7109375" style="446" customWidth="1"/>
    <col min="3100" max="3103" width="0" style="446" hidden="1" customWidth="1"/>
    <col min="3104" max="3104" width="10.7109375" style="446" customWidth="1"/>
    <col min="3105" max="3108" width="0" style="446" hidden="1" customWidth="1"/>
    <col min="3109" max="3116" width="10.7109375" style="446" customWidth="1"/>
    <col min="3117" max="3117" width="3.7109375" style="446" customWidth="1"/>
    <col min="3118" max="3121" width="10.7109375" style="446" customWidth="1"/>
    <col min="3122" max="3122" width="3.7109375" style="446" customWidth="1"/>
    <col min="3123" max="3125" width="10.7109375" style="446" customWidth="1"/>
    <col min="3126" max="3126" width="44.42578125" style="446" customWidth="1"/>
    <col min="3127" max="3324" width="9.140625" style="446"/>
    <col min="3325" max="3325" width="52.85546875" style="446" bestFit="1" customWidth="1"/>
    <col min="3326" max="3349" width="0" style="446" hidden="1" customWidth="1"/>
    <col min="3350" max="3350" width="10.7109375" style="446" customWidth="1"/>
    <col min="3351" max="3354" width="0" style="446" hidden="1" customWidth="1"/>
    <col min="3355" max="3355" width="10.7109375" style="446" customWidth="1"/>
    <col min="3356" max="3359" width="0" style="446" hidden="1" customWidth="1"/>
    <col min="3360" max="3360" width="10.7109375" style="446" customWidth="1"/>
    <col min="3361" max="3364" width="0" style="446" hidden="1" customWidth="1"/>
    <col min="3365" max="3372" width="10.7109375" style="446" customWidth="1"/>
    <col min="3373" max="3373" width="3.7109375" style="446" customWidth="1"/>
    <col min="3374" max="3377" width="10.7109375" style="446" customWidth="1"/>
    <col min="3378" max="3378" width="3.7109375" style="446" customWidth="1"/>
    <col min="3379" max="3381" width="10.7109375" style="446" customWidth="1"/>
    <col min="3382" max="3382" width="44.42578125" style="446" customWidth="1"/>
    <col min="3383" max="3580" width="9.140625" style="446"/>
    <col min="3581" max="3581" width="52.85546875" style="446" bestFit="1" customWidth="1"/>
    <col min="3582" max="3605" width="0" style="446" hidden="1" customWidth="1"/>
    <col min="3606" max="3606" width="10.7109375" style="446" customWidth="1"/>
    <col min="3607" max="3610" width="0" style="446" hidden="1" customWidth="1"/>
    <col min="3611" max="3611" width="10.7109375" style="446" customWidth="1"/>
    <col min="3612" max="3615" width="0" style="446" hidden="1" customWidth="1"/>
    <col min="3616" max="3616" width="10.7109375" style="446" customWidth="1"/>
    <col min="3617" max="3620" width="0" style="446" hidden="1" customWidth="1"/>
    <col min="3621" max="3628" width="10.7109375" style="446" customWidth="1"/>
    <col min="3629" max="3629" width="3.7109375" style="446" customWidth="1"/>
    <col min="3630" max="3633" width="10.7109375" style="446" customWidth="1"/>
    <col min="3634" max="3634" width="3.7109375" style="446" customWidth="1"/>
    <col min="3635" max="3637" width="10.7109375" style="446" customWidth="1"/>
    <col min="3638" max="3638" width="44.42578125" style="446" customWidth="1"/>
    <col min="3639" max="3836" width="9.140625" style="446"/>
    <col min="3837" max="3837" width="52.85546875" style="446" bestFit="1" customWidth="1"/>
    <col min="3838" max="3861" width="0" style="446" hidden="1" customWidth="1"/>
    <col min="3862" max="3862" width="10.7109375" style="446" customWidth="1"/>
    <col min="3863" max="3866" width="0" style="446" hidden="1" customWidth="1"/>
    <col min="3867" max="3867" width="10.7109375" style="446" customWidth="1"/>
    <col min="3868" max="3871" width="0" style="446" hidden="1" customWidth="1"/>
    <col min="3872" max="3872" width="10.7109375" style="446" customWidth="1"/>
    <col min="3873" max="3876" width="0" style="446" hidden="1" customWidth="1"/>
    <col min="3877" max="3884" width="10.7109375" style="446" customWidth="1"/>
    <col min="3885" max="3885" width="3.7109375" style="446" customWidth="1"/>
    <col min="3886" max="3889" width="10.7109375" style="446" customWidth="1"/>
    <col min="3890" max="3890" width="3.7109375" style="446" customWidth="1"/>
    <col min="3891" max="3893" width="10.7109375" style="446" customWidth="1"/>
    <col min="3894" max="3894" width="44.42578125" style="446" customWidth="1"/>
    <col min="3895" max="4092" width="9.140625" style="446"/>
    <col min="4093" max="4093" width="52.85546875" style="446" bestFit="1" customWidth="1"/>
    <col min="4094" max="4117" width="0" style="446" hidden="1" customWidth="1"/>
    <col min="4118" max="4118" width="10.7109375" style="446" customWidth="1"/>
    <col min="4119" max="4122" width="0" style="446" hidden="1" customWidth="1"/>
    <col min="4123" max="4123" width="10.7109375" style="446" customWidth="1"/>
    <col min="4124" max="4127" width="0" style="446" hidden="1" customWidth="1"/>
    <col min="4128" max="4128" width="10.7109375" style="446" customWidth="1"/>
    <col min="4129" max="4132" width="0" style="446" hidden="1" customWidth="1"/>
    <col min="4133" max="4140" width="10.7109375" style="446" customWidth="1"/>
    <col min="4141" max="4141" width="3.7109375" style="446" customWidth="1"/>
    <col min="4142" max="4145" width="10.7109375" style="446" customWidth="1"/>
    <col min="4146" max="4146" width="3.7109375" style="446" customWidth="1"/>
    <col min="4147" max="4149" width="10.7109375" style="446" customWidth="1"/>
    <col min="4150" max="4150" width="44.42578125" style="446" customWidth="1"/>
    <col min="4151" max="4348" width="9.140625" style="446"/>
    <col min="4349" max="4349" width="52.85546875" style="446" bestFit="1" customWidth="1"/>
    <col min="4350" max="4373" width="0" style="446" hidden="1" customWidth="1"/>
    <col min="4374" max="4374" width="10.7109375" style="446" customWidth="1"/>
    <col min="4375" max="4378" width="0" style="446" hidden="1" customWidth="1"/>
    <col min="4379" max="4379" width="10.7109375" style="446" customWidth="1"/>
    <col min="4380" max="4383" width="0" style="446" hidden="1" customWidth="1"/>
    <col min="4384" max="4384" width="10.7109375" style="446" customWidth="1"/>
    <col min="4385" max="4388" width="0" style="446" hidden="1" customWidth="1"/>
    <col min="4389" max="4396" width="10.7109375" style="446" customWidth="1"/>
    <col min="4397" max="4397" width="3.7109375" style="446" customWidth="1"/>
    <col min="4398" max="4401" width="10.7109375" style="446" customWidth="1"/>
    <col min="4402" max="4402" width="3.7109375" style="446" customWidth="1"/>
    <col min="4403" max="4405" width="10.7109375" style="446" customWidth="1"/>
    <col min="4406" max="4406" width="44.42578125" style="446" customWidth="1"/>
    <col min="4407" max="4604" width="9.140625" style="446"/>
    <col min="4605" max="4605" width="52.85546875" style="446" bestFit="1" customWidth="1"/>
    <col min="4606" max="4629" width="0" style="446" hidden="1" customWidth="1"/>
    <col min="4630" max="4630" width="10.7109375" style="446" customWidth="1"/>
    <col min="4631" max="4634" width="0" style="446" hidden="1" customWidth="1"/>
    <col min="4635" max="4635" width="10.7109375" style="446" customWidth="1"/>
    <col min="4636" max="4639" width="0" style="446" hidden="1" customWidth="1"/>
    <col min="4640" max="4640" width="10.7109375" style="446" customWidth="1"/>
    <col min="4641" max="4644" width="0" style="446" hidden="1" customWidth="1"/>
    <col min="4645" max="4652" width="10.7109375" style="446" customWidth="1"/>
    <col min="4653" max="4653" width="3.7109375" style="446" customWidth="1"/>
    <col min="4654" max="4657" width="10.7109375" style="446" customWidth="1"/>
    <col min="4658" max="4658" width="3.7109375" style="446" customWidth="1"/>
    <col min="4659" max="4661" width="10.7109375" style="446" customWidth="1"/>
    <col min="4662" max="4662" width="44.42578125" style="446" customWidth="1"/>
    <col min="4663" max="4860" width="9.140625" style="446"/>
    <col min="4861" max="4861" width="52.85546875" style="446" bestFit="1" customWidth="1"/>
    <col min="4862" max="4885" width="0" style="446" hidden="1" customWidth="1"/>
    <col min="4886" max="4886" width="10.7109375" style="446" customWidth="1"/>
    <col min="4887" max="4890" width="0" style="446" hidden="1" customWidth="1"/>
    <col min="4891" max="4891" width="10.7109375" style="446" customWidth="1"/>
    <col min="4892" max="4895" width="0" style="446" hidden="1" customWidth="1"/>
    <col min="4896" max="4896" width="10.7109375" style="446" customWidth="1"/>
    <col min="4897" max="4900" width="0" style="446" hidden="1" customWidth="1"/>
    <col min="4901" max="4908" width="10.7109375" style="446" customWidth="1"/>
    <col min="4909" max="4909" width="3.7109375" style="446" customWidth="1"/>
    <col min="4910" max="4913" width="10.7109375" style="446" customWidth="1"/>
    <col min="4914" max="4914" width="3.7109375" style="446" customWidth="1"/>
    <col min="4915" max="4917" width="10.7109375" style="446" customWidth="1"/>
    <col min="4918" max="4918" width="44.42578125" style="446" customWidth="1"/>
    <col min="4919" max="5116" width="9.140625" style="446"/>
    <col min="5117" max="5117" width="52.85546875" style="446" bestFit="1" customWidth="1"/>
    <col min="5118" max="5141" width="0" style="446" hidden="1" customWidth="1"/>
    <col min="5142" max="5142" width="10.7109375" style="446" customWidth="1"/>
    <col min="5143" max="5146" width="0" style="446" hidden="1" customWidth="1"/>
    <col min="5147" max="5147" width="10.7109375" style="446" customWidth="1"/>
    <col min="5148" max="5151" width="0" style="446" hidden="1" customWidth="1"/>
    <col min="5152" max="5152" width="10.7109375" style="446" customWidth="1"/>
    <col min="5153" max="5156" width="0" style="446" hidden="1" customWidth="1"/>
    <col min="5157" max="5164" width="10.7109375" style="446" customWidth="1"/>
    <col min="5165" max="5165" width="3.7109375" style="446" customWidth="1"/>
    <col min="5166" max="5169" width="10.7109375" style="446" customWidth="1"/>
    <col min="5170" max="5170" width="3.7109375" style="446" customWidth="1"/>
    <col min="5171" max="5173" width="10.7109375" style="446" customWidth="1"/>
    <col min="5174" max="5174" width="44.42578125" style="446" customWidth="1"/>
    <col min="5175" max="5372" width="9.140625" style="446"/>
    <col min="5373" max="5373" width="52.85546875" style="446" bestFit="1" customWidth="1"/>
    <col min="5374" max="5397" width="0" style="446" hidden="1" customWidth="1"/>
    <col min="5398" max="5398" width="10.7109375" style="446" customWidth="1"/>
    <col min="5399" max="5402" width="0" style="446" hidden="1" customWidth="1"/>
    <col min="5403" max="5403" width="10.7109375" style="446" customWidth="1"/>
    <col min="5404" max="5407" width="0" style="446" hidden="1" customWidth="1"/>
    <col min="5408" max="5408" width="10.7109375" style="446" customWidth="1"/>
    <col min="5409" max="5412" width="0" style="446" hidden="1" customWidth="1"/>
    <col min="5413" max="5420" width="10.7109375" style="446" customWidth="1"/>
    <col min="5421" max="5421" width="3.7109375" style="446" customWidth="1"/>
    <col min="5422" max="5425" width="10.7109375" style="446" customWidth="1"/>
    <col min="5426" max="5426" width="3.7109375" style="446" customWidth="1"/>
    <col min="5427" max="5429" width="10.7109375" style="446" customWidth="1"/>
    <col min="5430" max="5430" width="44.42578125" style="446" customWidth="1"/>
    <col min="5431" max="5628" width="9.140625" style="446"/>
    <col min="5629" max="5629" width="52.85546875" style="446" bestFit="1" customWidth="1"/>
    <col min="5630" max="5653" width="0" style="446" hidden="1" customWidth="1"/>
    <col min="5654" max="5654" width="10.7109375" style="446" customWidth="1"/>
    <col min="5655" max="5658" width="0" style="446" hidden="1" customWidth="1"/>
    <col min="5659" max="5659" width="10.7109375" style="446" customWidth="1"/>
    <col min="5660" max="5663" width="0" style="446" hidden="1" customWidth="1"/>
    <col min="5664" max="5664" width="10.7109375" style="446" customWidth="1"/>
    <col min="5665" max="5668" width="0" style="446" hidden="1" customWidth="1"/>
    <col min="5669" max="5676" width="10.7109375" style="446" customWidth="1"/>
    <col min="5677" max="5677" width="3.7109375" style="446" customWidth="1"/>
    <col min="5678" max="5681" width="10.7109375" style="446" customWidth="1"/>
    <col min="5682" max="5682" width="3.7109375" style="446" customWidth="1"/>
    <col min="5683" max="5685" width="10.7109375" style="446" customWidth="1"/>
    <col min="5686" max="5686" width="44.42578125" style="446" customWidth="1"/>
    <col min="5687" max="5884" width="9.140625" style="446"/>
    <col min="5885" max="5885" width="52.85546875" style="446" bestFit="1" customWidth="1"/>
    <col min="5886" max="5909" width="0" style="446" hidden="1" customWidth="1"/>
    <col min="5910" max="5910" width="10.7109375" style="446" customWidth="1"/>
    <col min="5911" max="5914" width="0" style="446" hidden="1" customWidth="1"/>
    <col min="5915" max="5915" width="10.7109375" style="446" customWidth="1"/>
    <col min="5916" max="5919" width="0" style="446" hidden="1" customWidth="1"/>
    <col min="5920" max="5920" width="10.7109375" style="446" customWidth="1"/>
    <col min="5921" max="5924" width="0" style="446" hidden="1" customWidth="1"/>
    <col min="5925" max="5932" width="10.7109375" style="446" customWidth="1"/>
    <col min="5933" max="5933" width="3.7109375" style="446" customWidth="1"/>
    <col min="5934" max="5937" width="10.7109375" style="446" customWidth="1"/>
    <col min="5938" max="5938" width="3.7109375" style="446" customWidth="1"/>
    <col min="5939" max="5941" width="10.7109375" style="446" customWidth="1"/>
    <col min="5942" max="5942" width="44.42578125" style="446" customWidth="1"/>
    <col min="5943" max="6140" width="9.140625" style="446"/>
    <col min="6141" max="6141" width="52.85546875" style="446" bestFit="1" customWidth="1"/>
    <col min="6142" max="6165" width="0" style="446" hidden="1" customWidth="1"/>
    <col min="6166" max="6166" width="10.7109375" style="446" customWidth="1"/>
    <col min="6167" max="6170" width="0" style="446" hidden="1" customWidth="1"/>
    <col min="6171" max="6171" width="10.7109375" style="446" customWidth="1"/>
    <col min="6172" max="6175" width="0" style="446" hidden="1" customWidth="1"/>
    <col min="6176" max="6176" width="10.7109375" style="446" customWidth="1"/>
    <col min="6177" max="6180" width="0" style="446" hidden="1" customWidth="1"/>
    <col min="6181" max="6188" width="10.7109375" style="446" customWidth="1"/>
    <col min="6189" max="6189" width="3.7109375" style="446" customWidth="1"/>
    <col min="6190" max="6193" width="10.7109375" style="446" customWidth="1"/>
    <col min="6194" max="6194" width="3.7109375" style="446" customWidth="1"/>
    <col min="6195" max="6197" width="10.7109375" style="446" customWidth="1"/>
    <col min="6198" max="6198" width="44.42578125" style="446" customWidth="1"/>
    <col min="6199" max="6396" width="9.140625" style="446"/>
    <col min="6397" max="6397" width="52.85546875" style="446" bestFit="1" customWidth="1"/>
    <col min="6398" max="6421" width="0" style="446" hidden="1" customWidth="1"/>
    <col min="6422" max="6422" width="10.7109375" style="446" customWidth="1"/>
    <col min="6423" max="6426" width="0" style="446" hidden="1" customWidth="1"/>
    <col min="6427" max="6427" width="10.7109375" style="446" customWidth="1"/>
    <col min="6428" max="6431" width="0" style="446" hidden="1" customWidth="1"/>
    <col min="6432" max="6432" width="10.7109375" style="446" customWidth="1"/>
    <col min="6433" max="6436" width="0" style="446" hidden="1" customWidth="1"/>
    <col min="6437" max="6444" width="10.7109375" style="446" customWidth="1"/>
    <col min="6445" max="6445" width="3.7109375" style="446" customWidth="1"/>
    <col min="6446" max="6449" width="10.7109375" style="446" customWidth="1"/>
    <col min="6450" max="6450" width="3.7109375" style="446" customWidth="1"/>
    <col min="6451" max="6453" width="10.7109375" style="446" customWidth="1"/>
    <col min="6454" max="6454" width="44.42578125" style="446" customWidth="1"/>
    <col min="6455" max="6652" width="9.140625" style="446"/>
    <col min="6653" max="6653" width="52.85546875" style="446" bestFit="1" customWidth="1"/>
    <col min="6654" max="6677" width="0" style="446" hidden="1" customWidth="1"/>
    <col min="6678" max="6678" width="10.7109375" style="446" customWidth="1"/>
    <col min="6679" max="6682" width="0" style="446" hidden="1" customWidth="1"/>
    <col min="6683" max="6683" width="10.7109375" style="446" customWidth="1"/>
    <col min="6684" max="6687" width="0" style="446" hidden="1" customWidth="1"/>
    <col min="6688" max="6688" width="10.7109375" style="446" customWidth="1"/>
    <col min="6689" max="6692" width="0" style="446" hidden="1" customWidth="1"/>
    <col min="6693" max="6700" width="10.7109375" style="446" customWidth="1"/>
    <col min="6701" max="6701" width="3.7109375" style="446" customWidth="1"/>
    <col min="6702" max="6705" width="10.7109375" style="446" customWidth="1"/>
    <col min="6706" max="6706" width="3.7109375" style="446" customWidth="1"/>
    <col min="6707" max="6709" width="10.7109375" style="446" customWidth="1"/>
    <col min="6710" max="6710" width="44.42578125" style="446" customWidth="1"/>
    <col min="6711" max="6908" width="9.140625" style="446"/>
    <col min="6909" max="6909" width="52.85546875" style="446" bestFit="1" customWidth="1"/>
    <col min="6910" max="6933" width="0" style="446" hidden="1" customWidth="1"/>
    <col min="6934" max="6934" width="10.7109375" style="446" customWidth="1"/>
    <col min="6935" max="6938" width="0" style="446" hidden="1" customWidth="1"/>
    <col min="6939" max="6939" width="10.7109375" style="446" customWidth="1"/>
    <col min="6940" max="6943" width="0" style="446" hidden="1" customWidth="1"/>
    <col min="6944" max="6944" width="10.7109375" style="446" customWidth="1"/>
    <col min="6945" max="6948" width="0" style="446" hidden="1" customWidth="1"/>
    <col min="6949" max="6956" width="10.7109375" style="446" customWidth="1"/>
    <col min="6957" max="6957" width="3.7109375" style="446" customWidth="1"/>
    <col min="6958" max="6961" width="10.7109375" style="446" customWidth="1"/>
    <col min="6962" max="6962" width="3.7109375" style="446" customWidth="1"/>
    <col min="6963" max="6965" width="10.7109375" style="446" customWidth="1"/>
    <col min="6966" max="6966" width="44.42578125" style="446" customWidth="1"/>
    <col min="6967" max="7164" width="9.140625" style="446"/>
    <col min="7165" max="7165" width="52.85546875" style="446" bestFit="1" customWidth="1"/>
    <col min="7166" max="7189" width="0" style="446" hidden="1" customWidth="1"/>
    <col min="7190" max="7190" width="10.7109375" style="446" customWidth="1"/>
    <col min="7191" max="7194" width="0" style="446" hidden="1" customWidth="1"/>
    <col min="7195" max="7195" width="10.7109375" style="446" customWidth="1"/>
    <col min="7196" max="7199" width="0" style="446" hidden="1" customWidth="1"/>
    <col min="7200" max="7200" width="10.7109375" style="446" customWidth="1"/>
    <col min="7201" max="7204" width="0" style="446" hidden="1" customWidth="1"/>
    <col min="7205" max="7212" width="10.7109375" style="446" customWidth="1"/>
    <col min="7213" max="7213" width="3.7109375" style="446" customWidth="1"/>
    <col min="7214" max="7217" width="10.7109375" style="446" customWidth="1"/>
    <col min="7218" max="7218" width="3.7109375" style="446" customWidth="1"/>
    <col min="7219" max="7221" width="10.7109375" style="446" customWidth="1"/>
    <col min="7222" max="7222" width="44.42578125" style="446" customWidth="1"/>
    <col min="7223" max="7420" width="9.140625" style="446"/>
    <col min="7421" max="7421" width="52.85546875" style="446" bestFit="1" customWidth="1"/>
    <col min="7422" max="7445" width="0" style="446" hidden="1" customWidth="1"/>
    <col min="7446" max="7446" width="10.7109375" style="446" customWidth="1"/>
    <col min="7447" max="7450" width="0" style="446" hidden="1" customWidth="1"/>
    <col min="7451" max="7451" width="10.7109375" style="446" customWidth="1"/>
    <col min="7452" max="7455" width="0" style="446" hidden="1" customWidth="1"/>
    <col min="7456" max="7456" width="10.7109375" style="446" customWidth="1"/>
    <col min="7457" max="7460" width="0" style="446" hidden="1" customWidth="1"/>
    <col min="7461" max="7468" width="10.7109375" style="446" customWidth="1"/>
    <col min="7469" max="7469" width="3.7109375" style="446" customWidth="1"/>
    <col min="7470" max="7473" width="10.7109375" style="446" customWidth="1"/>
    <col min="7474" max="7474" width="3.7109375" style="446" customWidth="1"/>
    <col min="7475" max="7477" width="10.7109375" style="446" customWidth="1"/>
    <col min="7478" max="7478" width="44.42578125" style="446" customWidth="1"/>
    <col min="7479" max="7676" width="9.140625" style="446"/>
    <col min="7677" max="7677" width="52.85546875" style="446" bestFit="1" customWidth="1"/>
    <col min="7678" max="7701" width="0" style="446" hidden="1" customWidth="1"/>
    <col min="7702" max="7702" width="10.7109375" style="446" customWidth="1"/>
    <col min="7703" max="7706" width="0" style="446" hidden="1" customWidth="1"/>
    <col min="7707" max="7707" width="10.7109375" style="446" customWidth="1"/>
    <col min="7708" max="7711" width="0" style="446" hidden="1" customWidth="1"/>
    <col min="7712" max="7712" width="10.7109375" style="446" customWidth="1"/>
    <col min="7713" max="7716" width="0" style="446" hidden="1" customWidth="1"/>
    <col min="7717" max="7724" width="10.7109375" style="446" customWidth="1"/>
    <col min="7725" max="7725" width="3.7109375" style="446" customWidth="1"/>
    <col min="7726" max="7729" width="10.7109375" style="446" customWidth="1"/>
    <col min="7730" max="7730" width="3.7109375" style="446" customWidth="1"/>
    <col min="7731" max="7733" width="10.7109375" style="446" customWidth="1"/>
    <col min="7734" max="7734" width="44.42578125" style="446" customWidth="1"/>
    <col min="7735" max="7932" width="9.140625" style="446"/>
    <col min="7933" max="7933" width="52.85546875" style="446" bestFit="1" customWidth="1"/>
    <col min="7934" max="7957" width="0" style="446" hidden="1" customWidth="1"/>
    <col min="7958" max="7958" width="10.7109375" style="446" customWidth="1"/>
    <col min="7959" max="7962" width="0" style="446" hidden="1" customWidth="1"/>
    <col min="7963" max="7963" width="10.7109375" style="446" customWidth="1"/>
    <col min="7964" max="7967" width="0" style="446" hidden="1" customWidth="1"/>
    <col min="7968" max="7968" width="10.7109375" style="446" customWidth="1"/>
    <col min="7969" max="7972" width="0" style="446" hidden="1" customWidth="1"/>
    <col min="7973" max="7980" width="10.7109375" style="446" customWidth="1"/>
    <col min="7981" max="7981" width="3.7109375" style="446" customWidth="1"/>
    <col min="7982" max="7985" width="10.7109375" style="446" customWidth="1"/>
    <col min="7986" max="7986" width="3.7109375" style="446" customWidth="1"/>
    <col min="7987" max="7989" width="10.7109375" style="446" customWidth="1"/>
    <col min="7990" max="7990" width="44.42578125" style="446" customWidth="1"/>
    <col min="7991" max="8188" width="9.140625" style="446"/>
    <col min="8189" max="8189" width="52.85546875" style="446" bestFit="1" customWidth="1"/>
    <col min="8190" max="8213" width="0" style="446" hidden="1" customWidth="1"/>
    <col min="8214" max="8214" width="10.7109375" style="446" customWidth="1"/>
    <col min="8215" max="8218" width="0" style="446" hidden="1" customWidth="1"/>
    <col min="8219" max="8219" width="10.7109375" style="446" customWidth="1"/>
    <col min="8220" max="8223" width="0" style="446" hidden="1" customWidth="1"/>
    <col min="8224" max="8224" width="10.7109375" style="446" customWidth="1"/>
    <col min="8225" max="8228" width="0" style="446" hidden="1" customWidth="1"/>
    <col min="8229" max="8236" width="10.7109375" style="446" customWidth="1"/>
    <col min="8237" max="8237" width="3.7109375" style="446" customWidth="1"/>
    <col min="8238" max="8241" width="10.7109375" style="446" customWidth="1"/>
    <col min="8242" max="8242" width="3.7109375" style="446" customWidth="1"/>
    <col min="8243" max="8245" width="10.7109375" style="446" customWidth="1"/>
    <col min="8246" max="8246" width="44.42578125" style="446" customWidth="1"/>
    <col min="8247" max="8444" width="9.140625" style="446"/>
    <col min="8445" max="8445" width="52.85546875" style="446" bestFit="1" customWidth="1"/>
    <col min="8446" max="8469" width="0" style="446" hidden="1" customWidth="1"/>
    <col min="8470" max="8470" width="10.7109375" style="446" customWidth="1"/>
    <col min="8471" max="8474" width="0" style="446" hidden="1" customWidth="1"/>
    <col min="8475" max="8475" width="10.7109375" style="446" customWidth="1"/>
    <col min="8476" max="8479" width="0" style="446" hidden="1" customWidth="1"/>
    <col min="8480" max="8480" width="10.7109375" style="446" customWidth="1"/>
    <col min="8481" max="8484" width="0" style="446" hidden="1" customWidth="1"/>
    <col min="8485" max="8492" width="10.7109375" style="446" customWidth="1"/>
    <col min="8493" max="8493" width="3.7109375" style="446" customWidth="1"/>
    <col min="8494" max="8497" width="10.7109375" style="446" customWidth="1"/>
    <col min="8498" max="8498" width="3.7109375" style="446" customWidth="1"/>
    <col min="8499" max="8501" width="10.7109375" style="446" customWidth="1"/>
    <col min="8502" max="8502" width="44.42578125" style="446" customWidth="1"/>
    <col min="8503" max="8700" width="9.140625" style="446"/>
    <col min="8701" max="8701" width="52.85546875" style="446" bestFit="1" customWidth="1"/>
    <col min="8702" max="8725" width="0" style="446" hidden="1" customWidth="1"/>
    <col min="8726" max="8726" width="10.7109375" style="446" customWidth="1"/>
    <col min="8727" max="8730" width="0" style="446" hidden="1" customWidth="1"/>
    <col min="8731" max="8731" width="10.7109375" style="446" customWidth="1"/>
    <col min="8732" max="8735" width="0" style="446" hidden="1" customWidth="1"/>
    <col min="8736" max="8736" width="10.7109375" style="446" customWidth="1"/>
    <col min="8737" max="8740" width="0" style="446" hidden="1" customWidth="1"/>
    <col min="8741" max="8748" width="10.7109375" style="446" customWidth="1"/>
    <col min="8749" max="8749" width="3.7109375" style="446" customWidth="1"/>
    <col min="8750" max="8753" width="10.7109375" style="446" customWidth="1"/>
    <col min="8754" max="8754" width="3.7109375" style="446" customWidth="1"/>
    <col min="8755" max="8757" width="10.7109375" style="446" customWidth="1"/>
    <col min="8758" max="8758" width="44.42578125" style="446" customWidth="1"/>
    <col min="8759" max="8956" width="9.140625" style="446"/>
    <col min="8957" max="8957" width="52.85546875" style="446" bestFit="1" customWidth="1"/>
    <col min="8958" max="8981" width="0" style="446" hidden="1" customWidth="1"/>
    <col min="8982" max="8982" width="10.7109375" style="446" customWidth="1"/>
    <col min="8983" max="8986" width="0" style="446" hidden="1" customWidth="1"/>
    <col min="8987" max="8987" width="10.7109375" style="446" customWidth="1"/>
    <col min="8988" max="8991" width="0" style="446" hidden="1" customWidth="1"/>
    <col min="8992" max="8992" width="10.7109375" style="446" customWidth="1"/>
    <col min="8993" max="8996" width="0" style="446" hidden="1" customWidth="1"/>
    <col min="8997" max="9004" width="10.7109375" style="446" customWidth="1"/>
    <col min="9005" max="9005" width="3.7109375" style="446" customWidth="1"/>
    <col min="9006" max="9009" width="10.7109375" style="446" customWidth="1"/>
    <col min="9010" max="9010" width="3.7109375" style="446" customWidth="1"/>
    <col min="9011" max="9013" width="10.7109375" style="446" customWidth="1"/>
    <col min="9014" max="9014" width="44.42578125" style="446" customWidth="1"/>
    <col min="9015" max="9212" width="9.140625" style="446"/>
    <col min="9213" max="9213" width="52.85546875" style="446" bestFit="1" customWidth="1"/>
    <col min="9214" max="9237" width="0" style="446" hidden="1" customWidth="1"/>
    <col min="9238" max="9238" width="10.7109375" style="446" customWidth="1"/>
    <col min="9239" max="9242" width="0" style="446" hidden="1" customWidth="1"/>
    <col min="9243" max="9243" width="10.7109375" style="446" customWidth="1"/>
    <col min="9244" max="9247" width="0" style="446" hidden="1" customWidth="1"/>
    <col min="9248" max="9248" width="10.7109375" style="446" customWidth="1"/>
    <col min="9249" max="9252" width="0" style="446" hidden="1" customWidth="1"/>
    <col min="9253" max="9260" width="10.7109375" style="446" customWidth="1"/>
    <col min="9261" max="9261" width="3.7109375" style="446" customWidth="1"/>
    <col min="9262" max="9265" width="10.7109375" style="446" customWidth="1"/>
    <col min="9266" max="9266" width="3.7109375" style="446" customWidth="1"/>
    <col min="9267" max="9269" width="10.7109375" style="446" customWidth="1"/>
    <col min="9270" max="9270" width="44.42578125" style="446" customWidth="1"/>
    <col min="9271" max="9468" width="9.140625" style="446"/>
    <col min="9469" max="9469" width="52.85546875" style="446" bestFit="1" customWidth="1"/>
    <col min="9470" max="9493" width="0" style="446" hidden="1" customWidth="1"/>
    <col min="9494" max="9494" width="10.7109375" style="446" customWidth="1"/>
    <col min="9495" max="9498" width="0" style="446" hidden="1" customWidth="1"/>
    <col min="9499" max="9499" width="10.7109375" style="446" customWidth="1"/>
    <col min="9500" max="9503" width="0" style="446" hidden="1" customWidth="1"/>
    <col min="9504" max="9504" width="10.7109375" style="446" customWidth="1"/>
    <col min="9505" max="9508" width="0" style="446" hidden="1" customWidth="1"/>
    <col min="9509" max="9516" width="10.7109375" style="446" customWidth="1"/>
    <col min="9517" max="9517" width="3.7109375" style="446" customWidth="1"/>
    <col min="9518" max="9521" width="10.7109375" style="446" customWidth="1"/>
    <col min="9522" max="9522" width="3.7109375" style="446" customWidth="1"/>
    <col min="9523" max="9525" width="10.7109375" style="446" customWidth="1"/>
    <col min="9526" max="9526" width="44.42578125" style="446" customWidth="1"/>
    <col min="9527" max="9724" width="9.140625" style="446"/>
    <col min="9725" max="9725" width="52.85546875" style="446" bestFit="1" customWidth="1"/>
    <col min="9726" max="9749" width="0" style="446" hidden="1" customWidth="1"/>
    <col min="9750" max="9750" width="10.7109375" style="446" customWidth="1"/>
    <col min="9751" max="9754" width="0" style="446" hidden="1" customWidth="1"/>
    <col min="9755" max="9755" width="10.7109375" style="446" customWidth="1"/>
    <col min="9756" max="9759" width="0" style="446" hidden="1" customWidth="1"/>
    <col min="9760" max="9760" width="10.7109375" style="446" customWidth="1"/>
    <col min="9761" max="9764" width="0" style="446" hidden="1" customWidth="1"/>
    <col min="9765" max="9772" width="10.7109375" style="446" customWidth="1"/>
    <col min="9773" max="9773" width="3.7109375" style="446" customWidth="1"/>
    <col min="9774" max="9777" width="10.7109375" style="446" customWidth="1"/>
    <col min="9778" max="9778" width="3.7109375" style="446" customWidth="1"/>
    <col min="9779" max="9781" width="10.7109375" style="446" customWidth="1"/>
    <col min="9782" max="9782" width="44.42578125" style="446" customWidth="1"/>
    <col min="9783" max="9980" width="9.140625" style="446"/>
    <col min="9981" max="9981" width="52.85546875" style="446" bestFit="1" customWidth="1"/>
    <col min="9982" max="10005" width="0" style="446" hidden="1" customWidth="1"/>
    <col min="10006" max="10006" width="10.7109375" style="446" customWidth="1"/>
    <col min="10007" max="10010" width="0" style="446" hidden="1" customWidth="1"/>
    <col min="10011" max="10011" width="10.7109375" style="446" customWidth="1"/>
    <col min="10012" max="10015" width="0" style="446" hidden="1" customWidth="1"/>
    <col min="10016" max="10016" width="10.7109375" style="446" customWidth="1"/>
    <col min="10017" max="10020" width="0" style="446" hidden="1" customWidth="1"/>
    <col min="10021" max="10028" width="10.7109375" style="446" customWidth="1"/>
    <col min="10029" max="10029" width="3.7109375" style="446" customWidth="1"/>
    <col min="10030" max="10033" width="10.7109375" style="446" customWidth="1"/>
    <col min="10034" max="10034" width="3.7109375" style="446" customWidth="1"/>
    <col min="10035" max="10037" width="10.7109375" style="446" customWidth="1"/>
    <col min="10038" max="10038" width="44.42578125" style="446" customWidth="1"/>
    <col min="10039" max="10236" width="9.140625" style="446"/>
    <col min="10237" max="10237" width="52.85546875" style="446" bestFit="1" customWidth="1"/>
    <col min="10238" max="10261" width="0" style="446" hidden="1" customWidth="1"/>
    <col min="10262" max="10262" width="10.7109375" style="446" customWidth="1"/>
    <col min="10263" max="10266" width="0" style="446" hidden="1" customWidth="1"/>
    <col min="10267" max="10267" width="10.7109375" style="446" customWidth="1"/>
    <col min="10268" max="10271" width="0" style="446" hidden="1" customWidth="1"/>
    <col min="10272" max="10272" width="10.7109375" style="446" customWidth="1"/>
    <col min="10273" max="10276" width="0" style="446" hidden="1" customWidth="1"/>
    <col min="10277" max="10284" width="10.7109375" style="446" customWidth="1"/>
    <col min="10285" max="10285" width="3.7109375" style="446" customWidth="1"/>
    <col min="10286" max="10289" width="10.7109375" style="446" customWidth="1"/>
    <col min="10290" max="10290" width="3.7109375" style="446" customWidth="1"/>
    <col min="10291" max="10293" width="10.7109375" style="446" customWidth="1"/>
    <col min="10294" max="10294" width="44.42578125" style="446" customWidth="1"/>
    <col min="10295" max="10492" width="9.140625" style="446"/>
    <col min="10493" max="10493" width="52.85546875" style="446" bestFit="1" customWidth="1"/>
    <col min="10494" max="10517" width="0" style="446" hidden="1" customWidth="1"/>
    <col min="10518" max="10518" width="10.7109375" style="446" customWidth="1"/>
    <col min="10519" max="10522" width="0" style="446" hidden="1" customWidth="1"/>
    <col min="10523" max="10523" width="10.7109375" style="446" customWidth="1"/>
    <col min="10524" max="10527" width="0" style="446" hidden="1" customWidth="1"/>
    <col min="10528" max="10528" width="10.7109375" style="446" customWidth="1"/>
    <col min="10529" max="10532" width="0" style="446" hidden="1" customWidth="1"/>
    <col min="10533" max="10540" width="10.7109375" style="446" customWidth="1"/>
    <col min="10541" max="10541" width="3.7109375" style="446" customWidth="1"/>
    <col min="10542" max="10545" width="10.7109375" style="446" customWidth="1"/>
    <col min="10546" max="10546" width="3.7109375" style="446" customWidth="1"/>
    <col min="10547" max="10549" width="10.7109375" style="446" customWidth="1"/>
    <col min="10550" max="10550" width="44.42578125" style="446" customWidth="1"/>
    <col min="10551" max="10748" width="9.140625" style="446"/>
    <col min="10749" max="10749" width="52.85546875" style="446" bestFit="1" customWidth="1"/>
    <col min="10750" max="10773" width="0" style="446" hidden="1" customWidth="1"/>
    <col min="10774" max="10774" width="10.7109375" style="446" customWidth="1"/>
    <col min="10775" max="10778" width="0" style="446" hidden="1" customWidth="1"/>
    <col min="10779" max="10779" width="10.7109375" style="446" customWidth="1"/>
    <col min="10780" max="10783" width="0" style="446" hidden="1" customWidth="1"/>
    <col min="10784" max="10784" width="10.7109375" style="446" customWidth="1"/>
    <col min="10785" max="10788" width="0" style="446" hidden="1" customWidth="1"/>
    <col min="10789" max="10796" width="10.7109375" style="446" customWidth="1"/>
    <col min="10797" max="10797" width="3.7109375" style="446" customWidth="1"/>
    <col min="10798" max="10801" width="10.7109375" style="446" customWidth="1"/>
    <col min="10802" max="10802" width="3.7109375" style="446" customWidth="1"/>
    <col min="10803" max="10805" width="10.7109375" style="446" customWidth="1"/>
    <col min="10806" max="10806" width="44.42578125" style="446" customWidth="1"/>
    <col min="10807" max="11004" width="9.140625" style="446"/>
    <col min="11005" max="11005" width="52.85546875" style="446" bestFit="1" customWidth="1"/>
    <col min="11006" max="11029" width="0" style="446" hidden="1" customWidth="1"/>
    <col min="11030" max="11030" width="10.7109375" style="446" customWidth="1"/>
    <col min="11031" max="11034" width="0" style="446" hidden="1" customWidth="1"/>
    <col min="11035" max="11035" width="10.7109375" style="446" customWidth="1"/>
    <col min="11036" max="11039" width="0" style="446" hidden="1" customWidth="1"/>
    <col min="11040" max="11040" width="10.7109375" style="446" customWidth="1"/>
    <col min="11041" max="11044" width="0" style="446" hidden="1" customWidth="1"/>
    <col min="11045" max="11052" width="10.7109375" style="446" customWidth="1"/>
    <col min="11053" max="11053" width="3.7109375" style="446" customWidth="1"/>
    <col min="11054" max="11057" width="10.7109375" style="446" customWidth="1"/>
    <col min="11058" max="11058" width="3.7109375" style="446" customWidth="1"/>
    <col min="11059" max="11061" width="10.7109375" style="446" customWidth="1"/>
    <col min="11062" max="11062" width="44.42578125" style="446" customWidth="1"/>
    <col min="11063" max="11260" width="9.140625" style="446"/>
    <col min="11261" max="11261" width="52.85546875" style="446" bestFit="1" customWidth="1"/>
    <col min="11262" max="11285" width="0" style="446" hidden="1" customWidth="1"/>
    <col min="11286" max="11286" width="10.7109375" style="446" customWidth="1"/>
    <col min="11287" max="11290" width="0" style="446" hidden="1" customWidth="1"/>
    <col min="11291" max="11291" width="10.7109375" style="446" customWidth="1"/>
    <col min="11292" max="11295" width="0" style="446" hidden="1" customWidth="1"/>
    <col min="11296" max="11296" width="10.7109375" style="446" customWidth="1"/>
    <col min="11297" max="11300" width="0" style="446" hidden="1" customWidth="1"/>
    <col min="11301" max="11308" width="10.7109375" style="446" customWidth="1"/>
    <col min="11309" max="11309" width="3.7109375" style="446" customWidth="1"/>
    <col min="11310" max="11313" width="10.7109375" style="446" customWidth="1"/>
    <col min="11314" max="11314" width="3.7109375" style="446" customWidth="1"/>
    <col min="11315" max="11317" width="10.7109375" style="446" customWidth="1"/>
    <col min="11318" max="11318" width="44.42578125" style="446" customWidth="1"/>
    <col min="11319" max="11516" width="9.140625" style="446"/>
    <col min="11517" max="11517" width="52.85546875" style="446" bestFit="1" customWidth="1"/>
    <col min="11518" max="11541" width="0" style="446" hidden="1" customWidth="1"/>
    <col min="11542" max="11542" width="10.7109375" style="446" customWidth="1"/>
    <col min="11543" max="11546" width="0" style="446" hidden="1" customWidth="1"/>
    <col min="11547" max="11547" width="10.7109375" style="446" customWidth="1"/>
    <col min="11548" max="11551" width="0" style="446" hidden="1" customWidth="1"/>
    <col min="11552" max="11552" width="10.7109375" style="446" customWidth="1"/>
    <col min="11553" max="11556" width="0" style="446" hidden="1" customWidth="1"/>
    <col min="11557" max="11564" width="10.7109375" style="446" customWidth="1"/>
    <col min="11565" max="11565" width="3.7109375" style="446" customWidth="1"/>
    <col min="11566" max="11569" width="10.7109375" style="446" customWidth="1"/>
    <col min="11570" max="11570" width="3.7109375" style="446" customWidth="1"/>
    <col min="11571" max="11573" width="10.7109375" style="446" customWidth="1"/>
    <col min="11574" max="11574" width="44.42578125" style="446" customWidth="1"/>
    <col min="11575" max="11772" width="9.140625" style="446"/>
    <col min="11773" max="11773" width="52.85546875" style="446" bestFit="1" customWidth="1"/>
    <col min="11774" max="11797" width="0" style="446" hidden="1" customWidth="1"/>
    <col min="11798" max="11798" width="10.7109375" style="446" customWidth="1"/>
    <col min="11799" max="11802" width="0" style="446" hidden="1" customWidth="1"/>
    <col min="11803" max="11803" width="10.7109375" style="446" customWidth="1"/>
    <col min="11804" max="11807" width="0" style="446" hidden="1" customWidth="1"/>
    <col min="11808" max="11808" width="10.7109375" style="446" customWidth="1"/>
    <col min="11809" max="11812" width="0" style="446" hidden="1" customWidth="1"/>
    <col min="11813" max="11820" width="10.7109375" style="446" customWidth="1"/>
    <col min="11821" max="11821" width="3.7109375" style="446" customWidth="1"/>
    <col min="11822" max="11825" width="10.7109375" style="446" customWidth="1"/>
    <col min="11826" max="11826" width="3.7109375" style="446" customWidth="1"/>
    <col min="11827" max="11829" width="10.7109375" style="446" customWidth="1"/>
    <col min="11830" max="11830" width="44.42578125" style="446" customWidth="1"/>
    <col min="11831" max="12028" width="9.140625" style="446"/>
    <col min="12029" max="12029" width="52.85546875" style="446" bestFit="1" customWidth="1"/>
    <col min="12030" max="12053" width="0" style="446" hidden="1" customWidth="1"/>
    <col min="12054" max="12054" width="10.7109375" style="446" customWidth="1"/>
    <col min="12055" max="12058" width="0" style="446" hidden="1" customWidth="1"/>
    <col min="12059" max="12059" width="10.7109375" style="446" customWidth="1"/>
    <col min="12060" max="12063" width="0" style="446" hidden="1" customWidth="1"/>
    <col min="12064" max="12064" width="10.7109375" style="446" customWidth="1"/>
    <col min="12065" max="12068" width="0" style="446" hidden="1" customWidth="1"/>
    <col min="12069" max="12076" width="10.7109375" style="446" customWidth="1"/>
    <col min="12077" max="12077" width="3.7109375" style="446" customWidth="1"/>
    <col min="12078" max="12081" width="10.7109375" style="446" customWidth="1"/>
    <col min="12082" max="12082" width="3.7109375" style="446" customWidth="1"/>
    <col min="12083" max="12085" width="10.7109375" style="446" customWidth="1"/>
    <col min="12086" max="12086" width="44.42578125" style="446" customWidth="1"/>
    <col min="12087" max="12284" width="9.140625" style="446"/>
    <col min="12285" max="12285" width="52.85546875" style="446" bestFit="1" customWidth="1"/>
    <col min="12286" max="12309" width="0" style="446" hidden="1" customWidth="1"/>
    <col min="12310" max="12310" width="10.7109375" style="446" customWidth="1"/>
    <col min="12311" max="12314" width="0" style="446" hidden="1" customWidth="1"/>
    <col min="12315" max="12315" width="10.7109375" style="446" customWidth="1"/>
    <col min="12316" max="12319" width="0" style="446" hidden="1" customWidth="1"/>
    <col min="12320" max="12320" width="10.7109375" style="446" customWidth="1"/>
    <col min="12321" max="12324" width="0" style="446" hidden="1" customWidth="1"/>
    <col min="12325" max="12332" width="10.7109375" style="446" customWidth="1"/>
    <col min="12333" max="12333" width="3.7109375" style="446" customWidth="1"/>
    <col min="12334" max="12337" width="10.7109375" style="446" customWidth="1"/>
    <col min="12338" max="12338" width="3.7109375" style="446" customWidth="1"/>
    <col min="12339" max="12341" width="10.7109375" style="446" customWidth="1"/>
    <col min="12342" max="12342" width="44.42578125" style="446" customWidth="1"/>
    <col min="12343" max="12540" width="9.140625" style="446"/>
    <col min="12541" max="12541" width="52.85546875" style="446" bestFit="1" customWidth="1"/>
    <col min="12542" max="12565" width="0" style="446" hidden="1" customWidth="1"/>
    <col min="12566" max="12566" width="10.7109375" style="446" customWidth="1"/>
    <col min="12567" max="12570" width="0" style="446" hidden="1" customWidth="1"/>
    <col min="12571" max="12571" width="10.7109375" style="446" customWidth="1"/>
    <col min="12572" max="12575" width="0" style="446" hidden="1" customWidth="1"/>
    <col min="12576" max="12576" width="10.7109375" style="446" customWidth="1"/>
    <col min="12577" max="12580" width="0" style="446" hidden="1" customWidth="1"/>
    <col min="12581" max="12588" width="10.7109375" style="446" customWidth="1"/>
    <col min="12589" max="12589" width="3.7109375" style="446" customWidth="1"/>
    <col min="12590" max="12593" width="10.7109375" style="446" customWidth="1"/>
    <col min="12594" max="12594" width="3.7109375" style="446" customWidth="1"/>
    <col min="12595" max="12597" width="10.7109375" style="446" customWidth="1"/>
    <col min="12598" max="12598" width="44.42578125" style="446" customWidth="1"/>
    <col min="12599" max="12796" width="9.140625" style="446"/>
    <col min="12797" max="12797" width="52.85546875" style="446" bestFit="1" customWidth="1"/>
    <col min="12798" max="12821" width="0" style="446" hidden="1" customWidth="1"/>
    <col min="12822" max="12822" width="10.7109375" style="446" customWidth="1"/>
    <col min="12823" max="12826" width="0" style="446" hidden="1" customWidth="1"/>
    <col min="12827" max="12827" width="10.7109375" style="446" customWidth="1"/>
    <col min="12828" max="12831" width="0" style="446" hidden="1" customWidth="1"/>
    <col min="12832" max="12832" width="10.7109375" style="446" customWidth="1"/>
    <col min="12833" max="12836" width="0" style="446" hidden="1" customWidth="1"/>
    <col min="12837" max="12844" width="10.7109375" style="446" customWidth="1"/>
    <col min="12845" max="12845" width="3.7109375" style="446" customWidth="1"/>
    <col min="12846" max="12849" width="10.7109375" style="446" customWidth="1"/>
    <col min="12850" max="12850" width="3.7109375" style="446" customWidth="1"/>
    <col min="12851" max="12853" width="10.7109375" style="446" customWidth="1"/>
    <col min="12854" max="12854" width="44.42578125" style="446" customWidth="1"/>
    <col min="12855" max="13052" width="9.140625" style="446"/>
    <col min="13053" max="13053" width="52.85546875" style="446" bestFit="1" customWidth="1"/>
    <col min="13054" max="13077" width="0" style="446" hidden="1" customWidth="1"/>
    <col min="13078" max="13078" width="10.7109375" style="446" customWidth="1"/>
    <col min="13079" max="13082" width="0" style="446" hidden="1" customWidth="1"/>
    <col min="13083" max="13083" width="10.7109375" style="446" customWidth="1"/>
    <col min="13084" max="13087" width="0" style="446" hidden="1" customWidth="1"/>
    <col min="13088" max="13088" width="10.7109375" style="446" customWidth="1"/>
    <col min="13089" max="13092" width="0" style="446" hidden="1" customWidth="1"/>
    <col min="13093" max="13100" width="10.7109375" style="446" customWidth="1"/>
    <col min="13101" max="13101" width="3.7109375" style="446" customWidth="1"/>
    <col min="13102" max="13105" width="10.7109375" style="446" customWidth="1"/>
    <col min="13106" max="13106" width="3.7109375" style="446" customWidth="1"/>
    <col min="13107" max="13109" width="10.7109375" style="446" customWidth="1"/>
    <col min="13110" max="13110" width="44.42578125" style="446" customWidth="1"/>
    <col min="13111" max="13308" width="9.140625" style="446"/>
    <col min="13309" max="13309" width="52.85546875" style="446" bestFit="1" customWidth="1"/>
    <col min="13310" max="13333" width="0" style="446" hidden="1" customWidth="1"/>
    <col min="13334" max="13334" width="10.7109375" style="446" customWidth="1"/>
    <col min="13335" max="13338" width="0" style="446" hidden="1" customWidth="1"/>
    <col min="13339" max="13339" width="10.7109375" style="446" customWidth="1"/>
    <col min="13340" max="13343" width="0" style="446" hidden="1" customWidth="1"/>
    <col min="13344" max="13344" width="10.7109375" style="446" customWidth="1"/>
    <col min="13345" max="13348" width="0" style="446" hidden="1" customWidth="1"/>
    <col min="13349" max="13356" width="10.7109375" style="446" customWidth="1"/>
    <col min="13357" max="13357" width="3.7109375" style="446" customWidth="1"/>
    <col min="13358" max="13361" width="10.7109375" style="446" customWidth="1"/>
    <col min="13362" max="13362" width="3.7109375" style="446" customWidth="1"/>
    <col min="13363" max="13365" width="10.7109375" style="446" customWidth="1"/>
    <col min="13366" max="13366" width="44.42578125" style="446" customWidth="1"/>
    <col min="13367" max="13564" width="9.140625" style="446"/>
    <col min="13565" max="13565" width="52.85546875" style="446" bestFit="1" customWidth="1"/>
    <col min="13566" max="13589" width="0" style="446" hidden="1" customWidth="1"/>
    <col min="13590" max="13590" width="10.7109375" style="446" customWidth="1"/>
    <col min="13591" max="13594" width="0" style="446" hidden="1" customWidth="1"/>
    <col min="13595" max="13595" width="10.7109375" style="446" customWidth="1"/>
    <col min="13596" max="13599" width="0" style="446" hidden="1" customWidth="1"/>
    <col min="13600" max="13600" width="10.7109375" style="446" customWidth="1"/>
    <col min="13601" max="13604" width="0" style="446" hidden="1" customWidth="1"/>
    <col min="13605" max="13612" width="10.7109375" style="446" customWidth="1"/>
    <col min="13613" max="13613" width="3.7109375" style="446" customWidth="1"/>
    <col min="13614" max="13617" width="10.7109375" style="446" customWidth="1"/>
    <col min="13618" max="13618" width="3.7109375" style="446" customWidth="1"/>
    <col min="13619" max="13621" width="10.7109375" style="446" customWidth="1"/>
    <col min="13622" max="13622" width="44.42578125" style="446" customWidth="1"/>
    <col min="13623" max="13820" width="9.140625" style="446"/>
    <col min="13821" max="13821" width="52.85546875" style="446" bestFit="1" customWidth="1"/>
    <col min="13822" max="13845" width="0" style="446" hidden="1" customWidth="1"/>
    <col min="13846" max="13846" width="10.7109375" style="446" customWidth="1"/>
    <col min="13847" max="13850" width="0" style="446" hidden="1" customWidth="1"/>
    <col min="13851" max="13851" width="10.7109375" style="446" customWidth="1"/>
    <col min="13852" max="13855" width="0" style="446" hidden="1" customWidth="1"/>
    <col min="13856" max="13856" width="10.7109375" style="446" customWidth="1"/>
    <col min="13857" max="13860" width="0" style="446" hidden="1" customWidth="1"/>
    <col min="13861" max="13868" width="10.7109375" style="446" customWidth="1"/>
    <col min="13869" max="13869" width="3.7109375" style="446" customWidth="1"/>
    <col min="13870" max="13873" width="10.7109375" style="446" customWidth="1"/>
    <col min="13874" max="13874" width="3.7109375" style="446" customWidth="1"/>
    <col min="13875" max="13877" width="10.7109375" style="446" customWidth="1"/>
    <col min="13878" max="13878" width="44.42578125" style="446" customWidth="1"/>
    <col min="13879" max="14076" width="9.140625" style="446"/>
    <col min="14077" max="14077" width="52.85546875" style="446" bestFit="1" customWidth="1"/>
    <col min="14078" max="14101" width="0" style="446" hidden="1" customWidth="1"/>
    <col min="14102" max="14102" width="10.7109375" style="446" customWidth="1"/>
    <col min="14103" max="14106" width="0" style="446" hidden="1" customWidth="1"/>
    <col min="14107" max="14107" width="10.7109375" style="446" customWidth="1"/>
    <col min="14108" max="14111" width="0" style="446" hidden="1" customWidth="1"/>
    <col min="14112" max="14112" width="10.7109375" style="446" customWidth="1"/>
    <col min="14113" max="14116" width="0" style="446" hidden="1" customWidth="1"/>
    <col min="14117" max="14124" width="10.7109375" style="446" customWidth="1"/>
    <col min="14125" max="14125" width="3.7109375" style="446" customWidth="1"/>
    <col min="14126" max="14129" width="10.7109375" style="446" customWidth="1"/>
    <col min="14130" max="14130" width="3.7109375" style="446" customWidth="1"/>
    <col min="14131" max="14133" width="10.7109375" style="446" customWidth="1"/>
    <col min="14134" max="14134" width="44.42578125" style="446" customWidth="1"/>
    <col min="14135" max="14332" width="9.140625" style="446"/>
    <col min="14333" max="14333" width="52.85546875" style="446" bestFit="1" customWidth="1"/>
    <col min="14334" max="14357" width="0" style="446" hidden="1" customWidth="1"/>
    <col min="14358" max="14358" width="10.7109375" style="446" customWidth="1"/>
    <col min="14359" max="14362" width="0" style="446" hidden="1" customWidth="1"/>
    <col min="14363" max="14363" width="10.7109375" style="446" customWidth="1"/>
    <col min="14364" max="14367" width="0" style="446" hidden="1" customWidth="1"/>
    <col min="14368" max="14368" width="10.7109375" style="446" customWidth="1"/>
    <col min="14369" max="14372" width="0" style="446" hidden="1" customWidth="1"/>
    <col min="14373" max="14380" width="10.7109375" style="446" customWidth="1"/>
    <col min="14381" max="14381" width="3.7109375" style="446" customWidth="1"/>
    <col min="14382" max="14385" width="10.7109375" style="446" customWidth="1"/>
    <col min="14386" max="14386" width="3.7109375" style="446" customWidth="1"/>
    <col min="14387" max="14389" width="10.7109375" style="446" customWidth="1"/>
    <col min="14390" max="14390" width="44.42578125" style="446" customWidth="1"/>
    <col min="14391" max="14588" width="9.140625" style="446"/>
    <col min="14589" max="14589" width="52.85546875" style="446" bestFit="1" customWidth="1"/>
    <col min="14590" max="14613" width="0" style="446" hidden="1" customWidth="1"/>
    <col min="14614" max="14614" width="10.7109375" style="446" customWidth="1"/>
    <col min="14615" max="14618" width="0" style="446" hidden="1" customWidth="1"/>
    <col min="14619" max="14619" width="10.7109375" style="446" customWidth="1"/>
    <col min="14620" max="14623" width="0" style="446" hidden="1" customWidth="1"/>
    <col min="14624" max="14624" width="10.7109375" style="446" customWidth="1"/>
    <col min="14625" max="14628" width="0" style="446" hidden="1" customWidth="1"/>
    <col min="14629" max="14636" width="10.7109375" style="446" customWidth="1"/>
    <col min="14637" max="14637" width="3.7109375" style="446" customWidth="1"/>
    <col min="14638" max="14641" width="10.7109375" style="446" customWidth="1"/>
    <col min="14642" max="14642" width="3.7109375" style="446" customWidth="1"/>
    <col min="14643" max="14645" width="10.7109375" style="446" customWidth="1"/>
    <col min="14646" max="14646" width="44.42578125" style="446" customWidth="1"/>
    <col min="14647" max="14844" width="9.140625" style="446"/>
    <col min="14845" max="14845" width="52.85546875" style="446" bestFit="1" customWidth="1"/>
    <col min="14846" max="14869" width="0" style="446" hidden="1" customWidth="1"/>
    <col min="14870" max="14870" width="10.7109375" style="446" customWidth="1"/>
    <col min="14871" max="14874" width="0" style="446" hidden="1" customWidth="1"/>
    <col min="14875" max="14875" width="10.7109375" style="446" customWidth="1"/>
    <col min="14876" max="14879" width="0" style="446" hidden="1" customWidth="1"/>
    <col min="14880" max="14880" width="10.7109375" style="446" customWidth="1"/>
    <col min="14881" max="14884" width="0" style="446" hidden="1" customWidth="1"/>
    <col min="14885" max="14892" width="10.7109375" style="446" customWidth="1"/>
    <col min="14893" max="14893" width="3.7109375" style="446" customWidth="1"/>
    <col min="14894" max="14897" width="10.7109375" style="446" customWidth="1"/>
    <col min="14898" max="14898" width="3.7109375" style="446" customWidth="1"/>
    <col min="14899" max="14901" width="10.7109375" style="446" customWidth="1"/>
    <col min="14902" max="14902" width="44.42578125" style="446" customWidth="1"/>
    <col min="14903" max="15100" width="9.140625" style="446"/>
    <col min="15101" max="15101" width="52.85546875" style="446" bestFit="1" customWidth="1"/>
    <col min="15102" max="15125" width="0" style="446" hidden="1" customWidth="1"/>
    <col min="15126" max="15126" width="10.7109375" style="446" customWidth="1"/>
    <col min="15127" max="15130" width="0" style="446" hidden="1" customWidth="1"/>
    <col min="15131" max="15131" width="10.7109375" style="446" customWidth="1"/>
    <col min="15132" max="15135" width="0" style="446" hidden="1" customWidth="1"/>
    <col min="15136" max="15136" width="10.7109375" style="446" customWidth="1"/>
    <col min="15137" max="15140" width="0" style="446" hidden="1" customWidth="1"/>
    <col min="15141" max="15148" width="10.7109375" style="446" customWidth="1"/>
    <col min="15149" max="15149" width="3.7109375" style="446" customWidth="1"/>
    <col min="15150" max="15153" width="10.7109375" style="446" customWidth="1"/>
    <col min="15154" max="15154" width="3.7109375" style="446" customWidth="1"/>
    <col min="15155" max="15157" width="10.7109375" style="446" customWidth="1"/>
    <col min="15158" max="15158" width="44.42578125" style="446" customWidth="1"/>
    <col min="15159" max="15356" width="9.140625" style="446"/>
    <col min="15357" max="15357" width="52.85546875" style="446" bestFit="1" customWidth="1"/>
    <col min="15358" max="15381" width="0" style="446" hidden="1" customWidth="1"/>
    <col min="15382" max="15382" width="10.7109375" style="446" customWidth="1"/>
    <col min="15383" max="15386" width="0" style="446" hidden="1" customWidth="1"/>
    <col min="15387" max="15387" width="10.7109375" style="446" customWidth="1"/>
    <col min="15388" max="15391" width="0" style="446" hidden="1" customWidth="1"/>
    <col min="15392" max="15392" width="10.7109375" style="446" customWidth="1"/>
    <col min="15393" max="15396" width="0" style="446" hidden="1" customWidth="1"/>
    <col min="15397" max="15404" width="10.7109375" style="446" customWidth="1"/>
    <col min="15405" max="15405" width="3.7109375" style="446" customWidth="1"/>
    <col min="15406" max="15409" width="10.7109375" style="446" customWidth="1"/>
    <col min="15410" max="15410" width="3.7109375" style="446" customWidth="1"/>
    <col min="15411" max="15413" width="10.7109375" style="446" customWidth="1"/>
    <col min="15414" max="15414" width="44.42578125" style="446" customWidth="1"/>
    <col min="15415" max="15612" width="9.140625" style="446"/>
    <col min="15613" max="15613" width="52.85546875" style="446" bestFit="1" customWidth="1"/>
    <col min="15614" max="15637" width="0" style="446" hidden="1" customWidth="1"/>
    <col min="15638" max="15638" width="10.7109375" style="446" customWidth="1"/>
    <col min="15639" max="15642" width="0" style="446" hidden="1" customWidth="1"/>
    <col min="15643" max="15643" width="10.7109375" style="446" customWidth="1"/>
    <col min="15644" max="15647" width="0" style="446" hidden="1" customWidth="1"/>
    <col min="15648" max="15648" width="10.7109375" style="446" customWidth="1"/>
    <col min="15649" max="15652" width="0" style="446" hidden="1" customWidth="1"/>
    <col min="15653" max="15660" width="10.7109375" style="446" customWidth="1"/>
    <col min="15661" max="15661" width="3.7109375" style="446" customWidth="1"/>
    <col min="15662" max="15665" width="10.7109375" style="446" customWidth="1"/>
    <col min="15666" max="15666" width="3.7109375" style="446" customWidth="1"/>
    <col min="15667" max="15669" width="10.7109375" style="446" customWidth="1"/>
    <col min="15670" max="15670" width="44.42578125" style="446" customWidth="1"/>
    <col min="15671" max="15868" width="9.140625" style="446"/>
    <col min="15869" max="15869" width="52.85546875" style="446" bestFit="1" customWidth="1"/>
    <col min="15870" max="15893" width="0" style="446" hidden="1" customWidth="1"/>
    <col min="15894" max="15894" width="10.7109375" style="446" customWidth="1"/>
    <col min="15895" max="15898" width="0" style="446" hidden="1" customWidth="1"/>
    <col min="15899" max="15899" width="10.7109375" style="446" customWidth="1"/>
    <col min="15900" max="15903" width="0" style="446" hidden="1" customWidth="1"/>
    <col min="15904" max="15904" width="10.7109375" style="446" customWidth="1"/>
    <col min="15905" max="15908" width="0" style="446" hidden="1" customWidth="1"/>
    <col min="15909" max="15916" width="10.7109375" style="446" customWidth="1"/>
    <col min="15917" max="15917" width="3.7109375" style="446" customWidth="1"/>
    <col min="15918" max="15921" width="10.7109375" style="446" customWidth="1"/>
    <col min="15922" max="15922" width="3.7109375" style="446" customWidth="1"/>
    <col min="15923" max="15925" width="10.7109375" style="446" customWidth="1"/>
    <col min="15926" max="15926" width="44.42578125" style="446" customWidth="1"/>
    <col min="15927" max="16124" width="9.140625" style="446"/>
    <col min="16125" max="16125" width="52.85546875" style="446" bestFit="1" customWidth="1"/>
    <col min="16126" max="16149" width="0" style="446" hidden="1" customWidth="1"/>
    <col min="16150" max="16150" width="10.7109375" style="446" customWidth="1"/>
    <col min="16151" max="16154" width="0" style="446" hidden="1" customWidth="1"/>
    <col min="16155" max="16155" width="10.7109375" style="446" customWidth="1"/>
    <col min="16156" max="16159" width="0" style="446" hidden="1" customWidth="1"/>
    <col min="16160" max="16160" width="10.7109375" style="446" customWidth="1"/>
    <col min="16161" max="16164" width="0" style="446" hidden="1" customWidth="1"/>
    <col min="16165" max="16172" width="10.7109375" style="446" customWidth="1"/>
    <col min="16173" max="16173" width="3.7109375" style="446" customWidth="1"/>
    <col min="16174" max="16177" width="10.7109375" style="446" customWidth="1"/>
    <col min="16178" max="16178" width="3.7109375" style="446" customWidth="1"/>
    <col min="16179" max="16181" width="10.7109375" style="446" customWidth="1"/>
    <col min="16182" max="16182" width="44.42578125" style="446" customWidth="1"/>
    <col min="16183" max="16384" width="9.140625" style="446"/>
  </cols>
  <sheetData>
    <row r="1" spans="1:61" ht="20.25">
      <c r="A1" s="671" t="s">
        <v>48</v>
      </c>
      <c r="B1" s="672" t="s">
        <v>417</v>
      </c>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672"/>
      <c r="AM1" s="672"/>
      <c r="AN1" s="672"/>
      <c r="AO1" s="672"/>
      <c r="AP1" s="672"/>
      <c r="AQ1" s="672"/>
      <c r="AR1" s="1233" t="s">
        <v>49</v>
      </c>
      <c r="AS1" s="1233"/>
      <c r="AT1" s="1233"/>
      <c r="AU1" s="1233"/>
      <c r="AV1" s="1233"/>
      <c r="AW1" s="1233"/>
      <c r="AX1" s="1233"/>
      <c r="AY1" s="1233"/>
      <c r="AZ1" s="1233"/>
      <c r="BA1" s="1233"/>
      <c r="BB1" s="1233"/>
      <c r="BC1" s="1233"/>
      <c r="BD1" s="1233"/>
      <c r="BE1" s="1233"/>
      <c r="BF1" s="1233"/>
      <c r="BG1" s="1233"/>
      <c r="BH1" s="1233"/>
      <c r="BI1" s="1233"/>
    </row>
    <row r="2" spans="1:61" ht="21" thickBot="1">
      <c r="A2" s="671" t="s">
        <v>50</v>
      </c>
      <c r="B2" s="672" t="s">
        <v>418</v>
      </c>
      <c r="C2" s="672"/>
      <c r="D2" s="672"/>
      <c r="E2" s="672"/>
      <c r="F2" s="672"/>
      <c r="G2" s="672"/>
      <c r="H2" s="672"/>
      <c r="I2" s="672"/>
      <c r="J2" s="672"/>
      <c r="K2" s="672"/>
      <c r="L2" s="672"/>
      <c r="M2" s="672"/>
      <c r="N2" s="672"/>
      <c r="O2" s="672"/>
      <c r="P2" s="672"/>
      <c r="Q2" s="672"/>
      <c r="R2" s="672"/>
      <c r="S2" s="672"/>
      <c r="T2" s="672"/>
      <c r="U2" s="672"/>
      <c r="V2" s="672"/>
      <c r="W2" s="672"/>
      <c r="X2" s="672"/>
      <c r="Y2" s="672"/>
      <c r="Z2" s="672"/>
      <c r="AA2" s="672"/>
      <c r="AB2" s="672"/>
      <c r="AC2" s="672"/>
      <c r="AD2" s="672"/>
      <c r="AE2" s="672"/>
      <c r="AF2" s="672"/>
      <c r="AG2" s="672"/>
      <c r="AH2" s="672"/>
      <c r="AI2" s="672"/>
      <c r="AJ2" s="672"/>
      <c r="AK2" s="672"/>
      <c r="AL2" s="672"/>
      <c r="AM2" s="672"/>
      <c r="AN2" s="672"/>
      <c r="AO2" s="672"/>
      <c r="AP2" s="672"/>
      <c r="AQ2" s="672"/>
      <c r="AR2" s="1234" t="s">
        <v>425</v>
      </c>
      <c r="AS2" s="1234"/>
      <c r="AT2" s="1234"/>
      <c r="AU2" s="1234"/>
      <c r="AV2" s="1234"/>
      <c r="AW2" s="1234"/>
      <c r="AX2" s="1234"/>
      <c r="AY2" s="1234"/>
      <c r="AZ2" s="1234"/>
      <c r="BA2" s="1234"/>
      <c r="BB2" s="1234"/>
      <c r="BC2" s="1234"/>
      <c r="BD2" s="1234"/>
      <c r="BE2" s="1234"/>
      <c r="BF2" s="1234"/>
      <c r="BG2" s="1234"/>
      <c r="BH2" s="1234"/>
      <c r="BI2" s="1234"/>
    </row>
    <row r="3" spans="1:61" ht="30" customHeight="1" thickBot="1">
      <c r="A3" s="673"/>
      <c r="B3" s="1235">
        <v>1999</v>
      </c>
      <c r="C3" s="1235"/>
      <c r="D3" s="1235"/>
      <c r="E3" s="1235"/>
      <c r="F3" s="1011">
        <v>1999</v>
      </c>
      <c r="G3" s="1236">
        <v>2000</v>
      </c>
      <c r="H3" s="1236"/>
      <c r="I3" s="1236"/>
      <c r="J3" s="1236"/>
      <c r="K3" s="1011">
        <v>2000</v>
      </c>
      <c r="L3" s="1012"/>
      <c r="M3" s="674"/>
      <c r="N3" s="674"/>
      <c r="O3" s="674"/>
      <c r="P3" s="1012">
        <v>2001</v>
      </c>
      <c r="Q3" s="675"/>
      <c r="R3" s="674"/>
      <c r="S3" s="674"/>
      <c r="T3" s="674"/>
      <c r="U3" s="1012">
        <v>2002</v>
      </c>
      <c r="V3" s="1237">
        <v>2003</v>
      </c>
      <c r="W3" s="1237"/>
      <c r="X3" s="1237"/>
      <c r="Y3" s="1237"/>
      <c r="Z3" s="1238" t="s">
        <v>640</v>
      </c>
      <c r="AA3" s="1239"/>
      <c r="AB3" s="1239"/>
      <c r="AC3" s="1239"/>
      <c r="AD3" s="1239"/>
      <c r="AE3" s="1239"/>
      <c r="AF3" s="1239"/>
      <c r="AG3" s="1239"/>
      <c r="AH3" s="1239"/>
      <c r="AI3" s="1239"/>
      <c r="AJ3" s="1239"/>
      <c r="AK3" s="1239"/>
      <c r="AL3" s="1240"/>
      <c r="AM3" s="1231">
        <v>2011</v>
      </c>
      <c r="AN3" s="1241"/>
      <c r="AO3" s="1241"/>
      <c r="AP3" s="1232"/>
      <c r="AQ3" s="1241">
        <v>2012</v>
      </c>
      <c r="AR3" s="1241"/>
      <c r="AS3" s="1241"/>
      <c r="AT3" s="1232"/>
      <c r="AU3" s="1231">
        <v>2013</v>
      </c>
      <c r="AV3" s="1241"/>
      <c r="AW3" s="1241"/>
      <c r="AX3" s="1232"/>
      <c r="AY3" s="1231">
        <v>2014</v>
      </c>
      <c r="AZ3" s="1241"/>
      <c r="BA3" s="1241"/>
      <c r="BB3" s="1232"/>
      <c r="BC3" s="1231">
        <v>2015</v>
      </c>
      <c r="BD3" s="1232"/>
      <c r="BE3" s="1013"/>
      <c r="BF3" s="988"/>
      <c r="BG3" s="988"/>
      <c r="BH3" s="988"/>
      <c r="BI3" s="989"/>
    </row>
    <row r="4" spans="1:61" ht="30" customHeight="1">
      <c r="A4" s="677"/>
      <c r="B4" s="678" t="s">
        <v>52</v>
      </c>
      <c r="C4" s="678" t="s">
        <v>53</v>
      </c>
      <c r="D4" s="678" t="s">
        <v>54</v>
      </c>
      <c r="E4" s="678" t="s">
        <v>55</v>
      </c>
      <c r="F4" s="679" t="s">
        <v>56</v>
      </c>
      <c r="G4" s="679" t="s">
        <v>52</v>
      </c>
      <c r="H4" s="679" t="s">
        <v>53</v>
      </c>
      <c r="I4" s="679" t="s">
        <v>54</v>
      </c>
      <c r="J4" s="679" t="s">
        <v>55</v>
      </c>
      <c r="K4" s="679" t="s">
        <v>56</v>
      </c>
      <c r="L4" s="679" t="s">
        <v>52</v>
      </c>
      <c r="M4" s="679" t="s">
        <v>53</v>
      </c>
      <c r="N4" s="679" t="s">
        <v>54</v>
      </c>
      <c r="O4" s="679" t="s">
        <v>55</v>
      </c>
      <c r="P4" s="678" t="s">
        <v>56</v>
      </c>
      <c r="Q4" s="678" t="s">
        <v>52</v>
      </c>
      <c r="R4" s="678" t="s">
        <v>53</v>
      </c>
      <c r="S4" s="678" t="s">
        <v>54</v>
      </c>
      <c r="T4" s="678" t="s">
        <v>55</v>
      </c>
      <c r="U4" s="678" t="s">
        <v>56</v>
      </c>
      <c r="V4" s="678" t="s">
        <v>52</v>
      </c>
      <c r="W4" s="678" t="s">
        <v>53</v>
      </c>
      <c r="X4" s="678" t="s">
        <v>54</v>
      </c>
      <c r="Y4" s="678" t="s">
        <v>55</v>
      </c>
      <c r="Z4" s="990">
        <v>2003</v>
      </c>
      <c r="AA4" s="991">
        <v>2004</v>
      </c>
      <c r="AB4" s="991">
        <v>2005</v>
      </c>
      <c r="AC4" s="991">
        <v>2006</v>
      </c>
      <c r="AD4" s="991">
        <v>2007</v>
      </c>
      <c r="AE4" s="991">
        <v>2008</v>
      </c>
      <c r="AF4" s="992">
        <v>2009</v>
      </c>
      <c r="AG4" s="992">
        <v>2010</v>
      </c>
      <c r="AH4" s="992">
        <v>2011</v>
      </c>
      <c r="AI4" s="992">
        <v>2012</v>
      </c>
      <c r="AJ4" s="992">
        <v>2013</v>
      </c>
      <c r="AK4" s="869">
        <v>2014</v>
      </c>
      <c r="AL4" s="993">
        <v>2015</v>
      </c>
      <c r="AM4" s="846" t="s">
        <v>52</v>
      </c>
      <c r="AN4" s="678" t="s">
        <v>53</v>
      </c>
      <c r="AO4" s="678" t="s">
        <v>54</v>
      </c>
      <c r="AP4" s="847" t="s">
        <v>55</v>
      </c>
      <c r="AQ4" s="846" t="s">
        <v>52</v>
      </c>
      <c r="AR4" s="678" t="s">
        <v>53</v>
      </c>
      <c r="AS4" s="678" t="s">
        <v>54</v>
      </c>
      <c r="AT4" s="678" t="s">
        <v>55</v>
      </c>
      <c r="AU4" s="846" t="s">
        <v>52</v>
      </c>
      <c r="AV4" s="678" t="s">
        <v>53</v>
      </c>
      <c r="AW4" s="678" t="s">
        <v>54</v>
      </c>
      <c r="AX4" s="847" t="s">
        <v>55</v>
      </c>
      <c r="AY4" s="846" t="s">
        <v>52</v>
      </c>
      <c r="AZ4" s="675" t="s">
        <v>53</v>
      </c>
      <c r="BA4" s="675" t="s">
        <v>54</v>
      </c>
      <c r="BB4" s="847" t="s">
        <v>55</v>
      </c>
      <c r="BC4" s="1119" t="s">
        <v>52</v>
      </c>
      <c r="BD4" s="1120" t="s">
        <v>53</v>
      </c>
      <c r="BE4" s="678"/>
      <c r="BF4" s="994"/>
      <c r="BG4" s="994"/>
      <c r="BH4" s="994"/>
      <c r="BI4" s="995"/>
    </row>
    <row r="5" spans="1:61" ht="30" customHeight="1">
      <c r="A5" s="680" t="s">
        <v>57</v>
      </c>
      <c r="B5" s="681">
        <v>-3.8945585344408045</v>
      </c>
      <c r="C5" s="681">
        <v>5.9779911859915842</v>
      </c>
      <c r="D5" s="681">
        <v>-2.2902861878581149</v>
      </c>
      <c r="E5" s="681">
        <v>0.86913532086573753</v>
      </c>
      <c r="F5" s="672">
        <v>8.4296151444789302E-2</v>
      </c>
      <c r="G5" s="681">
        <v>7.0641374967198516</v>
      </c>
      <c r="H5" s="681">
        <v>5.9256381380505161</v>
      </c>
      <c r="I5" s="681">
        <v>7.1322802418086297</v>
      </c>
      <c r="J5" s="681">
        <v>3.5658670293291124</v>
      </c>
      <c r="K5" s="672">
        <v>5.9</v>
      </c>
      <c r="L5" s="681">
        <v>-0.34518121444764915</v>
      </c>
      <c r="M5" s="681">
        <v>-8.1198736833035241</v>
      </c>
      <c r="N5" s="681">
        <v>-8.5955420234885054</v>
      </c>
      <c r="O5" s="681">
        <v>-8.4315075112583742</v>
      </c>
      <c r="P5" s="672">
        <v>-6.6</v>
      </c>
      <c r="Q5" s="681">
        <v>0.55830117256626011</v>
      </c>
      <c r="R5" s="681">
        <v>6.0126919633831619</v>
      </c>
      <c r="S5" s="681">
        <v>6.8098767900610397</v>
      </c>
      <c r="T5" s="681">
        <v>5.2905612554384334</v>
      </c>
      <c r="U5" s="672">
        <v>4.7</v>
      </c>
      <c r="V5" s="681">
        <v>12.915851756721651</v>
      </c>
      <c r="W5" s="681">
        <v>8.9477570851203012</v>
      </c>
      <c r="X5" s="681">
        <v>7.0651207641714109</v>
      </c>
      <c r="Y5" s="681">
        <v>12.09028605716118</v>
      </c>
      <c r="Z5" s="680">
        <v>10.177828898143829</v>
      </c>
      <c r="AA5" s="672">
        <v>10.972005997926161</v>
      </c>
      <c r="AB5" s="672">
        <v>7.8513763206547083</v>
      </c>
      <c r="AC5" s="672">
        <v>4.6445268679858458</v>
      </c>
      <c r="AD5" s="672">
        <v>5.5005036010828121</v>
      </c>
      <c r="AE5" s="672">
        <v>-0.31653844662882591</v>
      </c>
      <c r="AF5" s="672">
        <v>-2.2805104986950369</v>
      </c>
      <c r="AG5" s="672">
        <v>6.6718754700014813</v>
      </c>
      <c r="AH5" s="672">
        <v>7.6833345023650423</v>
      </c>
      <c r="AI5" s="672">
        <v>-0.47154748268252433</v>
      </c>
      <c r="AJ5" s="672">
        <v>5.1216954930027896</v>
      </c>
      <c r="AK5" s="672">
        <v>1.4</v>
      </c>
      <c r="AL5" s="717"/>
      <c r="AM5" s="848">
        <v>12.488248198975811</v>
      </c>
      <c r="AN5" s="681">
        <v>8.1308790269547302</v>
      </c>
      <c r="AO5" s="681">
        <v>7.451209010554777</v>
      </c>
      <c r="AP5" s="849">
        <v>3.3046421654677971</v>
      </c>
      <c r="AQ5" s="848">
        <v>-0.38618666257404755</v>
      </c>
      <c r="AR5" s="681">
        <v>-1.1809454759534219</v>
      </c>
      <c r="AS5" s="681">
        <v>-0.17089028686673657</v>
      </c>
      <c r="AT5" s="681">
        <v>-0.19068587152028726</v>
      </c>
      <c r="AU5" s="848">
        <v>3.1270095439276417</v>
      </c>
      <c r="AV5" s="681">
        <v>5.588719239570338</v>
      </c>
      <c r="AW5" s="681">
        <v>5.6219722387364612</v>
      </c>
      <c r="AX5" s="1121">
        <v>6.0847199586488045</v>
      </c>
      <c r="AY5" s="848">
        <v>2.5851961909715016</v>
      </c>
      <c r="AZ5" s="681">
        <v>0.4868287174567314</v>
      </c>
      <c r="BA5" s="681">
        <v>0.11706203217833888</v>
      </c>
      <c r="BB5" s="681">
        <v>2.4850754231960934</v>
      </c>
      <c r="BC5" s="1122">
        <v>4.5932974415759702</v>
      </c>
      <c r="BD5" s="996">
        <v>5.6094231054502899</v>
      </c>
      <c r="BE5" s="672" t="s">
        <v>58</v>
      </c>
      <c r="BF5" s="682"/>
      <c r="BG5" s="676"/>
      <c r="BH5" s="647"/>
      <c r="BI5" s="717"/>
    </row>
    <row r="6" spans="1:61" ht="30" customHeight="1">
      <c r="A6" s="680" t="s">
        <v>59</v>
      </c>
      <c r="B6" s="681">
        <v>4.9509072364960272</v>
      </c>
      <c r="C6" s="681">
        <v>2.1593137094345849</v>
      </c>
      <c r="D6" s="681">
        <v>4.1845004338300518</v>
      </c>
      <c r="E6" s="681">
        <v>4.6970280535662656</v>
      </c>
      <c r="F6" s="672">
        <v>4</v>
      </c>
      <c r="G6" s="681">
        <v>0.82718259239342729</v>
      </c>
      <c r="H6" s="681">
        <v>9.236884640754738</v>
      </c>
      <c r="I6" s="681">
        <v>8.2717411596665791</v>
      </c>
      <c r="J6" s="681">
        <v>4.1580071778518413</v>
      </c>
      <c r="K6" s="672">
        <v>5.7</v>
      </c>
      <c r="L6" s="681">
        <v>2.1720830592667051</v>
      </c>
      <c r="M6" s="681">
        <v>-1.3552013458930645</v>
      </c>
      <c r="N6" s="681">
        <v>-3.9772042780695793</v>
      </c>
      <c r="O6" s="681">
        <v>-0.54046098781967977</v>
      </c>
      <c r="P6" s="672">
        <v>-1.1000000000000001</v>
      </c>
      <c r="Q6" s="681">
        <v>4.2586340516343801</v>
      </c>
      <c r="R6" s="681">
        <v>5.3315430912967532</v>
      </c>
      <c r="S6" s="681">
        <v>8.6939151439113118</v>
      </c>
      <c r="T6" s="681">
        <v>5.0166001348292744</v>
      </c>
      <c r="U6" s="672">
        <v>5.8</v>
      </c>
      <c r="V6" s="681">
        <v>-6.7734716483380808E-2</v>
      </c>
      <c r="W6" s="681">
        <v>-1.6272112953530038</v>
      </c>
      <c r="X6" s="681">
        <v>-2.1170907649815995</v>
      </c>
      <c r="Y6" s="681">
        <v>-5.392663810643672</v>
      </c>
      <c r="Z6" s="680">
        <v>-2.6113317741195345</v>
      </c>
      <c r="AA6" s="672">
        <v>6.0384168422659172</v>
      </c>
      <c r="AB6" s="672">
        <v>2.4900758478261054</v>
      </c>
      <c r="AC6" s="672">
        <v>8.4354138979423396</v>
      </c>
      <c r="AD6" s="672">
        <v>6.5291831233003563</v>
      </c>
      <c r="AE6" s="672">
        <v>1.7485553134932275</v>
      </c>
      <c r="AF6" s="672">
        <v>7.7794827357157175</v>
      </c>
      <c r="AG6" s="672">
        <v>1.975591878346151</v>
      </c>
      <c r="AH6" s="672">
        <v>4.6771637231207279</v>
      </c>
      <c r="AI6" s="672">
        <v>6.1467900018172088</v>
      </c>
      <c r="AJ6" s="672">
        <v>6.5</v>
      </c>
      <c r="AK6" s="672">
        <v>4.5999999999999996</v>
      </c>
      <c r="AL6" s="717"/>
      <c r="AM6" s="848">
        <v>6.9842816966753105</v>
      </c>
      <c r="AN6" s="681">
        <v>8.9804327611197436</v>
      </c>
      <c r="AO6" s="681">
        <v>10.34152311302374</v>
      </c>
      <c r="AP6" s="849">
        <v>-3.7115867857635152</v>
      </c>
      <c r="AQ6" s="848">
        <v>5.538960789069904</v>
      </c>
      <c r="AR6" s="681">
        <v>4.4248173175118808</v>
      </c>
      <c r="AS6" s="681">
        <v>5.4574731740233346</v>
      </c>
      <c r="AT6" s="681">
        <v>8.4750874839780295</v>
      </c>
      <c r="AU6" s="848">
        <v>7.8994002707720057</v>
      </c>
      <c r="AV6" s="681">
        <v>8.0486076962834403</v>
      </c>
      <c r="AW6" s="681">
        <v>1.9352973081838911</v>
      </c>
      <c r="AX6" s="1121">
        <v>7.9335594637328484</v>
      </c>
      <c r="AY6" s="848">
        <v>9.2341322439059184</v>
      </c>
      <c r="AZ6" s="681">
        <v>2.4553934299095204</v>
      </c>
      <c r="BA6" s="681">
        <v>6.6035835839288524</v>
      </c>
      <c r="BB6" s="681">
        <v>1.9590147911886504</v>
      </c>
      <c r="BC6" s="848">
        <v>2.5405076797621433</v>
      </c>
      <c r="BD6" s="849">
        <v>7.1727693889700674</v>
      </c>
      <c r="BE6" s="672" t="s">
        <v>60</v>
      </c>
      <c r="BF6" s="682"/>
      <c r="BG6" s="676"/>
      <c r="BH6" s="647"/>
      <c r="BI6" s="717"/>
    </row>
    <row r="7" spans="1:61" ht="30" customHeight="1">
      <c r="A7" s="680" t="s">
        <v>61</v>
      </c>
      <c r="B7" s="681">
        <v>-20.541492649196201</v>
      </c>
      <c r="C7" s="681">
        <v>-17.700797429752356</v>
      </c>
      <c r="D7" s="681">
        <v>-17.971326742649062</v>
      </c>
      <c r="E7" s="681">
        <v>-8.9168597647177208</v>
      </c>
      <c r="F7" s="672">
        <v>-16.2</v>
      </c>
      <c r="G7" s="681">
        <v>10.181199602499614</v>
      </c>
      <c r="H7" s="681">
        <v>18.046468689904628</v>
      </c>
      <c r="I7" s="681">
        <v>23.821486371196787</v>
      </c>
      <c r="J7" s="681">
        <v>16.946024718188113</v>
      </c>
      <c r="K7" s="672">
        <v>17.5</v>
      </c>
      <c r="L7" s="681">
        <v>-9.0847853297942542</v>
      </c>
      <c r="M7" s="681">
        <v>-32.333205114961082</v>
      </c>
      <c r="N7" s="681">
        <v>-35.090644063550783</v>
      </c>
      <c r="O7" s="681">
        <v>-38.536505361296413</v>
      </c>
      <c r="P7" s="672">
        <v>-30</v>
      </c>
      <c r="Q7" s="681">
        <v>-11.52116116247961</v>
      </c>
      <c r="R7" s="681">
        <v>13.90766135564947</v>
      </c>
      <c r="S7" s="681">
        <v>20.351352093305273</v>
      </c>
      <c r="T7" s="681">
        <v>38.889246245821752</v>
      </c>
      <c r="U7" s="672">
        <v>14.7</v>
      </c>
      <c r="V7" s="681">
        <v>10.490373810711118</v>
      </c>
      <c r="W7" s="681">
        <v>8.5364044821319318</v>
      </c>
      <c r="X7" s="681">
        <v>15.726315509356127</v>
      </c>
      <c r="Y7" s="681">
        <v>20.168528500437112</v>
      </c>
      <c r="Z7" s="680">
        <v>14.168299429656869</v>
      </c>
      <c r="AA7" s="672">
        <v>28.362367080329392</v>
      </c>
      <c r="AB7" s="672">
        <v>17.388957575834098</v>
      </c>
      <c r="AC7" s="672">
        <v>13.256961992372808</v>
      </c>
      <c r="AD7" s="672">
        <v>3.1007789061185917</v>
      </c>
      <c r="AE7" s="672">
        <v>-6.1556648289751337</v>
      </c>
      <c r="AF7" s="672">
        <v>-19.045714879013588</v>
      </c>
      <c r="AG7" s="672">
        <v>30.543136718070457</v>
      </c>
      <c r="AH7" s="672">
        <v>18.027726875338928</v>
      </c>
      <c r="AI7" s="672">
        <v>-2.6976359463240129</v>
      </c>
      <c r="AJ7" s="672">
        <v>4.4000000000000004</v>
      </c>
      <c r="AK7" s="672">
        <v>-1.3</v>
      </c>
      <c r="AL7" s="717"/>
      <c r="AM7" s="848">
        <v>38.075247887365748</v>
      </c>
      <c r="AN7" s="681">
        <v>28.1292680656355</v>
      </c>
      <c r="AO7" s="681">
        <v>14.730815936917736</v>
      </c>
      <c r="AP7" s="849">
        <v>-0.86455730609044679</v>
      </c>
      <c r="AQ7" s="848">
        <v>-1.4499440228665037</v>
      </c>
      <c r="AR7" s="681">
        <v>-4.2617853945206292</v>
      </c>
      <c r="AS7" s="681">
        <v>-3.2886412559193587</v>
      </c>
      <c r="AT7" s="681">
        <v>-1.6702561889804741</v>
      </c>
      <c r="AU7" s="848">
        <v>0.47132259706627622</v>
      </c>
      <c r="AV7" s="681">
        <v>3.5764409736136002</v>
      </c>
      <c r="AW7" s="681">
        <v>5.8086256308852455</v>
      </c>
      <c r="AX7" s="1121">
        <v>7.4868470621670724</v>
      </c>
      <c r="AY7" s="848">
        <v>-0.31399814721424946</v>
      </c>
      <c r="AZ7" s="681">
        <v>-3.4896923327040383</v>
      </c>
      <c r="BA7" s="681">
        <v>-0.41239977485201962</v>
      </c>
      <c r="BB7" s="681">
        <v>-1.0299360018600652</v>
      </c>
      <c r="BC7" s="848">
        <v>0.37003576207455069</v>
      </c>
      <c r="BD7" s="849">
        <v>9.652830250088968</v>
      </c>
      <c r="BE7" s="672" t="s">
        <v>62</v>
      </c>
      <c r="BF7" s="687"/>
      <c r="BG7" s="672"/>
      <c r="BH7" s="647"/>
      <c r="BI7" s="717"/>
    </row>
    <row r="8" spans="1:61" ht="30" customHeight="1">
      <c r="A8" s="680" t="s">
        <v>63</v>
      </c>
      <c r="B8" s="681">
        <v>-3.0827547688245249</v>
      </c>
      <c r="C8" s="681">
        <v>13.575590986648201</v>
      </c>
      <c r="D8" s="681">
        <v>-7.6351132859067246</v>
      </c>
      <c r="E8" s="681">
        <v>-17.202954275363215</v>
      </c>
      <c r="F8" s="672">
        <v>-5.0999999999999996</v>
      </c>
      <c r="G8" s="681">
        <v>27.254016477172627</v>
      </c>
      <c r="H8" s="681">
        <v>22.38961423929544</v>
      </c>
      <c r="I8" s="681">
        <v>9.5136890883600991</v>
      </c>
      <c r="J8" s="681">
        <v>14.647363052746499</v>
      </c>
      <c r="K8" s="672">
        <v>17.5</v>
      </c>
      <c r="L8" s="681">
        <v>8.5450781809152119</v>
      </c>
      <c r="M8" s="681">
        <v>-33.320685418894946</v>
      </c>
      <c r="N8" s="681">
        <v>-17.480822278145759</v>
      </c>
      <c r="O8" s="681">
        <v>-25.335979416483834</v>
      </c>
      <c r="P8" s="672">
        <v>-20.2</v>
      </c>
      <c r="Q8" s="681">
        <v>-9.4524397293278994</v>
      </c>
      <c r="R8" s="681">
        <v>3.1755824080272221</v>
      </c>
      <c r="S8" s="681">
        <v>25.664320006603305</v>
      </c>
      <c r="T8" s="681">
        <v>11.782464175015139</v>
      </c>
      <c r="U8" s="672">
        <v>8.3000000000000007</v>
      </c>
      <c r="V8" s="681">
        <v>-30.292254698134848</v>
      </c>
      <c r="W8" s="681">
        <v>-9.8314956417475017</v>
      </c>
      <c r="X8" s="681">
        <v>-20.234415744306332</v>
      </c>
      <c r="Y8" s="681">
        <v>-4.0287238529556957</v>
      </c>
      <c r="Z8" s="680">
        <v>-15.126828385761655</v>
      </c>
      <c r="AA8" s="672">
        <v>-6.591478850464199</v>
      </c>
      <c r="AB8" s="672">
        <v>24.957414448215687</v>
      </c>
      <c r="AC8" s="672">
        <v>2.6174872899104002</v>
      </c>
      <c r="AD8" s="672">
        <v>6.2845047841522614</v>
      </c>
      <c r="AE8" s="672">
        <v>12.745822622303976</v>
      </c>
      <c r="AF8" s="672">
        <v>-0.63912813220636622</v>
      </c>
      <c r="AG8" s="672">
        <v>17.666981525262543</v>
      </c>
      <c r="AH8" s="672">
        <v>-2.2281944111433631</v>
      </c>
      <c r="AI8" s="672">
        <v>10.3232388850885</v>
      </c>
      <c r="AJ8" s="672">
        <v>24.1</v>
      </c>
      <c r="AK8" s="672">
        <v>-8.8000000000000007</v>
      </c>
      <c r="AL8" s="717"/>
      <c r="AM8" s="848">
        <v>4.1561501192632022E-2</v>
      </c>
      <c r="AN8" s="681">
        <v>0.88264688377491041</v>
      </c>
      <c r="AO8" s="681">
        <v>1.5662264406925033</v>
      </c>
      <c r="AP8" s="849">
        <v>-8.583708376055597</v>
      </c>
      <c r="AQ8" s="848">
        <v>-0.82427372772828278</v>
      </c>
      <c r="AR8" s="681">
        <v>4.8947614359857283</v>
      </c>
      <c r="AS8" s="681">
        <v>7.6716602586279947</v>
      </c>
      <c r="AT8" s="681">
        <v>23.130998276154102</v>
      </c>
      <c r="AU8" s="848">
        <v>53.290538139805903</v>
      </c>
      <c r="AV8" s="681">
        <v>27.983696759231222</v>
      </c>
      <c r="AW8" s="681">
        <v>18.119009938794591</v>
      </c>
      <c r="AX8" s="1121">
        <v>12.941020970619348</v>
      </c>
      <c r="AY8" s="848">
        <v>-5.5680256072322862</v>
      </c>
      <c r="AZ8" s="681">
        <v>-12.087154468548704</v>
      </c>
      <c r="BA8" s="681">
        <v>-10.787205437045685</v>
      </c>
      <c r="BB8" s="681">
        <v>-6.3996548372149249</v>
      </c>
      <c r="BC8" s="848">
        <v>-9.4789065279336597</v>
      </c>
      <c r="BD8" s="849">
        <v>0.9554848536277234</v>
      </c>
      <c r="BE8" s="672" t="s">
        <v>64</v>
      </c>
      <c r="BF8" s="687"/>
      <c r="BG8" s="647"/>
      <c r="BH8" s="647"/>
      <c r="BI8" s="717"/>
    </row>
    <row r="9" spans="1:61" ht="30" customHeight="1">
      <c r="A9" s="680" t="s">
        <v>65</v>
      </c>
      <c r="B9" s="681">
        <v>25.850443878155783</v>
      </c>
      <c r="C9" s="681">
        <v>118.86644296780689</v>
      </c>
      <c r="D9" s="681">
        <v>-6.9924483233899881</v>
      </c>
      <c r="E9" s="681">
        <v>-26.540731201308652</v>
      </c>
      <c r="F9" s="672">
        <v>3.1</v>
      </c>
      <c r="G9" s="681">
        <v>41.330387444106044</v>
      </c>
      <c r="H9" s="681">
        <v>22.008019058686035</v>
      </c>
      <c r="I9" s="681">
        <v>-23.162630390080739</v>
      </c>
      <c r="J9" s="681">
        <v>2.117757087926786</v>
      </c>
      <c r="K9" s="672">
        <v>6</v>
      </c>
      <c r="L9" s="681">
        <v>-10.70699765641101</v>
      </c>
      <c r="M9" s="681">
        <v>-66.071033588685381</v>
      </c>
      <c r="N9" s="681">
        <v>-15.690642093821793</v>
      </c>
      <c r="O9" s="681">
        <v>-15.315157659622102</v>
      </c>
      <c r="P9" s="672">
        <v>-32.200000000000003</v>
      </c>
      <c r="Q9" s="681">
        <v>8.3111328129876316</v>
      </c>
      <c r="R9" s="681">
        <v>33.783283400073458</v>
      </c>
      <c r="S9" s="681">
        <v>73.482520825646787</v>
      </c>
      <c r="T9" s="681">
        <v>10.862327191235078</v>
      </c>
      <c r="U9" s="672">
        <v>27.5</v>
      </c>
      <c r="V9" s="681">
        <v>-48.289458082974413</v>
      </c>
      <c r="W9" s="681">
        <v>-3.4012153138163859</v>
      </c>
      <c r="X9" s="681">
        <v>-42.573806730407348</v>
      </c>
      <c r="Y9" s="681">
        <v>-9.0183971577937339</v>
      </c>
      <c r="Z9" s="680">
        <v>-23.325860988996112</v>
      </c>
      <c r="AA9" s="672">
        <v>-6.8093319646376926</v>
      </c>
      <c r="AB9" s="672">
        <v>34.758752701502118</v>
      </c>
      <c r="AC9" s="672">
        <v>-18.523733278492841</v>
      </c>
      <c r="AD9" s="672">
        <v>12.709505912970315</v>
      </c>
      <c r="AE9" s="672">
        <v>20.068675496834928</v>
      </c>
      <c r="AF9" s="672">
        <v>-13.250295642413448</v>
      </c>
      <c r="AG9" s="672">
        <v>12.225986778296004</v>
      </c>
      <c r="AH9" s="672">
        <v>-7.2999155782034535</v>
      </c>
      <c r="AI9" s="672">
        <v>42.377705944464452</v>
      </c>
      <c r="AJ9" s="672">
        <v>5.2</v>
      </c>
      <c r="AK9" s="672">
        <v>-1.1000000000000001</v>
      </c>
      <c r="AL9" s="717"/>
      <c r="AM9" s="848">
        <v>-12.310937411259687</v>
      </c>
      <c r="AN9" s="681">
        <v>18.425959418017939</v>
      </c>
      <c r="AO9" s="681">
        <v>-13.051616392901536</v>
      </c>
      <c r="AP9" s="849">
        <v>-10.623737859121292</v>
      </c>
      <c r="AQ9" s="848">
        <v>26.937695715130914</v>
      </c>
      <c r="AR9" s="681">
        <v>12.443271858824673</v>
      </c>
      <c r="AS9" s="681">
        <v>52.020410127509962</v>
      </c>
      <c r="AT9" s="681">
        <v>49.830585902676688</v>
      </c>
      <c r="AU9" s="848">
        <v>109.86159848487245</v>
      </c>
      <c r="AV9" s="681">
        <v>41.435324774839984</v>
      </c>
      <c r="AW9" s="681">
        <v>1.3830088658643547</v>
      </c>
      <c r="AX9" s="1121">
        <v>-11.276478991676242</v>
      </c>
      <c r="AY9" s="848">
        <v>-3.7981722712031427</v>
      </c>
      <c r="AZ9" s="681">
        <v>-12.640017505241445</v>
      </c>
      <c r="BA9" s="681">
        <v>-4.1708711370512077</v>
      </c>
      <c r="BB9" s="681">
        <v>8.5163464744844219</v>
      </c>
      <c r="BC9" s="848">
        <v>-17.774464917686899</v>
      </c>
      <c r="BD9" s="849">
        <v>21.174781530475229</v>
      </c>
      <c r="BE9" s="672" t="s">
        <v>66</v>
      </c>
      <c r="BF9" s="672"/>
      <c r="BG9" s="647"/>
      <c r="BH9" s="647"/>
      <c r="BI9" s="717"/>
    </row>
    <row r="10" spans="1:61" ht="30" customHeight="1">
      <c r="A10" s="680" t="s">
        <v>67</v>
      </c>
      <c r="B10" s="681">
        <v>-8.1718119144320038</v>
      </c>
      <c r="C10" s="681">
        <v>-7.0933845380943499</v>
      </c>
      <c r="D10" s="681">
        <v>-7.8760264337661816</v>
      </c>
      <c r="E10" s="681">
        <v>-10.112604428415606</v>
      </c>
      <c r="F10" s="672">
        <v>-8.3000000000000007</v>
      </c>
      <c r="G10" s="681">
        <v>23.860809751998936</v>
      </c>
      <c r="H10" s="681">
        <v>22.566081332815813</v>
      </c>
      <c r="I10" s="681">
        <v>21.880410082246637</v>
      </c>
      <c r="J10" s="681">
        <v>22.422523985885732</v>
      </c>
      <c r="K10" s="672">
        <v>22.6</v>
      </c>
      <c r="L10" s="681">
        <v>13.840478701697222</v>
      </c>
      <c r="M10" s="681">
        <v>-18.244382745876521</v>
      </c>
      <c r="N10" s="681">
        <v>-17.907949014356895</v>
      </c>
      <c r="O10" s="681">
        <v>-30.52296748721789</v>
      </c>
      <c r="P10" s="672">
        <v>-15.6</v>
      </c>
      <c r="Q10" s="681">
        <v>-13.28485247926089</v>
      </c>
      <c r="R10" s="681">
        <v>-2.6718157217463845</v>
      </c>
      <c r="S10" s="681">
        <v>13.947010042103457</v>
      </c>
      <c r="T10" s="681">
        <v>12.362999727616319</v>
      </c>
      <c r="U10" s="672">
        <v>2.4</v>
      </c>
      <c r="V10" s="681">
        <v>-25.442440306968006</v>
      </c>
      <c r="W10" s="681">
        <v>-11.520089051336303</v>
      </c>
      <c r="X10" s="681">
        <v>-11.900313834901022</v>
      </c>
      <c r="Y10" s="681">
        <v>-0.92266906515260372</v>
      </c>
      <c r="Z10" s="680">
        <v>-11.994141798427819</v>
      </c>
      <c r="AA10" s="672">
        <v>-6.5189592450697091</v>
      </c>
      <c r="AB10" s="672">
        <v>21.704849905968018</v>
      </c>
      <c r="AC10" s="672">
        <v>10.385674809603458</v>
      </c>
      <c r="AD10" s="672">
        <v>4.5419708031916457</v>
      </c>
      <c r="AE10" s="672">
        <v>10.604617768165127</v>
      </c>
      <c r="AF10" s="672">
        <v>3.3639094320819112</v>
      </c>
      <c r="AG10" s="672">
        <v>19.116459946699123</v>
      </c>
      <c r="AH10" s="672">
        <v>-0.95524697305819473</v>
      </c>
      <c r="AI10" s="672">
        <v>2.7932849503146571</v>
      </c>
      <c r="AJ10" s="672">
        <v>30.2</v>
      </c>
      <c r="AK10" s="672">
        <v>-10.8</v>
      </c>
      <c r="AL10" s="717"/>
      <c r="AM10" s="848">
        <v>1.0719171934140377</v>
      </c>
      <c r="AN10" s="681">
        <v>-1.3559778066513388</v>
      </c>
      <c r="AO10" s="681">
        <v>4.4496648354267307</v>
      </c>
      <c r="AP10" s="849">
        <v>-7.4632601812707691</v>
      </c>
      <c r="AQ10" s="848">
        <v>-2.833355187552371</v>
      </c>
      <c r="AR10" s="681">
        <v>3.7383640863449301</v>
      </c>
      <c r="AS10" s="681">
        <v>0.38944968210947195</v>
      </c>
      <c r="AT10" s="681">
        <v>8.967586421816037</v>
      </c>
      <c r="AU10" s="848">
        <v>47.942247538542688</v>
      </c>
      <c r="AV10" s="681">
        <v>25.750048641336633</v>
      </c>
      <c r="AW10" s="681">
        <v>22.280485727730138</v>
      </c>
      <c r="AX10" s="1121">
        <v>30.605294627932182</v>
      </c>
      <c r="AY10" s="848">
        <v>-5.8053807908746506</v>
      </c>
      <c r="AZ10" s="681">
        <v>-11.983900395342189</v>
      </c>
      <c r="BA10" s="681">
        <v>-12.151226694861123</v>
      </c>
      <c r="BB10" s="681">
        <v>-13.790547152813303</v>
      </c>
      <c r="BC10" s="848">
        <v>-8.3426816475344054</v>
      </c>
      <c r="BD10" s="849">
        <v>-2.7925714128936363</v>
      </c>
      <c r="BE10" s="672" t="s">
        <v>68</v>
      </c>
      <c r="BF10" s="672"/>
      <c r="BG10" s="647"/>
      <c r="BH10" s="647"/>
      <c r="BI10" s="717"/>
    </row>
    <row r="11" spans="1:61" ht="30" customHeight="1">
      <c r="A11" s="680" t="s">
        <v>69</v>
      </c>
      <c r="B11" s="683">
        <v>-23.18137990772955</v>
      </c>
      <c r="C11" s="683">
        <v>-24.862169202721461</v>
      </c>
      <c r="D11" s="683">
        <v>-20.702327359421005</v>
      </c>
      <c r="E11" s="683">
        <v>-5.847778453666109</v>
      </c>
      <c r="F11" s="672">
        <v>-19</v>
      </c>
      <c r="G11" s="681">
        <v>6.9242407116031615</v>
      </c>
      <c r="H11" s="681">
        <v>16.543290871724366</v>
      </c>
      <c r="I11" s="681">
        <v>28.224799476341303</v>
      </c>
      <c r="J11" s="681">
        <v>17.694741960299027</v>
      </c>
      <c r="K11" s="672">
        <v>17.5</v>
      </c>
      <c r="L11" s="681">
        <v>-13.087469915315268</v>
      </c>
      <c r="M11" s="681">
        <v>-31.974290035409709</v>
      </c>
      <c r="N11" s="681">
        <v>-39.719334438559351</v>
      </c>
      <c r="O11" s="681">
        <v>-42.724836643221586</v>
      </c>
      <c r="P11" s="672">
        <v>-32.9</v>
      </c>
      <c r="Q11" s="681">
        <v>-12.107747813871853</v>
      </c>
      <c r="R11" s="681">
        <v>17.731197199555467</v>
      </c>
      <c r="S11" s="681">
        <v>18.439663204734018</v>
      </c>
      <c r="T11" s="681">
        <v>50.100980379759847</v>
      </c>
      <c r="U11" s="672">
        <v>16.899999999999999</v>
      </c>
      <c r="V11" s="681">
        <v>22.40365890896247</v>
      </c>
      <c r="W11" s="681">
        <v>14.271308913279526</v>
      </c>
      <c r="X11" s="681">
        <v>29.454824074844282</v>
      </c>
      <c r="Y11" s="681">
        <v>27.621870175636445</v>
      </c>
      <c r="Z11" s="680">
        <v>23.6558778353496</v>
      </c>
      <c r="AA11" s="672">
        <v>36.132180948949554</v>
      </c>
      <c r="AB11" s="672">
        <v>16.234577873142115</v>
      </c>
      <c r="AC11" s="672">
        <v>15.00153125122668</v>
      </c>
      <c r="AD11" s="672">
        <v>2.6349553463590638</v>
      </c>
      <c r="AE11" s="672">
        <v>-9.019555404844823</v>
      </c>
      <c r="AF11" s="672">
        <v>-22.501813326054844</v>
      </c>
      <c r="AG11" s="672">
        <v>33.642859806953197</v>
      </c>
      <c r="AH11" s="672">
        <v>22.321089277329122</v>
      </c>
      <c r="AI11" s="672">
        <v>-4.9035978490352079</v>
      </c>
      <c r="AJ11" s="672">
        <v>0.5</v>
      </c>
      <c r="AK11" s="672">
        <v>0.5</v>
      </c>
      <c r="AL11" s="717"/>
      <c r="AM11" s="848">
        <v>44.505787717287234</v>
      </c>
      <c r="AN11" s="681">
        <v>33.82527214990597</v>
      </c>
      <c r="AO11" s="681">
        <v>17.629742637804853</v>
      </c>
      <c r="AP11" s="849">
        <v>0.97223877819423876</v>
      </c>
      <c r="AQ11" s="848">
        <v>-1.5231792053487396</v>
      </c>
      <c r="AR11" s="681">
        <v>-5.7047899178401309</v>
      </c>
      <c r="AS11" s="681">
        <v>-5.3725782532144279</v>
      </c>
      <c r="AT11" s="681">
        <v>-7.0132745528647717</v>
      </c>
      <c r="AU11" s="848">
        <v>-5.75508501606528</v>
      </c>
      <c r="AV11" s="681">
        <v>-0.70233049518250823</v>
      </c>
      <c r="AW11" s="681">
        <v>3.1453378480372152</v>
      </c>
      <c r="AX11" s="1121">
        <v>5.9309228238289506</v>
      </c>
      <c r="AY11" s="848">
        <v>0.69338657858469332</v>
      </c>
      <c r="AZ11" s="681">
        <v>-1.547080610105013</v>
      </c>
      <c r="BA11" s="681">
        <v>2.1579761903648915</v>
      </c>
      <c r="BB11" s="681">
        <v>0.60326622982769607</v>
      </c>
      <c r="BC11" s="848">
        <v>2.1410038628825134</v>
      </c>
      <c r="BD11" s="849">
        <v>11.407624447031495</v>
      </c>
      <c r="BE11" s="672" t="s">
        <v>70</v>
      </c>
      <c r="BF11" s="672"/>
      <c r="BG11" s="647"/>
      <c r="BH11" s="647"/>
      <c r="BI11" s="717"/>
    </row>
    <row r="12" spans="1:61" ht="30" customHeight="1">
      <c r="A12" s="680" t="s">
        <v>65</v>
      </c>
      <c r="B12" s="681">
        <v>-34.989594238601399</v>
      </c>
      <c r="C12" s="681">
        <v>-35.415054872542768</v>
      </c>
      <c r="D12" s="681">
        <v>-30.814341224533564</v>
      </c>
      <c r="E12" s="681">
        <v>-10.728007983539058</v>
      </c>
      <c r="F12" s="672">
        <v>-28.8</v>
      </c>
      <c r="G12" s="681">
        <v>19.819787619350464</v>
      </c>
      <c r="H12" s="681">
        <v>31.592780305634136</v>
      </c>
      <c r="I12" s="681">
        <v>47.155725126737337</v>
      </c>
      <c r="J12" s="681">
        <v>25.457024314654745</v>
      </c>
      <c r="K12" s="672">
        <v>31.3</v>
      </c>
      <c r="L12" s="681">
        <v>-17.595031084335204</v>
      </c>
      <c r="M12" s="681">
        <v>-42.951173922947341</v>
      </c>
      <c r="N12" s="681">
        <v>-48.149223487000611</v>
      </c>
      <c r="O12" s="681">
        <v>-52.280112675925082</v>
      </c>
      <c r="P12" s="672">
        <v>-41.8</v>
      </c>
      <c r="Q12" s="681">
        <v>-19.022895202508067</v>
      </c>
      <c r="R12" s="681">
        <v>22.320551317816765</v>
      </c>
      <c r="S12" s="681">
        <v>11.990341384266074</v>
      </c>
      <c r="T12" s="681">
        <v>60.423714467592418</v>
      </c>
      <c r="U12" s="672">
        <v>16.2</v>
      </c>
      <c r="V12" s="681">
        <v>18.329080959703447</v>
      </c>
      <c r="W12" s="681">
        <v>12.338667158820996</v>
      </c>
      <c r="X12" s="681">
        <v>44.17681974264471</v>
      </c>
      <c r="Y12" s="681">
        <v>45.41838011603059</v>
      </c>
      <c r="Z12" s="680">
        <v>30.930287235996957</v>
      </c>
      <c r="AA12" s="672">
        <v>48.172140584882015</v>
      </c>
      <c r="AB12" s="672">
        <v>21.399436257351681</v>
      </c>
      <c r="AC12" s="672">
        <v>12.181854480702128</v>
      </c>
      <c r="AD12" s="672">
        <v>0.60566022552438881</v>
      </c>
      <c r="AE12" s="672">
        <v>-7.0044373595673903</v>
      </c>
      <c r="AF12" s="672">
        <v>-22.862785934624867</v>
      </c>
      <c r="AG12" s="672">
        <v>42.778265804177551</v>
      </c>
      <c r="AH12" s="672">
        <v>24.986163517202016</v>
      </c>
      <c r="AI12" s="672">
        <v>-7.0197063101218049</v>
      </c>
      <c r="AJ12" s="672">
        <v>1.1000000000000001</v>
      </c>
      <c r="AK12" s="672">
        <v>-3.7</v>
      </c>
      <c r="AL12" s="717"/>
      <c r="AM12" s="848">
        <v>57.674858982728921</v>
      </c>
      <c r="AN12" s="681">
        <v>39.84326390330196</v>
      </c>
      <c r="AO12" s="681">
        <v>19.589268839600521</v>
      </c>
      <c r="AP12" s="849">
        <v>-3.7069632376689867</v>
      </c>
      <c r="AQ12" s="848">
        <v>-3.7790163868889266</v>
      </c>
      <c r="AR12" s="681">
        <v>-7.0553295514389021</v>
      </c>
      <c r="AS12" s="681">
        <v>-7.449561541791013</v>
      </c>
      <c r="AT12" s="681">
        <v>-9.9691828373863416</v>
      </c>
      <c r="AU12" s="848">
        <v>-6.2064385598758776</v>
      </c>
      <c r="AV12" s="681">
        <v>-1.3738214226599013</v>
      </c>
      <c r="AW12" s="681">
        <v>2.8606765824945626</v>
      </c>
      <c r="AX12" s="1121">
        <v>10.307578195638214</v>
      </c>
      <c r="AY12" s="848">
        <v>-4.3910400957390152</v>
      </c>
      <c r="AZ12" s="681">
        <v>-7.3221338219257888</v>
      </c>
      <c r="BA12" s="681">
        <v>-1.8531234885773955</v>
      </c>
      <c r="BB12" s="681">
        <v>-1.3729182238106432</v>
      </c>
      <c r="BC12" s="848">
        <v>3.7165485259147886</v>
      </c>
      <c r="BD12" s="849">
        <v>15.468342338482273</v>
      </c>
      <c r="BE12" s="672" t="s">
        <v>66</v>
      </c>
      <c r="BF12" s="672"/>
      <c r="BG12" s="647"/>
      <c r="BH12" s="647"/>
      <c r="BI12" s="717"/>
    </row>
    <row r="13" spans="1:61" ht="30" customHeight="1">
      <c r="A13" s="680" t="s">
        <v>71</v>
      </c>
      <c r="B13" s="681">
        <v>-4.7801884417448548</v>
      </c>
      <c r="C13" s="681">
        <v>-0.99583329683294153</v>
      </c>
      <c r="D13" s="681">
        <v>-1.3011887103758539</v>
      </c>
      <c r="E13" s="681">
        <v>1.493366546005177</v>
      </c>
      <c r="F13" s="672">
        <v>-1.5</v>
      </c>
      <c r="G13" s="681">
        <v>-6.7958518517616682</v>
      </c>
      <c r="H13" s="681">
        <v>-5.6598341485852615</v>
      </c>
      <c r="I13" s="681">
        <v>2.7643790302200699</v>
      </c>
      <c r="J13" s="681">
        <v>7.4242663089059562</v>
      </c>
      <c r="K13" s="672">
        <v>-0.5</v>
      </c>
      <c r="L13" s="681">
        <v>-6.9221983819843729</v>
      </c>
      <c r="M13" s="681">
        <v>-9.384778726869385</v>
      </c>
      <c r="N13" s="681">
        <v>-23.484414892593918</v>
      </c>
      <c r="O13" s="681">
        <v>-27.959717873351906</v>
      </c>
      <c r="P13" s="672">
        <v>-17.600000000000001</v>
      </c>
      <c r="Q13" s="681">
        <v>-3.7340110663041344</v>
      </c>
      <c r="R13" s="681">
        <v>11.785197379297571</v>
      </c>
      <c r="S13" s="681">
        <v>26.856476468948841</v>
      </c>
      <c r="T13" s="681">
        <v>39.534935476459736</v>
      </c>
      <c r="U13" s="672">
        <v>17.899999999999999</v>
      </c>
      <c r="V13" s="681">
        <v>26.554058021544819</v>
      </c>
      <c r="W13" s="681">
        <v>17.011241088026537</v>
      </c>
      <c r="X13" s="681">
        <v>12.493167996791811</v>
      </c>
      <c r="Y13" s="681">
        <v>6.6789052529977653</v>
      </c>
      <c r="Z13" s="680">
        <v>15.010042200295644</v>
      </c>
      <c r="AA13" s="672">
        <v>19.841523021524736</v>
      </c>
      <c r="AB13" s="672">
        <v>7.5942296281087778</v>
      </c>
      <c r="AC13" s="672">
        <v>20.323837308979336</v>
      </c>
      <c r="AD13" s="672">
        <v>6.206175887346248</v>
      </c>
      <c r="AE13" s="672">
        <v>-12.378822961659779</v>
      </c>
      <c r="AF13" s="672">
        <v>-21.863150711071583</v>
      </c>
      <c r="AG13" s="672">
        <v>17.68652448389949</v>
      </c>
      <c r="AH13" s="672">
        <v>16.673670700808714</v>
      </c>
      <c r="AI13" s="672">
        <v>-9.9988668145442716E-2</v>
      </c>
      <c r="AJ13" s="672">
        <v>-0.7</v>
      </c>
      <c r="AK13" s="672">
        <v>9.4</v>
      </c>
      <c r="AL13" s="717"/>
      <c r="AM13" s="848">
        <v>21.200440231937591</v>
      </c>
      <c r="AN13" s="681">
        <v>20.510234385629488</v>
      </c>
      <c r="AO13" s="681">
        <v>13.607919903464463</v>
      </c>
      <c r="AP13" s="849">
        <v>12.228612069867765</v>
      </c>
      <c r="AQ13" s="848">
        <v>3.670396173974396</v>
      </c>
      <c r="AR13" s="681">
        <v>-2.2372955161733046</v>
      </c>
      <c r="AS13" s="681">
        <v>-0.88524365050490417</v>
      </c>
      <c r="AT13" s="681">
        <v>-0.91216339800371316</v>
      </c>
      <c r="AU13" s="848">
        <v>-4.7906108943048054</v>
      </c>
      <c r="AV13" s="681">
        <v>0.93674843922684659</v>
      </c>
      <c r="AW13" s="681">
        <v>3.7196182435535405</v>
      </c>
      <c r="AX13" s="1121">
        <v>-2.2769605855373811</v>
      </c>
      <c r="AY13" s="848">
        <v>11.396471207439049</v>
      </c>
      <c r="AZ13" s="681">
        <v>12.226872663782132</v>
      </c>
      <c r="BA13" s="681">
        <v>10.183022305398339</v>
      </c>
      <c r="BB13" s="681">
        <v>4.7866209396995885</v>
      </c>
      <c r="BC13" s="848">
        <v>-0.70558568213540696</v>
      </c>
      <c r="BD13" s="849">
        <v>3.4095655264126208</v>
      </c>
      <c r="BE13" s="672" t="s">
        <v>68</v>
      </c>
      <c r="BF13" s="672"/>
      <c r="BG13" s="647"/>
      <c r="BH13" s="647"/>
      <c r="BI13" s="717"/>
    </row>
    <row r="14" spans="1:61" ht="30" customHeight="1">
      <c r="A14" s="680" t="s">
        <v>72</v>
      </c>
      <c r="B14" s="681">
        <v>-7.7756142312939591</v>
      </c>
      <c r="C14" s="681">
        <v>1.0553830631138794</v>
      </c>
      <c r="D14" s="681">
        <v>-3.1077369748734318</v>
      </c>
      <c r="E14" s="681">
        <v>2.0156904807694831</v>
      </c>
      <c r="F14" s="672">
        <v>-1.9</v>
      </c>
      <c r="G14" s="681">
        <v>9.8026352691279008</v>
      </c>
      <c r="H14" s="681">
        <v>6.9673752178921466</v>
      </c>
      <c r="I14" s="681">
        <v>8.4076703727434356</v>
      </c>
      <c r="J14" s="681">
        <v>6.960043773574176</v>
      </c>
      <c r="K14" s="672">
        <v>8</v>
      </c>
      <c r="L14" s="681">
        <v>-2.9511695528655624</v>
      </c>
      <c r="M14" s="681">
        <v>-15.027288865571553</v>
      </c>
      <c r="N14" s="681">
        <v>-12.552981438991562</v>
      </c>
      <c r="O14" s="681">
        <v>-16.103183989728819</v>
      </c>
      <c r="P14" s="672">
        <v>-12</v>
      </c>
      <c r="Q14" s="681">
        <v>0.72156998952397355</v>
      </c>
      <c r="R14" s="681">
        <v>10.701402525845793</v>
      </c>
      <c r="S14" s="681">
        <v>9.0393079196453119</v>
      </c>
      <c r="T14" s="681">
        <v>14.453395134292645</v>
      </c>
      <c r="U14" s="672">
        <v>8.8000000000000007</v>
      </c>
      <c r="V14" s="681">
        <v>10.42249511215787</v>
      </c>
      <c r="W14" s="681">
        <v>8.2987941635818139</v>
      </c>
      <c r="X14" s="681">
        <v>6.905102714110134</v>
      </c>
      <c r="Y14" s="681">
        <v>9.9182825394159799</v>
      </c>
      <c r="Z14" s="680">
        <v>8.7936873975562833</v>
      </c>
      <c r="AA14" s="672">
        <v>11.725504004924233</v>
      </c>
      <c r="AB14" s="672">
        <v>9.5169934894898489</v>
      </c>
      <c r="AC14" s="672">
        <v>6.9505691619203418</v>
      </c>
      <c r="AD14" s="672">
        <v>5.6750494515160881</v>
      </c>
      <c r="AE14" s="672">
        <v>-1.1910711156786675</v>
      </c>
      <c r="AF14" s="672">
        <v>-7.3698407203458771</v>
      </c>
      <c r="AG14" s="672">
        <v>13.54767158881134</v>
      </c>
      <c r="AH14" s="672">
        <v>9.4932221927672487</v>
      </c>
      <c r="AI14" s="672">
        <v>-1.7987014468043725</v>
      </c>
      <c r="AJ14" s="672">
        <v>6.6577631877120069</v>
      </c>
      <c r="AK14" s="672">
        <v>1</v>
      </c>
      <c r="AL14" s="717"/>
      <c r="AM14" s="848">
        <v>17.771628957318072</v>
      </c>
      <c r="AN14" s="681">
        <v>13.514303516151443</v>
      </c>
      <c r="AO14" s="681">
        <v>7.3620431691710451</v>
      </c>
      <c r="AP14" s="849">
        <v>1.2466941021763773</v>
      </c>
      <c r="AQ14" s="848">
        <v>-2.2464068580337369</v>
      </c>
      <c r="AR14" s="681">
        <v>-2.9482416498746602</v>
      </c>
      <c r="AS14" s="681">
        <v>-1.1140037690299636</v>
      </c>
      <c r="AT14" s="681">
        <v>-0.95031719198121323</v>
      </c>
      <c r="AU14" s="848">
        <v>4.4135950279461156</v>
      </c>
      <c r="AV14" s="681">
        <v>8.2147391886035592</v>
      </c>
      <c r="AW14" s="681">
        <v>6.3000439652344227</v>
      </c>
      <c r="AX14" s="1121">
        <v>7.8515203230243458</v>
      </c>
      <c r="AY14" s="848">
        <v>2.3210493636530032</v>
      </c>
      <c r="AZ14" s="681">
        <v>-0.424986903422365</v>
      </c>
      <c r="BA14" s="681">
        <v>-0.57420340852205243</v>
      </c>
      <c r="BB14" s="681">
        <v>3.0652444145682551</v>
      </c>
      <c r="BC14" s="848">
        <v>3.8092453671279287</v>
      </c>
      <c r="BD14" s="849">
        <v>4.7740339467195412</v>
      </c>
      <c r="BE14" s="672" t="s">
        <v>73</v>
      </c>
      <c r="BF14" s="672"/>
      <c r="BG14" s="647"/>
      <c r="BH14" s="647"/>
      <c r="BI14" s="717"/>
    </row>
    <row r="15" spans="1:61" ht="30" customHeight="1">
      <c r="A15" s="680" t="s">
        <v>74</v>
      </c>
      <c r="B15" s="681">
        <v>-6.2210429400406113</v>
      </c>
      <c r="C15" s="681">
        <v>-13.029400227896204</v>
      </c>
      <c r="D15" s="681">
        <v>-12.583197041491045</v>
      </c>
      <c r="E15" s="681">
        <v>-10.003545008603776</v>
      </c>
      <c r="F15" s="672">
        <v>-10.7</v>
      </c>
      <c r="G15" s="681">
        <v>5.5641889440837256</v>
      </c>
      <c r="H15" s="681">
        <v>18.997722490262881</v>
      </c>
      <c r="I15" s="681">
        <v>22.774138837178736</v>
      </c>
      <c r="J15" s="681">
        <v>14.913755967455632</v>
      </c>
      <c r="K15" s="672">
        <v>16</v>
      </c>
      <c r="L15" s="681">
        <v>9.0980783200758086</v>
      </c>
      <c r="M15" s="681">
        <v>4.8148556425518629</v>
      </c>
      <c r="N15" s="681">
        <v>3.2760121536370423</v>
      </c>
      <c r="O15" s="681">
        <v>-0.18637388835034407</v>
      </c>
      <c r="P15" s="672">
        <v>3.9</v>
      </c>
      <c r="Q15" s="681">
        <v>1.4317750586056333</v>
      </c>
      <c r="R15" s="681">
        <v>7.3567138962293832E-2</v>
      </c>
      <c r="S15" s="681">
        <v>8.3793312675918727</v>
      </c>
      <c r="T15" s="681">
        <v>16.662545169104192</v>
      </c>
      <c r="U15" s="672">
        <v>6.9</v>
      </c>
      <c r="V15" s="681">
        <v>6.4666999247304346</v>
      </c>
      <c r="W15" s="681">
        <v>2.2150814552770459</v>
      </c>
      <c r="X15" s="681">
        <v>12.225478722965777</v>
      </c>
      <c r="Y15" s="681">
        <v>5.3908635642924807</v>
      </c>
      <c r="Z15" s="680">
        <v>6.855240822046909</v>
      </c>
      <c r="AA15" s="672">
        <v>11.165991259415463</v>
      </c>
      <c r="AB15" s="672">
        <v>7.8940487283580865</v>
      </c>
      <c r="AC15" s="672">
        <v>6.6448577156327957</v>
      </c>
      <c r="AD15" s="672">
        <v>7.2646364768268512</v>
      </c>
      <c r="AE15" s="672">
        <v>2.742090920016139</v>
      </c>
      <c r="AF15" s="672">
        <v>-5.035798808332359</v>
      </c>
      <c r="AG15" s="672">
        <v>3.4078925163996132</v>
      </c>
      <c r="AH15" s="672">
        <v>7.8770519850206426</v>
      </c>
      <c r="AI15" s="672">
        <v>16.314785684292431</v>
      </c>
      <c r="AJ15" s="672">
        <v>-0.2</v>
      </c>
      <c r="AK15" s="672">
        <v>6.8</v>
      </c>
      <c r="AL15" s="717"/>
      <c r="AM15" s="848">
        <v>11.71371793696305</v>
      </c>
      <c r="AN15" s="681">
        <v>2.4846353761870148</v>
      </c>
      <c r="AO15" s="681">
        <v>11.942958325751476</v>
      </c>
      <c r="AP15" s="849">
        <v>5.9265163735890951</v>
      </c>
      <c r="AQ15" s="848">
        <v>12.200183026310924</v>
      </c>
      <c r="AR15" s="681">
        <v>22.811407962818265</v>
      </c>
      <c r="AS15" s="681">
        <v>14.133403447297411</v>
      </c>
      <c r="AT15" s="681">
        <v>16.124232933527722</v>
      </c>
      <c r="AU15" s="848">
        <v>3.1034607197126434</v>
      </c>
      <c r="AV15" s="681">
        <v>0.10965295535305586</v>
      </c>
      <c r="AW15" s="681">
        <v>-2.2149636178732521</v>
      </c>
      <c r="AX15" s="1121">
        <v>-1.188023050727395</v>
      </c>
      <c r="AY15" s="848">
        <v>11.234691382116807</v>
      </c>
      <c r="AZ15" s="681">
        <v>5.6005423141493083</v>
      </c>
      <c r="BA15" s="681">
        <v>7.8231550221853183</v>
      </c>
      <c r="BB15" s="681">
        <v>3.3009619665031806</v>
      </c>
      <c r="BC15" s="848">
        <v>-1.0528080840953749</v>
      </c>
      <c r="BD15" s="849">
        <v>-2.1347488697284405</v>
      </c>
      <c r="BE15" s="672" t="s">
        <v>75</v>
      </c>
      <c r="BF15" s="672"/>
      <c r="BG15" s="647"/>
      <c r="BH15" s="647"/>
      <c r="BI15" s="717"/>
    </row>
    <row r="16" spans="1:61" ht="30" customHeight="1">
      <c r="A16" s="680" t="s">
        <v>76</v>
      </c>
      <c r="B16" s="681">
        <v>-16.912137811335427</v>
      </c>
      <c r="C16" s="681">
        <v>-1.2231947960686385</v>
      </c>
      <c r="D16" s="681">
        <v>-4.324325445161703</v>
      </c>
      <c r="E16" s="681">
        <v>7.2026994832136149</v>
      </c>
      <c r="F16" s="672">
        <v>-3.656826776921335</v>
      </c>
      <c r="G16" s="681">
        <v>27.908403869688847</v>
      </c>
      <c r="H16" s="681">
        <v>19.734703999053171</v>
      </c>
      <c r="I16" s="681">
        <v>22.652804811605897</v>
      </c>
      <c r="J16" s="681">
        <v>18.218765511182799</v>
      </c>
      <c r="K16" s="672">
        <v>21.8</v>
      </c>
      <c r="L16" s="681">
        <v>-10.582327021693882</v>
      </c>
      <c r="M16" s="681">
        <v>-31.678104127060859</v>
      </c>
      <c r="N16" s="681">
        <v>-25.625487873632146</v>
      </c>
      <c r="O16" s="681">
        <v>-28.580092004397272</v>
      </c>
      <c r="P16" s="672">
        <v>-24.838183207072134</v>
      </c>
      <c r="Q16" s="681">
        <v>3.3876176593768292</v>
      </c>
      <c r="R16" s="681">
        <v>19.322736322136635</v>
      </c>
      <c r="S16" s="681">
        <v>25.397716676123274</v>
      </c>
      <c r="T16" s="681">
        <v>35.766571207258501</v>
      </c>
      <c r="U16" s="672">
        <v>20.9</v>
      </c>
      <c r="V16" s="681">
        <v>17.314204164882408</v>
      </c>
      <c r="W16" s="681">
        <v>22.182208587928187</v>
      </c>
      <c r="X16" s="681">
        <v>27.267902886651928</v>
      </c>
      <c r="Y16" s="681">
        <v>26.002254988604356</v>
      </c>
      <c r="Z16" s="680">
        <v>23.522088393826081</v>
      </c>
      <c r="AA16" s="672">
        <v>20.840342452516893</v>
      </c>
      <c r="AB16" s="672">
        <v>12.173069330010762</v>
      </c>
      <c r="AC16" s="672">
        <v>6.8877358645288922</v>
      </c>
      <c r="AD16" s="672">
        <v>10.662534530155284</v>
      </c>
      <c r="AE16" s="672">
        <v>-4.1295229512974174</v>
      </c>
      <c r="AF16" s="672">
        <v>-14.297435337483719</v>
      </c>
      <c r="AG16" s="672">
        <v>20.70279065777892</v>
      </c>
      <c r="AH16" s="672">
        <v>10.675490422007059</v>
      </c>
      <c r="AI16" s="672">
        <v>-0.39462769579624535</v>
      </c>
      <c r="AJ16" s="672">
        <v>8.9588259641789563</v>
      </c>
      <c r="AK16" s="672">
        <v>-0.2</v>
      </c>
      <c r="AL16" s="717"/>
      <c r="AM16" s="848">
        <v>32.27371541089866</v>
      </c>
      <c r="AN16" s="681">
        <v>18.703458978478963</v>
      </c>
      <c r="AO16" s="681">
        <v>6.184419782320731</v>
      </c>
      <c r="AP16" s="849">
        <v>-8.2484248332437318</v>
      </c>
      <c r="AQ16" s="848">
        <v>-8.4378603996641317</v>
      </c>
      <c r="AR16" s="681">
        <v>-1.7495925805191206</v>
      </c>
      <c r="AS16" s="681">
        <v>2.8707622380509861</v>
      </c>
      <c r="AT16" s="681">
        <v>6.3646231012739207</v>
      </c>
      <c r="AU16" s="848">
        <v>7.7773440686349034</v>
      </c>
      <c r="AV16" s="681">
        <v>12.565452451013414</v>
      </c>
      <c r="AW16" s="681">
        <v>5.1717767217877224</v>
      </c>
      <c r="AX16" s="1121">
        <v>10.459301455470069</v>
      </c>
      <c r="AY16" s="848">
        <v>0.66484168647305353</v>
      </c>
      <c r="AZ16" s="681">
        <v>-4.2518436617282873</v>
      </c>
      <c r="BA16" s="681">
        <v>-1.560056896593963</v>
      </c>
      <c r="BB16" s="681">
        <v>4.6698261092961673</v>
      </c>
      <c r="BC16" s="848">
        <v>3.8789025914113751</v>
      </c>
      <c r="BD16" s="849">
        <v>1.6074675858180854</v>
      </c>
      <c r="BE16" s="672" t="s">
        <v>77</v>
      </c>
      <c r="BF16" s="672"/>
      <c r="BG16" s="647"/>
      <c r="BH16" s="647"/>
      <c r="BI16" s="717"/>
    </row>
    <row r="17" spans="1:61" ht="30" customHeight="1">
      <c r="A17" s="680"/>
      <c r="B17" s="681"/>
      <c r="C17" s="681"/>
      <c r="D17" s="681"/>
      <c r="E17" s="681"/>
      <c r="F17" s="672"/>
      <c r="G17" s="681"/>
      <c r="H17" s="681"/>
      <c r="I17" s="681"/>
      <c r="J17" s="681"/>
      <c r="K17" s="672"/>
      <c r="L17" s="681"/>
      <c r="M17" s="681"/>
      <c r="N17" s="681"/>
      <c r="O17" s="681"/>
      <c r="P17" s="672"/>
      <c r="Q17" s="681"/>
      <c r="R17" s="681"/>
      <c r="S17" s="681"/>
      <c r="T17" s="681"/>
      <c r="U17" s="672"/>
      <c r="V17" s="681"/>
      <c r="W17" s="681"/>
      <c r="X17" s="681"/>
      <c r="Y17" s="681"/>
      <c r="Z17" s="680"/>
      <c r="AA17" s="672"/>
      <c r="AB17" s="672"/>
      <c r="AC17" s="672"/>
      <c r="AD17" s="672"/>
      <c r="AE17" s="672"/>
      <c r="AF17" s="672"/>
      <c r="AG17" s="672"/>
      <c r="AH17" s="672"/>
      <c r="AI17" s="672"/>
      <c r="AJ17" s="672"/>
      <c r="AK17" s="672"/>
      <c r="AL17" s="717"/>
      <c r="AM17" s="848"/>
      <c r="AN17" s="681"/>
      <c r="AO17" s="681"/>
      <c r="AP17" s="849"/>
      <c r="AQ17" s="848"/>
      <c r="AR17" s="681"/>
      <c r="AS17" s="681"/>
      <c r="AT17" s="681"/>
      <c r="AU17" s="848"/>
      <c r="AV17" s="681"/>
      <c r="AW17" s="681"/>
      <c r="AX17" s="849"/>
      <c r="AY17" s="848"/>
      <c r="AZ17" s="681"/>
      <c r="BA17" s="681"/>
      <c r="BB17" s="681"/>
      <c r="BC17" s="848"/>
      <c r="BD17" s="849"/>
      <c r="BE17" s="681"/>
      <c r="BF17" s="672"/>
      <c r="BG17" s="647"/>
      <c r="BH17" s="647"/>
      <c r="BI17" s="717"/>
    </row>
    <row r="18" spans="1:61" ht="30" customHeight="1" thickBot="1">
      <c r="A18" s="684" t="s">
        <v>78</v>
      </c>
      <c r="B18" s="685">
        <v>-5.4340805482088417</v>
      </c>
      <c r="C18" s="685">
        <v>-1.6191214220198979</v>
      </c>
      <c r="D18" s="685">
        <v>-4.840312783068967</v>
      </c>
      <c r="E18" s="685">
        <v>-1.5535114991026111</v>
      </c>
      <c r="F18" s="686">
        <v>-3.4</v>
      </c>
      <c r="G18" s="685">
        <v>5.4154365495689749</v>
      </c>
      <c r="H18" s="685">
        <v>6.4819523792333467</v>
      </c>
      <c r="I18" s="685">
        <v>8.5617833314545422</v>
      </c>
      <c r="J18" s="685">
        <v>6.1998012388345902</v>
      </c>
      <c r="K18" s="686">
        <v>6.8</v>
      </c>
      <c r="L18" s="685">
        <v>1.3274319954928115</v>
      </c>
      <c r="M18" s="685">
        <v>-6.3464492544921374</v>
      </c>
      <c r="N18" s="685">
        <v>-6.5119453694671314</v>
      </c>
      <c r="O18" s="685">
        <v>-9.8484547005659344</v>
      </c>
      <c r="P18" s="686">
        <v>-5.7</v>
      </c>
      <c r="Q18" s="685">
        <v>0.32465307097955254</v>
      </c>
      <c r="R18" s="685">
        <v>6.4384091947986111</v>
      </c>
      <c r="S18" s="685">
        <v>6.2388771159971768</v>
      </c>
      <c r="T18" s="685">
        <v>11.093328842344686</v>
      </c>
      <c r="U18" s="686">
        <v>6.2</v>
      </c>
      <c r="V18" s="685">
        <v>8.0592864753631375</v>
      </c>
      <c r="W18" s="685">
        <v>3.9737834425346064</v>
      </c>
      <c r="X18" s="685">
        <v>4.3015960750712789</v>
      </c>
      <c r="Y18" s="685">
        <v>5.2192144769803939</v>
      </c>
      <c r="Z18" s="684">
        <v>5.2652653569360126</v>
      </c>
      <c r="AA18" s="686">
        <v>9.3628075632269372</v>
      </c>
      <c r="AB18" s="686">
        <v>8.4016178532484389</v>
      </c>
      <c r="AC18" s="686">
        <v>6.8934893543978859</v>
      </c>
      <c r="AD18" s="686">
        <v>4.668579362651414</v>
      </c>
      <c r="AE18" s="686">
        <v>0.6588405533433388</v>
      </c>
      <c r="AF18" s="686">
        <v>-4.8258771630300004</v>
      </c>
      <c r="AG18" s="686">
        <v>9.1569529292685701</v>
      </c>
      <c r="AH18" s="686">
        <v>8.7727475662506151</v>
      </c>
      <c r="AI18" s="686">
        <v>2.1274606133781191</v>
      </c>
      <c r="AJ18" s="686">
        <v>4.2</v>
      </c>
      <c r="AK18" s="672">
        <v>2.9</v>
      </c>
      <c r="AL18" s="717"/>
      <c r="AM18" s="850">
        <v>12.423601447041548</v>
      </c>
      <c r="AN18" s="685">
        <v>9.3034227886394518</v>
      </c>
      <c r="AO18" s="685">
        <v>8.7447060984537757</v>
      </c>
      <c r="AP18" s="851">
        <v>5.2617511190792214</v>
      </c>
      <c r="AQ18" s="850">
        <v>3.0853875787805691</v>
      </c>
      <c r="AR18" s="685">
        <v>2.7495813387877774</v>
      </c>
      <c r="AS18" s="685">
        <v>1.4974968221086442</v>
      </c>
      <c r="AT18" s="685">
        <v>1.3451639707571701</v>
      </c>
      <c r="AU18" s="850">
        <v>3.1292784998862402</v>
      </c>
      <c r="AV18" s="685">
        <v>4.6789251450500444</v>
      </c>
      <c r="AW18" s="685">
        <v>4.3041703253690713</v>
      </c>
      <c r="AX18" s="1121">
        <v>4.5716539424817739</v>
      </c>
      <c r="AY18" s="850">
        <v>5.0652671771381534</v>
      </c>
      <c r="AZ18" s="685">
        <v>2.384096708874452</v>
      </c>
      <c r="BA18" s="685">
        <v>1.8118692440557709</v>
      </c>
      <c r="BB18" s="685">
        <v>2.6603445222971374</v>
      </c>
      <c r="BC18" s="850">
        <v>2.4878991537558619</v>
      </c>
      <c r="BD18" s="851">
        <v>3.7777466149203605</v>
      </c>
      <c r="BE18" s="686" t="s">
        <v>79</v>
      </c>
      <c r="BF18" s="686"/>
      <c r="BG18" s="718"/>
      <c r="BH18" s="718"/>
      <c r="BI18" s="719"/>
    </row>
  </sheetData>
  <dataConsolidate/>
  <mergeCells count="11">
    <mergeCell ref="BC3:BD3"/>
    <mergeCell ref="AR1:BI1"/>
    <mergeCell ref="AR2:BI2"/>
    <mergeCell ref="B3:E3"/>
    <mergeCell ref="G3:J3"/>
    <mergeCell ref="V3:Y3"/>
    <mergeCell ref="Z3:AL3"/>
    <mergeCell ref="AM3:AP3"/>
    <mergeCell ref="AQ3:AT3"/>
    <mergeCell ref="AU3:AX3"/>
    <mergeCell ref="AY3:BB3"/>
  </mergeCells>
  <printOptions horizontalCentered="1" verticalCentered="1"/>
  <pageMargins left="0.74803149606299213" right="0.74803149606299213" top="0.98425196850393704" bottom="0.98425196850393704" header="0.51181102362204722" footer="0.51181102362204722"/>
  <pageSetup paperSize="9" scale="34" orientation="landscape" r:id="rId1"/>
  <headerFooter alignWithMargins="0">
    <oddHeader>&amp;L&amp;"Arial Tur,Normal"&amp;12&amp;UEkonomik Gelişmeler</oddHeader>
    <oddFooter>&amp;L&amp;"Arial Tur,Normal"&amp;12KB.YPKDGM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9"/>
  <sheetViews>
    <sheetView view="pageBreakPreview" zoomScale="60" zoomScaleNormal="55" workbookViewId="0">
      <pane ySplit="4" topLeftCell="A91" activePane="bottomLeft" state="frozen"/>
      <selection activeCell="M99" sqref="M99"/>
      <selection pane="bottomLeft" activeCell="M99" sqref="M99"/>
    </sheetView>
  </sheetViews>
  <sheetFormatPr defaultRowHeight="16.5"/>
  <cols>
    <col min="1" max="1" width="11.5703125" style="118" customWidth="1"/>
    <col min="2" max="2" width="21.85546875" style="118" customWidth="1"/>
    <col min="3" max="3" width="21.7109375" style="118" customWidth="1"/>
    <col min="4" max="4" width="21.85546875" style="118" customWidth="1"/>
    <col min="5" max="5" width="21.7109375" style="118" customWidth="1"/>
    <col min="6" max="6" width="21.85546875" style="118" customWidth="1"/>
    <col min="7" max="10" width="21.7109375" style="118" customWidth="1"/>
    <col min="11" max="12" width="21.85546875" style="118" customWidth="1"/>
    <col min="13" max="13" width="25.85546875" style="118" customWidth="1"/>
    <col min="14" max="255" width="9.140625" style="118"/>
    <col min="256" max="256" width="6" style="118" customWidth="1"/>
    <col min="257" max="257" width="25.5703125" style="118" customWidth="1"/>
    <col min="258" max="258" width="21.85546875" style="118" customWidth="1"/>
    <col min="259" max="259" width="21.7109375" style="118" customWidth="1"/>
    <col min="260" max="260" width="21.85546875" style="118" customWidth="1"/>
    <col min="261" max="261" width="21.7109375" style="118" customWidth="1"/>
    <col min="262" max="262" width="21.85546875" style="118" customWidth="1"/>
    <col min="263" max="266" width="21.7109375" style="118" customWidth="1"/>
    <col min="267" max="268" width="21.85546875" style="118" customWidth="1"/>
    <col min="269" max="269" width="25.85546875" style="118" customWidth="1"/>
    <col min="270" max="511" width="9.140625" style="118"/>
    <col min="512" max="512" width="6" style="118" customWidth="1"/>
    <col min="513" max="513" width="25.5703125" style="118" customWidth="1"/>
    <col min="514" max="514" width="21.85546875" style="118" customWidth="1"/>
    <col min="515" max="515" width="21.7109375" style="118" customWidth="1"/>
    <col min="516" max="516" width="21.85546875" style="118" customWidth="1"/>
    <col min="517" max="517" width="21.7109375" style="118" customWidth="1"/>
    <col min="518" max="518" width="21.85546875" style="118" customWidth="1"/>
    <col min="519" max="522" width="21.7109375" style="118" customWidth="1"/>
    <col min="523" max="524" width="21.85546875" style="118" customWidth="1"/>
    <col min="525" max="525" width="25.85546875" style="118" customWidth="1"/>
    <col min="526" max="767" width="9.140625" style="118"/>
    <col min="768" max="768" width="6" style="118" customWidth="1"/>
    <col min="769" max="769" width="25.5703125" style="118" customWidth="1"/>
    <col min="770" max="770" width="21.85546875" style="118" customWidth="1"/>
    <col min="771" max="771" width="21.7109375" style="118" customWidth="1"/>
    <col min="772" max="772" width="21.85546875" style="118" customWidth="1"/>
    <col min="773" max="773" width="21.7109375" style="118" customWidth="1"/>
    <col min="774" max="774" width="21.85546875" style="118" customWidth="1"/>
    <col min="775" max="778" width="21.7109375" style="118" customWidth="1"/>
    <col min="779" max="780" width="21.85546875" style="118" customWidth="1"/>
    <col min="781" max="781" width="25.85546875" style="118" customWidth="1"/>
    <col min="782" max="1023" width="9.140625" style="118"/>
    <col min="1024" max="1024" width="6" style="118" customWidth="1"/>
    <col min="1025" max="1025" width="25.5703125" style="118" customWidth="1"/>
    <col min="1026" max="1026" width="21.85546875" style="118" customWidth="1"/>
    <col min="1027" max="1027" width="21.7109375" style="118" customWidth="1"/>
    <col min="1028" max="1028" width="21.85546875" style="118" customWidth="1"/>
    <col min="1029" max="1029" width="21.7109375" style="118" customWidth="1"/>
    <col min="1030" max="1030" width="21.85546875" style="118" customWidth="1"/>
    <col min="1031" max="1034" width="21.7109375" style="118" customWidth="1"/>
    <col min="1035" max="1036" width="21.85546875" style="118" customWidth="1"/>
    <col min="1037" max="1037" width="25.85546875" style="118" customWidth="1"/>
    <col min="1038" max="1279" width="9.140625" style="118"/>
    <col min="1280" max="1280" width="6" style="118" customWidth="1"/>
    <col min="1281" max="1281" width="25.5703125" style="118" customWidth="1"/>
    <col min="1282" max="1282" width="21.85546875" style="118" customWidth="1"/>
    <col min="1283" max="1283" width="21.7109375" style="118" customWidth="1"/>
    <col min="1284" max="1284" width="21.85546875" style="118" customWidth="1"/>
    <col min="1285" max="1285" width="21.7109375" style="118" customWidth="1"/>
    <col min="1286" max="1286" width="21.85546875" style="118" customWidth="1"/>
    <col min="1287" max="1290" width="21.7109375" style="118" customWidth="1"/>
    <col min="1291" max="1292" width="21.85546875" style="118" customWidth="1"/>
    <col min="1293" max="1293" width="25.85546875" style="118" customWidth="1"/>
    <col min="1294" max="1535" width="9.140625" style="118"/>
    <col min="1536" max="1536" width="6" style="118" customWidth="1"/>
    <col min="1537" max="1537" width="25.5703125" style="118" customWidth="1"/>
    <col min="1538" max="1538" width="21.85546875" style="118" customWidth="1"/>
    <col min="1539" max="1539" width="21.7109375" style="118" customWidth="1"/>
    <col min="1540" max="1540" width="21.85546875" style="118" customWidth="1"/>
    <col min="1541" max="1541" width="21.7109375" style="118" customWidth="1"/>
    <col min="1542" max="1542" width="21.85546875" style="118" customWidth="1"/>
    <col min="1543" max="1546" width="21.7109375" style="118" customWidth="1"/>
    <col min="1547" max="1548" width="21.85546875" style="118" customWidth="1"/>
    <col min="1549" max="1549" width="25.85546875" style="118" customWidth="1"/>
    <col min="1550" max="1791" width="9.140625" style="118"/>
    <col min="1792" max="1792" width="6" style="118" customWidth="1"/>
    <col min="1793" max="1793" width="25.5703125" style="118" customWidth="1"/>
    <col min="1794" max="1794" width="21.85546875" style="118" customWidth="1"/>
    <col min="1795" max="1795" width="21.7109375" style="118" customWidth="1"/>
    <col min="1796" max="1796" width="21.85546875" style="118" customWidth="1"/>
    <col min="1797" max="1797" width="21.7109375" style="118" customWidth="1"/>
    <col min="1798" max="1798" width="21.85546875" style="118" customWidth="1"/>
    <col min="1799" max="1802" width="21.7109375" style="118" customWidth="1"/>
    <col min="1803" max="1804" width="21.85546875" style="118" customWidth="1"/>
    <col min="1805" max="1805" width="25.85546875" style="118" customWidth="1"/>
    <col min="1806" max="2047" width="9.140625" style="118"/>
    <col min="2048" max="2048" width="6" style="118" customWidth="1"/>
    <col min="2049" max="2049" width="25.5703125" style="118" customWidth="1"/>
    <col min="2050" max="2050" width="21.85546875" style="118" customWidth="1"/>
    <col min="2051" max="2051" width="21.7109375" style="118" customWidth="1"/>
    <col min="2052" max="2052" width="21.85546875" style="118" customWidth="1"/>
    <col min="2053" max="2053" width="21.7109375" style="118" customWidth="1"/>
    <col min="2054" max="2054" width="21.85546875" style="118" customWidth="1"/>
    <col min="2055" max="2058" width="21.7109375" style="118" customWidth="1"/>
    <col min="2059" max="2060" width="21.85546875" style="118" customWidth="1"/>
    <col min="2061" max="2061" width="25.85546875" style="118" customWidth="1"/>
    <col min="2062" max="2303" width="9.140625" style="118"/>
    <col min="2304" max="2304" width="6" style="118" customWidth="1"/>
    <col min="2305" max="2305" width="25.5703125" style="118" customWidth="1"/>
    <col min="2306" max="2306" width="21.85546875" style="118" customWidth="1"/>
    <col min="2307" max="2307" width="21.7109375" style="118" customWidth="1"/>
    <col min="2308" max="2308" width="21.85546875" style="118" customWidth="1"/>
    <col min="2309" max="2309" width="21.7109375" style="118" customWidth="1"/>
    <col min="2310" max="2310" width="21.85546875" style="118" customWidth="1"/>
    <col min="2311" max="2314" width="21.7109375" style="118" customWidth="1"/>
    <col min="2315" max="2316" width="21.85546875" style="118" customWidth="1"/>
    <col min="2317" max="2317" width="25.85546875" style="118" customWidth="1"/>
    <col min="2318" max="2559" width="9.140625" style="118"/>
    <col min="2560" max="2560" width="6" style="118" customWidth="1"/>
    <col min="2561" max="2561" width="25.5703125" style="118" customWidth="1"/>
    <col min="2562" max="2562" width="21.85546875" style="118" customWidth="1"/>
    <col min="2563" max="2563" width="21.7109375" style="118" customWidth="1"/>
    <col min="2564" max="2564" width="21.85546875" style="118" customWidth="1"/>
    <col min="2565" max="2565" width="21.7109375" style="118" customWidth="1"/>
    <col min="2566" max="2566" width="21.85546875" style="118" customWidth="1"/>
    <col min="2567" max="2570" width="21.7109375" style="118" customWidth="1"/>
    <col min="2571" max="2572" width="21.85546875" style="118" customWidth="1"/>
    <col min="2573" max="2573" width="25.85546875" style="118" customWidth="1"/>
    <col min="2574" max="2815" width="9.140625" style="118"/>
    <col min="2816" max="2816" width="6" style="118" customWidth="1"/>
    <col min="2817" max="2817" width="25.5703125" style="118" customWidth="1"/>
    <col min="2818" max="2818" width="21.85546875" style="118" customWidth="1"/>
    <col min="2819" max="2819" width="21.7109375" style="118" customWidth="1"/>
    <col min="2820" max="2820" width="21.85546875" style="118" customWidth="1"/>
    <col min="2821" max="2821" width="21.7109375" style="118" customWidth="1"/>
    <col min="2822" max="2822" width="21.85546875" style="118" customWidth="1"/>
    <col min="2823" max="2826" width="21.7109375" style="118" customWidth="1"/>
    <col min="2827" max="2828" width="21.85546875" style="118" customWidth="1"/>
    <col min="2829" max="2829" width="25.85546875" style="118" customWidth="1"/>
    <col min="2830" max="3071" width="9.140625" style="118"/>
    <col min="3072" max="3072" width="6" style="118" customWidth="1"/>
    <col min="3073" max="3073" width="25.5703125" style="118" customWidth="1"/>
    <col min="3074" max="3074" width="21.85546875" style="118" customWidth="1"/>
    <col min="3075" max="3075" width="21.7109375" style="118" customWidth="1"/>
    <col min="3076" max="3076" width="21.85546875" style="118" customWidth="1"/>
    <col min="3077" max="3077" width="21.7109375" style="118" customWidth="1"/>
    <col min="3078" max="3078" width="21.85546875" style="118" customWidth="1"/>
    <col min="3079" max="3082" width="21.7109375" style="118" customWidth="1"/>
    <col min="3083" max="3084" width="21.85546875" style="118" customWidth="1"/>
    <col min="3085" max="3085" width="25.85546875" style="118" customWidth="1"/>
    <col min="3086" max="3327" width="9.140625" style="118"/>
    <col min="3328" max="3328" width="6" style="118" customWidth="1"/>
    <col min="3329" max="3329" width="25.5703125" style="118" customWidth="1"/>
    <col min="3330" max="3330" width="21.85546875" style="118" customWidth="1"/>
    <col min="3331" max="3331" width="21.7109375" style="118" customWidth="1"/>
    <col min="3332" max="3332" width="21.85546875" style="118" customWidth="1"/>
    <col min="3333" max="3333" width="21.7109375" style="118" customWidth="1"/>
    <col min="3334" max="3334" width="21.85546875" style="118" customWidth="1"/>
    <col min="3335" max="3338" width="21.7109375" style="118" customWidth="1"/>
    <col min="3339" max="3340" width="21.85546875" style="118" customWidth="1"/>
    <col min="3341" max="3341" width="25.85546875" style="118" customWidth="1"/>
    <col min="3342" max="3583" width="9.140625" style="118"/>
    <col min="3584" max="3584" width="6" style="118" customWidth="1"/>
    <col min="3585" max="3585" width="25.5703125" style="118" customWidth="1"/>
    <col min="3586" max="3586" width="21.85546875" style="118" customWidth="1"/>
    <col min="3587" max="3587" width="21.7109375" style="118" customWidth="1"/>
    <col min="3588" max="3588" width="21.85546875" style="118" customWidth="1"/>
    <col min="3589" max="3589" width="21.7109375" style="118" customWidth="1"/>
    <col min="3590" max="3590" width="21.85546875" style="118" customWidth="1"/>
    <col min="3591" max="3594" width="21.7109375" style="118" customWidth="1"/>
    <col min="3595" max="3596" width="21.85546875" style="118" customWidth="1"/>
    <col min="3597" max="3597" width="25.85546875" style="118" customWidth="1"/>
    <col min="3598" max="3839" width="9.140625" style="118"/>
    <col min="3840" max="3840" width="6" style="118" customWidth="1"/>
    <col min="3841" max="3841" width="25.5703125" style="118" customWidth="1"/>
    <col min="3842" max="3842" width="21.85546875" style="118" customWidth="1"/>
    <col min="3843" max="3843" width="21.7109375" style="118" customWidth="1"/>
    <col min="3844" max="3844" width="21.85546875" style="118" customWidth="1"/>
    <col min="3845" max="3845" width="21.7109375" style="118" customWidth="1"/>
    <col min="3846" max="3846" width="21.85546875" style="118" customWidth="1"/>
    <col min="3847" max="3850" width="21.7109375" style="118" customWidth="1"/>
    <col min="3851" max="3852" width="21.85546875" style="118" customWidth="1"/>
    <col min="3853" max="3853" width="25.85546875" style="118" customWidth="1"/>
    <col min="3854" max="4095" width="9.140625" style="118"/>
    <col min="4096" max="4096" width="6" style="118" customWidth="1"/>
    <col min="4097" max="4097" width="25.5703125" style="118" customWidth="1"/>
    <col min="4098" max="4098" width="21.85546875" style="118" customWidth="1"/>
    <col min="4099" max="4099" width="21.7109375" style="118" customWidth="1"/>
    <col min="4100" max="4100" width="21.85546875" style="118" customWidth="1"/>
    <col min="4101" max="4101" width="21.7109375" style="118" customWidth="1"/>
    <col min="4102" max="4102" width="21.85546875" style="118" customWidth="1"/>
    <col min="4103" max="4106" width="21.7109375" style="118" customWidth="1"/>
    <col min="4107" max="4108" width="21.85546875" style="118" customWidth="1"/>
    <col min="4109" max="4109" width="25.85546875" style="118" customWidth="1"/>
    <col min="4110" max="4351" width="9.140625" style="118"/>
    <col min="4352" max="4352" width="6" style="118" customWidth="1"/>
    <col min="4353" max="4353" width="25.5703125" style="118" customWidth="1"/>
    <col min="4354" max="4354" width="21.85546875" style="118" customWidth="1"/>
    <col min="4355" max="4355" width="21.7109375" style="118" customWidth="1"/>
    <col min="4356" max="4356" width="21.85546875" style="118" customWidth="1"/>
    <col min="4357" max="4357" width="21.7109375" style="118" customWidth="1"/>
    <col min="4358" max="4358" width="21.85546875" style="118" customWidth="1"/>
    <col min="4359" max="4362" width="21.7109375" style="118" customWidth="1"/>
    <col min="4363" max="4364" width="21.85546875" style="118" customWidth="1"/>
    <col min="4365" max="4365" width="25.85546875" style="118" customWidth="1"/>
    <col min="4366" max="4607" width="9.140625" style="118"/>
    <col min="4608" max="4608" width="6" style="118" customWidth="1"/>
    <col min="4609" max="4609" width="25.5703125" style="118" customWidth="1"/>
    <col min="4610" max="4610" width="21.85546875" style="118" customWidth="1"/>
    <col min="4611" max="4611" width="21.7109375" style="118" customWidth="1"/>
    <col min="4612" max="4612" width="21.85546875" style="118" customWidth="1"/>
    <col min="4613" max="4613" width="21.7109375" style="118" customWidth="1"/>
    <col min="4614" max="4614" width="21.85546875" style="118" customWidth="1"/>
    <col min="4615" max="4618" width="21.7109375" style="118" customWidth="1"/>
    <col min="4619" max="4620" width="21.85546875" style="118" customWidth="1"/>
    <col min="4621" max="4621" width="25.85546875" style="118" customWidth="1"/>
    <col min="4622" max="4863" width="9.140625" style="118"/>
    <col min="4864" max="4864" width="6" style="118" customWidth="1"/>
    <col min="4865" max="4865" width="25.5703125" style="118" customWidth="1"/>
    <col min="4866" max="4866" width="21.85546875" style="118" customWidth="1"/>
    <col min="4867" max="4867" width="21.7109375" style="118" customWidth="1"/>
    <col min="4868" max="4868" width="21.85546875" style="118" customWidth="1"/>
    <col min="4869" max="4869" width="21.7109375" style="118" customWidth="1"/>
    <col min="4870" max="4870" width="21.85546875" style="118" customWidth="1"/>
    <col min="4871" max="4874" width="21.7109375" style="118" customWidth="1"/>
    <col min="4875" max="4876" width="21.85546875" style="118" customWidth="1"/>
    <col min="4877" max="4877" width="25.85546875" style="118" customWidth="1"/>
    <col min="4878" max="5119" width="9.140625" style="118"/>
    <col min="5120" max="5120" width="6" style="118" customWidth="1"/>
    <col min="5121" max="5121" width="25.5703125" style="118" customWidth="1"/>
    <col min="5122" max="5122" width="21.85546875" style="118" customWidth="1"/>
    <col min="5123" max="5123" width="21.7109375" style="118" customWidth="1"/>
    <col min="5124" max="5124" width="21.85546875" style="118" customWidth="1"/>
    <col min="5125" max="5125" width="21.7109375" style="118" customWidth="1"/>
    <col min="5126" max="5126" width="21.85546875" style="118" customWidth="1"/>
    <col min="5127" max="5130" width="21.7109375" style="118" customWidth="1"/>
    <col min="5131" max="5132" width="21.85546875" style="118" customWidth="1"/>
    <col min="5133" max="5133" width="25.85546875" style="118" customWidth="1"/>
    <col min="5134" max="5375" width="9.140625" style="118"/>
    <col min="5376" max="5376" width="6" style="118" customWidth="1"/>
    <col min="5377" max="5377" width="25.5703125" style="118" customWidth="1"/>
    <col min="5378" max="5378" width="21.85546875" style="118" customWidth="1"/>
    <col min="5379" max="5379" width="21.7109375" style="118" customWidth="1"/>
    <col min="5380" max="5380" width="21.85546875" style="118" customWidth="1"/>
    <col min="5381" max="5381" width="21.7109375" style="118" customWidth="1"/>
    <col min="5382" max="5382" width="21.85546875" style="118" customWidth="1"/>
    <col min="5383" max="5386" width="21.7109375" style="118" customWidth="1"/>
    <col min="5387" max="5388" width="21.85546875" style="118" customWidth="1"/>
    <col min="5389" max="5389" width="25.85546875" style="118" customWidth="1"/>
    <col min="5390" max="5631" width="9.140625" style="118"/>
    <col min="5632" max="5632" width="6" style="118" customWidth="1"/>
    <col min="5633" max="5633" width="25.5703125" style="118" customWidth="1"/>
    <col min="5634" max="5634" width="21.85546875" style="118" customWidth="1"/>
    <col min="5635" max="5635" width="21.7109375" style="118" customWidth="1"/>
    <col min="5636" max="5636" width="21.85546875" style="118" customWidth="1"/>
    <col min="5637" max="5637" width="21.7109375" style="118" customWidth="1"/>
    <col min="5638" max="5638" width="21.85546875" style="118" customWidth="1"/>
    <col min="5639" max="5642" width="21.7109375" style="118" customWidth="1"/>
    <col min="5643" max="5644" width="21.85546875" style="118" customWidth="1"/>
    <col min="5645" max="5645" width="25.85546875" style="118" customWidth="1"/>
    <col min="5646" max="5887" width="9.140625" style="118"/>
    <col min="5888" max="5888" width="6" style="118" customWidth="1"/>
    <col min="5889" max="5889" width="25.5703125" style="118" customWidth="1"/>
    <col min="5890" max="5890" width="21.85546875" style="118" customWidth="1"/>
    <col min="5891" max="5891" width="21.7109375" style="118" customWidth="1"/>
    <col min="5892" max="5892" width="21.85546875" style="118" customWidth="1"/>
    <col min="5893" max="5893" width="21.7109375" style="118" customWidth="1"/>
    <col min="5894" max="5894" width="21.85546875" style="118" customWidth="1"/>
    <col min="5895" max="5898" width="21.7109375" style="118" customWidth="1"/>
    <col min="5899" max="5900" width="21.85546875" style="118" customWidth="1"/>
    <col min="5901" max="5901" width="25.85546875" style="118" customWidth="1"/>
    <col min="5902" max="6143" width="9.140625" style="118"/>
    <col min="6144" max="6144" width="6" style="118" customWidth="1"/>
    <col min="6145" max="6145" width="25.5703125" style="118" customWidth="1"/>
    <col min="6146" max="6146" width="21.85546875" style="118" customWidth="1"/>
    <col min="6147" max="6147" width="21.7109375" style="118" customWidth="1"/>
    <col min="6148" max="6148" width="21.85546875" style="118" customWidth="1"/>
    <col min="6149" max="6149" width="21.7109375" style="118" customWidth="1"/>
    <col min="6150" max="6150" width="21.85546875" style="118" customWidth="1"/>
    <col min="6151" max="6154" width="21.7109375" style="118" customWidth="1"/>
    <col min="6155" max="6156" width="21.85546875" style="118" customWidth="1"/>
    <col min="6157" max="6157" width="25.85546875" style="118" customWidth="1"/>
    <col min="6158" max="6399" width="9.140625" style="118"/>
    <col min="6400" max="6400" width="6" style="118" customWidth="1"/>
    <col min="6401" max="6401" width="25.5703125" style="118" customWidth="1"/>
    <col min="6402" max="6402" width="21.85546875" style="118" customWidth="1"/>
    <col min="6403" max="6403" width="21.7109375" style="118" customWidth="1"/>
    <col min="6404" max="6404" width="21.85546875" style="118" customWidth="1"/>
    <col min="6405" max="6405" width="21.7109375" style="118" customWidth="1"/>
    <col min="6406" max="6406" width="21.85546875" style="118" customWidth="1"/>
    <col min="6407" max="6410" width="21.7109375" style="118" customWidth="1"/>
    <col min="6411" max="6412" width="21.85546875" style="118" customWidth="1"/>
    <col min="6413" max="6413" width="25.85546875" style="118" customWidth="1"/>
    <col min="6414" max="6655" width="9.140625" style="118"/>
    <col min="6656" max="6656" width="6" style="118" customWidth="1"/>
    <col min="6657" max="6657" width="25.5703125" style="118" customWidth="1"/>
    <col min="6658" max="6658" width="21.85546875" style="118" customWidth="1"/>
    <col min="6659" max="6659" width="21.7109375" style="118" customWidth="1"/>
    <col min="6660" max="6660" width="21.85546875" style="118" customWidth="1"/>
    <col min="6661" max="6661" width="21.7109375" style="118" customWidth="1"/>
    <col min="6662" max="6662" width="21.85546875" style="118" customWidth="1"/>
    <col min="6663" max="6666" width="21.7109375" style="118" customWidth="1"/>
    <col min="6667" max="6668" width="21.85546875" style="118" customWidth="1"/>
    <col min="6669" max="6669" width="25.85546875" style="118" customWidth="1"/>
    <col min="6670" max="6911" width="9.140625" style="118"/>
    <col min="6912" max="6912" width="6" style="118" customWidth="1"/>
    <col min="6913" max="6913" width="25.5703125" style="118" customWidth="1"/>
    <col min="6914" max="6914" width="21.85546875" style="118" customWidth="1"/>
    <col min="6915" max="6915" width="21.7109375" style="118" customWidth="1"/>
    <col min="6916" max="6916" width="21.85546875" style="118" customWidth="1"/>
    <col min="6917" max="6917" width="21.7109375" style="118" customWidth="1"/>
    <col min="6918" max="6918" width="21.85546875" style="118" customWidth="1"/>
    <col min="6919" max="6922" width="21.7109375" style="118" customWidth="1"/>
    <col min="6923" max="6924" width="21.85546875" style="118" customWidth="1"/>
    <col min="6925" max="6925" width="25.85546875" style="118" customWidth="1"/>
    <col min="6926" max="7167" width="9.140625" style="118"/>
    <col min="7168" max="7168" width="6" style="118" customWidth="1"/>
    <col min="7169" max="7169" width="25.5703125" style="118" customWidth="1"/>
    <col min="7170" max="7170" width="21.85546875" style="118" customWidth="1"/>
    <col min="7171" max="7171" width="21.7109375" style="118" customWidth="1"/>
    <col min="7172" max="7172" width="21.85546875" style="118" customWidth="1"/>
    <col min="7173" max="7173" width="21.7109375" style="118" customWidth="1"/>
    <col min="7174" max="7174" width="21.85546875" style="118" customWidth="1"/>
    <col min="7175" max="7178" width="21.7109375" style="118" customWidth="1"/>
    <col min="7179" max="7180" width="21.85546875" style="118" customWidth="1"/>
    <col min="7181" max="7181" width="25.85546875" style="118" customWidth="1"/>
    <col min="7182" max="7423" width="9.140625" style="118"/>
    <col min="7424" max="7424" width="6" style="118" customWidth="1"/>
    <col min="7425" max="7425" width="25.5703125" style="118" customWidth="1"/>
    <col min="7426" max="7426" width="21.85546875" style="118" customWidth="1"/>
    <col min="7427" max="7427" width="21.7109375" style="118" customWidth="1"/>
    <col min="7428" max="7428" width="21.85546875" style="118" customWidth="1"/>
    <col min="7429" max="7429" width="21.7109375" style="118" customWidth="1"/>
    <col min="7430" max="7430" width="21.85546875" style="118" customWidth="1"/>
    <col min="7431" max="7434" width="21.7109375" style="118" customWidth="1"/>
    <col min="7435" max="7436" width="21.85546875" style="118" customWidth="1"/>
    <col min="7437" max="7437" width="25.85546875" style="118" customWidth="1"/>
    <col min="7438" max="7679" width="9.140625" style="118"/>
    <col min="7680" max="7680" width="6" style="118" customWidth="1"/>
    <col min="7681" max="7681" width="25.5703125" style="118" customWidth="1"/>
    <col min="7682" max="7682" width="21.85546875" style="118" customWidth="1"/>
    <col min="7683" max="7683" width="21.7109375" style="118" customWidth="1"/>
    <col min="7684" max="7684" width="21.85546875" style="118" customWidth="1"/>
    <col min="7685" max="7685" width="21.7109375" style="118" customWidth="1"/>
    <col min="7686" max="7686" width="21.85546875" style="118" customWidth="1"/>
    <col min="7687" max="7690" width="21.7109375" style="118" customWidth="1"/>
    <col min="7691" max="7692" width="21.85546875" style="118" customWidth="1"/>
    <col min="7693" max="7693" width="25.85546875" style="118" customWidth="1"/>
    <col min="7694" max="7935" width="9.140625" style="118"/>
    <col min="7936" max="7936" width="6" style="118" customWidth="1"/>
    <col min="7937" max="7937" width="25.5703125" style="118" customWidth="1"/>
    <col min="7938" max="7938" width="21.85546875" style="118" customWidth="1"/>
    <col min="7939" max="7939" width="21.7109375" style="118" customWidth="1"/>
    <col min="7940" max="7940" width="21.85546875" style="118" customWidth="1"/>
    <col min="7941" max="7941" width="21.7109375" style="118" customWidth="1"/>
    <col min="7942" max="7942" width="21.85546875" style="118" customWidth="1"/>
    <col min="7943" max="7946" width="21.7109375" style="118" customWidth="1"/>
    <col min="7947" max="7948" width="21.85546875" style="118" customWidth="1"/>
    <col min="7949" max="7949" width="25.85546875" style="118" customWidth="1"/>
    <col min="7950" max="8191" width="9.140625" style="118"/>
    <col min="8192" max="8192" width="6" style="118" customWidth="1"/>
    <col min="8193" max="8193" width="25.5703125" style="118" customWidth="1"/>
    <col min="8194" max="8194" width="21.85546875" style="118" customWidth="1"/>
    <col min="8195" max="8195" width="21.7109375" style="118" customWidth="1"/>
    <col min="8196" max="8196" width="21.85546875" style="118" customWidth="1"/>
    <col min="8197" max="8197" width="21.7109375" style="118" customWidth="1"/>
    <col min="8198" max="8198" width="21.85546875" style="118" customWidth="1"/>
    <col min="8199" max="8202" width="21.7109375" style="118" customWidth="1"/>
    <col min="8203" max="8204" width="21.85546875" style="118" customWidth="1"/>
    <col min="8205" max="8205" width="25.85546875" style="118" customWidth="1"/>
    <col min="8206" max="8447" width="9.140625" style="118"/>
    <col min="8448" max="8448" width="6" style="118" customWidth="1"/>
    <col min="8449" max="8449" width="25.5703125" style="118" customWidth="1"/>
    <col min="8450" max="8450" width="21.85546875" style="118" customWidth="1"/>
    <col min="8451" max="8451" width="21.7109375" style="118" customWidth="1"/>
    <col min="8452" max="8452" width="21.85546875" style="118" customWidth="1"/>
    <col min="8453" max="8453" width="21.7109375" style="118" customWidth="1"/>
    <col min="8454" max="8454" width="21.85546875" style="118" customWidth="1"/>
    <col min="8455" max="8458" width="21.7109375" style="118" customWidth="1"/>
    <col min="8459" max="8460" width="21.85546875" style="118" customWidth="1"/>
    <col min="8461" max="8461" width="25.85546875" style="118" customWidth="1"/>
    <col min="8462" max="8703" width="9.140625" style="118"/>
    <col min="8704" max="8704" width="6" style="118" customWidth="1"/>
    <col min="8705" max="8705" width="25.5703125" style="118" customWidth="1"/>
    <col min="8706" max="8706" width="21.85546875" style="118" customWidth="1"/>
    <col min="8707" max="8707" width="21.7109375" style="118" customWidth="1"/>
    <col min="8708" max="8708" width="21.85546875" style="118" customWidth="1"/>
    <col min="8709" max="8709" width="21.7109375" style="118" customWidth="1"/>
    <col min="8710" max="8710" width="21.85546875" style="118" customWidth="1"/>
    <col min="8711" max="8714" width="21.7109375" style="118" customWidth="1"/>
    <col min="8715" max="8716" width="21.85546875" style="118" customWidth="1"/>
    <col min="8717" max="8717" width="25.85546875" style="118" customWidth="1"/>
    <col min="8718" max="8959" width="9.140625" style="118"/>
    <col min="8960" max="8960" width="6" style="118" customWidth="1"/>
    <col min="8961" max="8961" width="25.5703125" style="118" customWidth="1"/>
    <col min="8962" max="8962" width="21.85546875" style="118" customWidth="1"/>
    <col min="8963" max="8963" width="21.7109375" style="118" customWidth="1"/>
    <col min="8964" max="8964" width="21.85546875" style="118" customWidth="1"/>
    <col min="8965" max="8965" width="21.7109375" style="118" customWidth="1"/>
    <col min="8966" max="8966" width="21.85546875" style="118" customWidth="1"/>
    <col min="8967" max="8970" width="21.7109375" style="118" customWidth="1"/>
    <col min="8971" max="8972" width="21.85546875" style="118" customWidth="1"/>
    <col min="8973" max="8973" width="25.85546875" style="118" customWidth="1"/>
    <col min="8974" max="9215" width="9.140625" style="118"/>
    <col min="9216" max="9216" width="6" style="118" customWidth="1"/>
    <col min="9217" max="9217" width="25.5703125" style="118" customWidth="1"/>
    <col min="9218" max="9218" width="21.85546875" style="118" customWidth="1"/>
    <col min="9219" max="9219" width="21.7109375" style="118" customWidth="1"/>
    <col min="9220" max="9220" width="21.85546875" style="118" customWidth="1"/>
    <col min="9221" max="9221" width="21.7109375" style="118" customWidth="1"/>
    <col min="9222" max="9222" width="21.85546875" style="118" customWidth="1"/>
    <col min="9223" max="9226" width="21.7109375" style="118" customWidth="1"/>
    <col min="9227" max="9228" width="21.85546875" style="118" customWidth="1"/>
    <col min="9229" max="9229" width="25.85546875" style="118" customWidth="1"/>
    <col min="9230" max="9471" width="9.140625" style="118"/>
    <col min="9472" max="9472" width="6" style="118" customWidth="1"/>
    <col min="9473" max="9473" width="25.5703125" style="118" customWidth="1"/>
    <col min="9474" max="9474" width="21.85546875" style="118" customWidth="1"/>
    <col min="9475" max="9475" width="21.7109375" style="118" customWidth="1"/>
    <col min="9476" max="9476" width="21.85546875" style="118" customWidth="1"/>
    <col min="9477" max="9477" width="21.7109375" style="118" customWidth="1"/>
    <col min="9478" max="9478" width="21.85546875" style="118" customWidth="1"/>
    <col min="9479" max="9482" width="21.7109375" style="118" customWidth="1"/>
    <col min="9483" max="9484" width="21.85546875" style="118" customWidth="1"/>
    <col min="9485" max="9485" width="25.85546875" style="118" customWidth="1"/>
    <col min="9486" max="9727" width="9.140625" style="118"/>
    <col min="9728" max="9728" width="6" style="118" customWidth="1"/>
    <col min="9729" max="9729" width="25.5703125" style="118" customWidth="1"/>
    <col min="9730" max="9730" width="21.85546875" style="118" customWidth="1"/>
    <col min="9731" max="9731" width="21.7109375" style="118" customWidth="1"/>
    <col min="9732" max="9732" width="21.85546875" style="118" customWidth="1"/>
    <col min="9733" max="9733" width="21.7109375" style="118" customWidth="1"/>
    <col min="9734" max="9734" width="21.85546875" style="118" customWidth="1"/>
    <col min="9735" max="9738" width="21.7109375" style="118" customWidth="1"/>
    <col min="9739" max="9740" width="21.85546875" style="118" customWidth="1"/>
    <col min="9741" max="9741" width="25.85546875" style="118" customWidth="1"/>
    <col min="9742" max="9983" width="9.140625" style="118"/>
    <col min="9984" max="9984" width="6" style="118" customWidth="1"/>
    <col min="9985" max="9985" width="25.5703125" style="118" customWidth="1"/>
    <col min="9986" max="9986" width="21.85546875" style="118" customWidth="1"/>
    <col min="9987" max="9987" width="21.7109375" style="118" customWidth="1"/>
    <col min="9988" max="9988" width="21.85546875" style="118" customWidth="1"/>
    <col min="9989" max="9989" width="21.7109375" style="118" customWidth="1"/>
    <col min="9990" max="9990" width="21.85546875" style="118" customWidth="1"/>
    <col min="9991" max="9994" width="21.7109375" style="118" customWidth="1"/>
    <col min="9995" max="9996" width="21.85546875" style="118" customWidth="1"/>
    <col min="9997" max="9997" width="25.85546875" style="118" customWidth="1"/>
    <col min="9998" max="10239" width="9.140625" style="118"/>
    <col min="10240" max="10240" width="6" style="118" customWidth="1"/>
    <col min="10241" max="10241" width="25.5703125" style="118" customWidth="1"/>
    <col min="10242" max="10242" width="21.85546875" style="118" customWidth="1"/>
    <col min="10243" max="10243" width="21.7109375" style="118" customWidth="1"/>
    <col min="10244" max="10244" width="21.85546875" style="118" customWidth="1"/>
    <col min="10245" max="10245" width="21.7109375" style="118" customWidth="1"/>
    <col min="10246" max="10246" width="21.85546875" style="118" customWidth="1"/>
    <col min="10247" max="10250" width="21.7109375" style="118" customWidth="1"/>
    <col min="10251" max="10252" width="21.85546875" style="118" customWidth="1"/>
    <col min="10253" max="10253" width="25.85546875" style="118" customWidth="1"/>
    <col min="10254" max="10495" width="9.140625" style="118"/>
    <col min="10496" max="10496" width="6" style="118" customWidth="1"/>
    <col min="10497" max="10497" width="25.5703125" style="118" customWidth="1"/>
    <col min="10498" max="10498" width="21.85546875" style="118" customWidth="1"/>
    <col min="10499" max="10499" width="21.7109375" style="118" customWidth="1"/>
    <col min="10500" max="10500" width="21.85546875" style="118" customWidth="1"/>
    <col min="10501" max="10501" width="21.7109375" style="118" customWidth="1"/>
    <col min="10502" max="10502" width="21.85546875" style="118" customWidth="1"/>
    <col min="10503" max="10506" width="21.7109375" style="118" customWidth="1"/>
    <col min="10507" max="10508" width="21.85546875" style="118" customWidth="1"/>
    <col min="10509" max="10509" width="25.85546875" style="118" customWidth="1"/>
    <col min="10510" max="10751" width="9.140625" style="118"/>
    <col min="10752" max="10752" width="6" style="118" customWidth="1"/>
    <col min="10753" max="10753" width="25.5703125" style="118" customWidth="1"/>
    <col min="10754" max="10754" width="21.85546875" style="118" customWidth="1"/>
    <col min="10755" max="10755" width="21.7109375" style="118" customWidth="1"/>
    <col min="10756" max="10756" width="21.85546875" style="118" customWidth="1"/>
    <col min="10757" max="10757" width="21.7109375" style="118" customWidth="1"/>
    <col min="10758" max="10758" width="21.85546875" style="118" customWidth="1"/>
    <col min="10759" max="10762" width="21.7109375" style="118" customWidth="1"/>
    <col min="10763" max="10764" width="21.85546875" style="118" customWidth="1"/>
    <col min="10765" max="10765" width="25.85546875" style="118" customWidth="1"/>
    <col min="10766" max="11007" width="9.140625" style="118"/>
    <col min="11008" max="11008" width="6" style="118" customWidth="1"/>
    <col min="11009" max="11009" width="25.5703125" style="118" customWidth="1"/>
    <col min="11010" max="11010" width="21.85546875" style="118" customWidth="1"/>
    <col min="11011" max="11011" width="21.7109375" style="118" customWidth="1"/>
    <col min="11012" max="11012" width="21.85546875" style="118" customWidth="1"/>
    <col min="11013" max="11013" width="21.7109375" style="118" customWidth="1"/>
    <col min="11014" max="11014" width="21.85546875" style="118" customWidth="1"/>
    <col min="11015" max="11018" width="21.7109375" style="118" customWidth="1"/>
    <col min="11019" max="11020" width="21.85546875" style="118" customWidth="1"/>
    <col min="11021" max="11021" width="25.85546875" style="118" customWidth="1"/>
    <col min="11022" max="11263" width="9.140625" style="118"/>
    <col min="11264" max="11264" width="6" style="118" customWidth="1"/>
    <col min="11265" max="11265" width="25.5703125" style="118" customWidth="1"/>
    <col min="11266" max="11266" width="21.85546875" style="118" customWidth="1"/>
    <col min="11267" max="11267" width="21.7109375" style="118" customWidth="1"/>
    <col min="11268" max="11268" width="21.85546875" style="118" customWidth="1"/>
    <col min="11269" max="11269" width="21.7109375" style="118" customWidth="1"/>
    <col min="11270" max="11270" width="21.85546875" style="118" customWidth="1"/>
    <col min="11271" max="11274" width="21.7109375" style="118" customWidth="1"/>
    <col min="11275" max="11276" width="21.85546875" style="118" customWidth="1"/>
    <col min="11277" max="11277" width="25.85546875" style="118" customWidth="1"/>
    <col min="11278" max="11519" width="9.140625" style="118"/>
    <col min="11520" max="11520" width="6" style="118" customWidth="1"/>
    <col min="11521" max="11521" width="25.5703125" style="118" customWidth="1"/>
    <col min="11522" max="11522" width="21.85546875" style="118" customWidth="1"/>
    <col min="11523" max="11523" width="21.7109375" style="118" customWidth="1"/>
    <col min="11524" max="11524" width="21.85546875" style="118" customWidth="1"/>
    <col min="11525" max="11525" width="21.7109375" style="118" customWidth="1"/>
    <col min="11526" max="11526" width="21.85546875" style="118" customWidth="1"/>
    <col min="11527" max="11530" width="21.7109375" style="118" customWidth="1"/>
    <col min="11531" max="11532" width="21.85546875" style="118" customWidth="1"/>
    <col min="11533" max="11533" width="25.85546875" style="118" customWidth="1"/>
    <col min="11534" max="11775" width="9.140625" style="118"/>
    <col min="11776" max="11776" width="6" style="118" customWidth="1"/>
    <col min="11777" max="11777" width="25.5703125" style="118" customWidth="1"/>
    <col min="11778" max="11778" width="21.85546875" style="118" customWidth="1"/>
    <col min="11779" max="11779" width="21.7109375" style="118" customWidth="1"/>
    <col min="11780" max="11780" width="21.85546875" style="118" customWidth="1"/>
    <col min="11781" max="11781" width="21.7109375" style="118" customWidth="1"/>
    <col min="11782" max="11782" width="21.85546875" style="118" customWidth="1"/>
    <col min="11783" max="11786" width="21.7109375" style="118" customWidth="1"/>
    <col min="11787" max="11788" width="21.85546875" style="118" customWidth="1"/>
    <col min="11789" max="11789" width="25.85546875" style="118" customWidth="1"/>
    <col min="11790" max="12031" width="9.140625" style="118"/>
    <col min="12032" max="12032" width="6" style="118" customWidth="1"/>
    <col min="12033" max="12033" width="25.5703125" style="118" customWidth="1"/>
    <col min="12034" max="12034" width="21.85546875" style="118" customWidth="1"/>
    <col min="12035" max="12035" width="21.7109375" style="118" customWidth="1"/>
    <col min="12036" max="12036" width="21.85546875" style="118" customWidth="1"/>
    <col min="12037" max="12037" width="21.7109375" style="118" customWidth="1"/>
    <col min="12038" max="12038" width="21.85546875" style="118" customWidth="1"/>
    <col min="12039" max="12042" width="21.7109375" style="118" customWidth="1"/>
    <col min="12043" max="12044" width="21.85546875" style="118" customWidth="1"/>
    <col min="12045" max="12045" width="25.85546875" style="118" customWidth="1"/>
    <col min="12046" max="12287" width="9.140625" style="118"/>
    <col min="12288" max="12288" width="6" style="118" customWidth="1"/>
    <col min="12289" max="12289" width="25.5703125" style="118" customWidth="1"/>
    <col min="12290" max="12290" width="21.85546875" style="118" customWidth="1"/>
    <col min="12291" max="12291" width="21.7109375" style="118" customWidth="1"/>
    <col min="12292" max="12292" width="21.85546875" style="118" customWidth="1"/>
    <col min="12293" max="12293" width="21.7109375" style="118" customWidth="1"/>
    <col min="12294" max="12294" width="21.85546875" style="118" customWidth="1"/>
    <col min="12295" max="12298" width="21.7109375" style="118" customWidth="1"/>
    <col min="12299" max="12300" width="21.85546875" style="118" customWidth="1"/>
    <col min="12301" max="12301" width="25.85546875" style="118" customWidth="1"/>
    <col min="12302" max="12543" width="9.140625" style="118"/>
    <col min="12544" max="12544" width="6" style="118" customWidth="1"/>
    <col min="12545" max="12545" width="25.5703125" style="118" customWidth="1"/>
    <col min="12546" max="12546" width="21.85546875" style="118" customWidth="1"/>
    <col min="12547" max="12547" width="21.7109375" style="118" customWidth="1"/>
    <col min="12548" max="12548" width="21.85546875" style="118" customWidth="1"/>
    <col min="12549" max="12549" width="21.7109375" style="118" customWidth="1"/>
    <col min="12550" max="12550" width="21.85546875" style="118" customWidth="1"/>
    <col min="12551" max="12554" width="21.7109375" style="118" customWidth="1"/>
    <col min="12555" max="12556" width="21.85546875" style="118" customWidth="1"/>
    <col min="12557" max="12557" width="25.85546875" style="118" customWidth="1"/>
    <col min="12558" max="12799" width="9.140625" style="118"/>
    <col min="12800" max="12800" width="6" style="118" customWidth="1"/>
    <col min="12801" max="12801" width="25.5703125" style="118" customWidth="1"/>
    <col min="12802" max="12802" width="21.85546875" style="118" customWidth="1"/>
    <col min="12803" max="12803" width="21.7109375" style="118" customWidth="1"/>
    <col min="12804" max="12804" width="21.85546875" style="118" customWidth="1"/>
    <col min="12805" max="12805" width="21.7109375" style="118" customWidth="1"/>
    <col min="12806" max="12806" width="21.85546875" style="118" customWidth="1"/>
    <col min="12807" max="12810" width="21.7109375" style="118" customWidth="1"/>
    <col min="12811" max="12812" width="21.85546875" style="118" customWidth="1"/>
    <col min="12813" max="12813" width="25.85546875" style="118" customWidth="1"/>
    <col min="12814" max="13055" width="9.140625" style="118"/>
    <col min="13056" max="13056" width="6" style="118" customWidth="1"/>
    <col min="13057" max="13057" width="25.5703125" style="118" customWidth="1"/>
    <col min="13058" max="13058" width="21.85546875" style="118" customWidth="1"/>
    <col min="13059" max="13059" width="21.7109375" style="118" customWidth="1"/>
    <col min="13060" max="13060" width="21.85546875" style="118" customWidth="1"/>
    <col min="13061" max="13061" width="21.7109375" style="118" customWidth="1"/>
    <col min="13062" max="13062" width="21.85546875" style="118" customWidth="1"/>
    <col min="13063" max="13066" width="21.7109375" style="118" customWidth="1"/>
    <col min="13067" max="13068" width="21.85546875" style="118" customWidth="1"/>
    <col min="13069" max="13069" width="25.85546875" style="118" customWidth="1"/>
    <col min="13070" max="13311" width="9.140625" style="118"/>
    <col min="13312" max="13312" width="6" style="118" customWidth="1"/>
    <col min="13313" max="13313" width="25.5703125" style="118" customWidth="1"/>
    <col min="13314" max="13314" width="21.85546875" style="118" customWidth="1"/>
    <col min="13315" max="13315" width="21.7109375" style="118" customWidth="1"/>
    <col min="13316" max="13316" width="21.85546875" style="118" customWidth="1"/>
    <col min="13317" max="13317" width="21.7109375" style="118" customWidth="1"/>
    <col min="13318" max="13318" width="21.85546875" style="118" customWidth="1"/>
    <col min="13319" max="13322" width="21.7109375" style="118" customWidth="1"/>
    <col min="13323" max="13324" width="21.85546875" style="118" customWidth="1"/>
    <col min="13325" max="13325" width="25.85546875" style="118" customWidth="1"/>
    <col min="13326" max="13567" width="9.140625" style="118"/>
    <col min="13568" max="13568" width="6" style="118" customWidth="1"/>
    <col min="13569" max="13569" width="25.5703125" style="118" customWidth="1"/>
    <col min="13570" max="13570" width="21.85546875" style="118" customWidth="1"/>
    <col min="13571" max="13571" width="21.7109375" style="118" customWidth="1"/>
    <col min="13572" max="13572" width="21.85546875" style="118" customWidth="1"/>
    <col min="13573" max="13573" width="21.7109375" style="118" customWidth="1"/>
    <col min="13574" max="13574" width="21.85546875" style="118" customWidth="1"/>
    <col min="13575" max="13578" width="21.7109375" style="118" customWidth="1"/>
    <col min="13579" max="13580" width="21.85546875" style="118" customWidth="1"/>
    <col min="13581" max="13581" width="25.85546875" style="118" customWidth="1"/>
    <col min="13582" max="13823" width="9.140625" style="118"/>
    <col min="13824" max="13824" width="6" style="118" customWidth="1"/>
    <col min="13825" max="13825" width="25.5703125" style="118" customWidth="1"/>
    <col min="13826" max="13826" width="21.85546875" style="118" customWidth="1"/>
    <col min="13827" max="13827" width="21.7109375" style="118" customWidth="1"/>
    <col min="13828" max="13828" width="21.85546875" style="118" customWidth="1"/>
    <col min="13829" max="13829" width="21.7109375" style="118" customWidth="1"/>
    <col min="13830" max="13830" width="21.85546875" style="118" customWidth="1"/>
    <col min="13831" max="13834" width="21.7109375" style="118" customWidth="1"/>
    <col min="13835" max="13836" width="21.85546875" style="118" customWidth="1"/>
    <col min="13837" max="13837" width="25.85546875" style="118" customWidth="1"/>
    <col min="13838" max="14079" width="9.140625" style="118"/>
    <col min="14080" max="14080" width="6" style="118" customWidth="1"/>
    <col min="14081" max="14081" width="25.5703125" style="118" customWidth="1"/>
    <col min="14082" max="14082" width="21.85546875" style="118" customWidth="1"/>
    <col min="14083" max="14083" width="21.7109375" style="118" customWidth="1"/>
    <col min="14084" max="14084" width="21.85546875" style="118" customWidth="1"/>
    <col min="14085" max="14085" width="21.7109375" style="118" customWidth="1"/>
    <col min="14086" max="14086" width="21.85546875" style="118" customWidth="1"/>
    <col min="14087" max="14090" width="21.7109375" style="118" customWidth="1"/>
    <col min="14091" max="14092" width="21.85546875" style="118" customWidth="1"/>
    <col min="14093" max="14093" width="25.85546875" style="118" customWidth="1"/>
    <col min="14094" max="14335" width="9.140625" style="118"/>
    <col min="14336" max="14336" width="6" style="118" customWidth="1"/>
    <col min="14337" max="14337" width="25.5703125" style="118" customWidth="1"/>
    <col min="14338" max="14338" width="21.85546875" style="118" customWidth="1"/>
    <col min="14339" max="14339" width="21.7109375" style="118" customWidth="1"/>
    <col min="14340" max="14340" width="21.85546875" style="118" customWidth="1"/>
    <col min="14341" max="14341" width="21.7109375" style="118" customWidth="1"/>
    <col min="14342" max="14342" width="21.85546875" style="118" customWidth="1"/>
    <col min="14343" max="14346" width="21.7109375" style="118" customWidth="1"/>
    <col min="14347" max="14348" width="21.85546875" style="118" customWidth="1"/>
    <col min="14349" max="14349" width="25.85546875" style="118" customWidth="1"/>
    <col min="14350" max="14591" width="9.140625" style="118"/>
    <col min="14592" max="14592" width="6" style="118" customWidth="1"/>
    <col min="14593" max="14593" width="25.5703125" style="118" customWidth="1"/>
    <col min="14594" max="14594" width="21.85546875" style="118" customWidth="1"/>
    <col min="14595" max="14595" width="21.7109375" style="118" customWidth="1"/>
    <col min="14596" max="14596" width="21.85546875" style="118" customWidth="1"/>
    <col min="14597" max="14597" width="21.7109375" style="118" customWidth="1"/>
    <col min="14598" max="14598" width="21.85546875" style="118" customWidth="1"/>
    <col min="14599" max="14602" width="21.7109375" style="118" customWidth="1"/>
    <col min="14603" max="14604" width="21.85546875" style="118" customWidth="1"/>
    <col min="14605" max="14605" width="25.85546875" style="118" customWidth="1"/>
    <col min="14606" max="14847" width="9.140625" style="118"/>
    <col min="14848" max="14848" width="6" style="118" customWidth="1"/>
    <col min="14849" max="14849" width="25.5703125" style="118" customWidth="1"/>
    <col min="14850" max="14850" width="21.85546875" style="118" customWidth="1"/>
    <col min="14851" max="14851" width="21.7109375" style="118" customWidth="1"/>
    <col min="14852" max="14852" width="21.85546875" style="118" customWidth="1"/>
    <col min="14853" max="14853" width="21.7109375" style="118" customWidth="1"/>
    <col min="14854" max="14854" width="21.85546875" style="118" customWidth="1"/>
    <col min="14855" max="14858" width="21.7109375" style="118" customWidth="1"/>
    <col min="14859" max="14860" width="21.85546875" style="118" customWidth="1"/>
    <col min="14861" max="14861" width="25.85546875" style="118" customWidth="1"/>
    <col min="14862" max="15103" width="9.140625" style="118"/>
    <col min="15104" max="15104" width="6" style="118" customWidth="1"/>
    <col min="15105" max="15105" width="25.5703125" style="118" customWidth="1"/>
    <col min="15106" max="15106" width="21.85546875" style="118" customWidth="1"/>
    <col min="15107" max="15107" width="21.7109375" style="118" customWidth="1"/>
    <col min="15108" max="15108" width="21.85546875" style="118" customWidth="1"/>
    <col min="15109" max="15109" width="21.7109375" style="118" customWidth="1"/>
    <col min="15110" max="15110" width="21.85546875" style="118" customWidth="1"/>
    <col min="15111" max="15114" width="21.7109375" style="118" customWidth="1"/>
    <col min="15115" max="15116" width="21.85546875" style="118" customWidth="1"/>
    <col min="15117" max="15117" width="25.85546875" style="118" customWidth="1"/>
    <col min="15118" max="15359" width="9.140625" style="118"/>
    <col min="15360" max="15360" width="6" style="118" customWidth="1"/>
    <col min="15361" max="15361" width="25.5703125" style="118" customWidth="1"/>
    <col min="15362" max="15362" width="21.85546875" style="118" customWidth="1"/>
    <col min="15363" max="15363" width="21.7109375" style="118" customWidth="1"/>
    <col min="15364" max="15364" width="21.85546875" style="118" customWidth="1"/>
    <col min="15365" max="15365" width="21.7109375" style="118" customWidth="1"/>
    <col min="15366" max="15366" width="21.85546875" style="118" customWidth="1"/>
    <col min="15367" max="15370" width="21.7109375" style="118" customWidth="1"/>
    <col min="15371" max="15372" width="21.85546875" style="118" customWidth="1"/>
    <col min="15373" max="15373" width="25.85546875" style="118" customWidth="1"/>
    <col min="15374" max="15615" width="9.140625" style="118"/>
    <col min="15616" max="15616" width="6" style="118" customWidth="1"/>
    <col min="15617" max="15617" width="25.5703125" style="118" customWidth="1"/>
    <col min="15618" max="15618" width="21.85546875" style="118" customWidth="1"/>
    <col min="15619" max="15619" width="21.7109375" style="118" customWidth="1"/>
    <col min="15620" max="15620" width="21.85546875" style="118" customWidth="1"/>
    <col min="15621" max="15621" width="21.7109375" style="118" customWidth="1"/>
    <col min="15622" max="15622" width="21.85546875" style="118" customWidth="1"/>
    <col min="15623" max="15626" width="21.7109375" style="118" customWidth="1"/>
    <col min="15627" max="15628" width="21.85546875" style="118" customWidth="1"/>
    <col min="15629" max="15629" width="25.85546875" style="118" customWidth="1"/>
    <col min="15630" max="15871" width="9.140625" style="118"/>
    <col min="15872" max="15872" width="6" style="118" customWidth="1"/>
    <col min="15873" max="15873" width="25.5703125" style="118" customWidth="1"/>
    <col min="15874" max="15874" width="21.85546875" style="118" customWidth="1"/>
    <col min="15875" max="15875" width="21.7109375" style="118" customWidth="1"/>
    <col min="15876" max="15876" width="21.85546875" style="118" customWidth="1"/>
    <col min="15877" max="15877" width="21.7109375" style="118" customWidth="1"/>
    <col min="15878" max="15878" width="21.85546875" style="118" customWidth="1"/>
    <col min="15879" max="15882" width="21.7109375" style="118" customWidth="1"/>
    <col min="15883" max="15884" width="21.85546875" style="118" customWidth="1"/>
    <col min="15885" max="15885" width="25.85546875" style="118" customWidth="1"/>
    <col min="15886" max="16127" width="9.140625" style="118"/>
    <col min="16128" max="16128" width="6" style="118" customWidth="1"/>
    <col min="16129" max="16129" width="25.5703125" style="118" customWidth="1"/>
    <col min="16130" max="16130" width="21.85546875" style="118" customWidth="1"/>
    <col min="16131" max="16131" width="21.7109375" style="118" customWidth="1"/>
    <col min="16132" max="16132" width="21.85546875" style="118" customWidth="1"/>
    <col min="16133" max="16133" width="21.7109375" style="118" customWidth="1"/>
    <col min="16134" max="16134" width="21.85546875" style="118" customWidth="1"/>
    <col min="16135" max="16138" width="21.7109375" style="118" customWidth="1"/>
    <col min="16139" max="16140" width="21.85546875" style="118" customWidth="1"/>
    <col min="16141" max="16141" width="25.85546875" style="118" customWidth="1"/>
    <col min="16142" max="16384" width="9.140625" style="118"/>
  </cols>
  <sheetData>
    <row r="1" spans="1:14" ht="20.25">
      <c r="A1" s="720" t="s">
        <v>141</v>
      </c>
      <c r="B1" s="721"/>
      <c r="C1" s="721"/>
      <c r="D1" s="721"/>
      <c r="E1" s="721"/>
      <c r="F1" s="721"/>
      <c r="G1" s="721"/>
      <c r="H1" s="721"/>
      <c r="I1" s="721"/>
      <c r="J1" s="721"/>
      <c r="K1" s="721"/>
      <c r="L1" s="721"/>
      <c r="M1" s="722" t="s">
        <v>142</v>
      </c>
    </row>
    <row r="2" spans="1:14" ht="21" thickBot="1">
      <c r="A2" s="720" t="s">
        <v>143</v>
      </c>
      <c r="B2" s="723"/>
      <c r="C2" s="723"/>
      <c r="D2" s="723"/>
      <c r="E2" s="723"/>
      <c r="F2" s="723"/>
      <c r="G2" s="723"/>
      <c r="H2" s="723"/>
      <c r="I2" s="723"/>
      <c r="J2" s="723"/>
      <c r="K2" s="723"/>
      <c r="L2" s="723"/>
      <c r="M2" s="724" t="s">
        <v>51</v>
      </c>
      <c r="N2" s="119"/>
    </row>
    <row r="3" spans="1:14" s="120" customFormat="1" ht="85.5" customHeight="1">
      <c r="A3" s="725"/>
      <c r="B3" s="122" t="s">
        <v>144</v>
      </c>
      <c r="C3" s="122" t="s">
        <v>146</v>
      </c>
      <c r="D3" s="122" t="s">
        <v>448</v>
      </c>
      <c r="E3" s="122" t="s">
        <v>147</v>
      </c>
      <c r="F3" s="122" t="s">
        <v>148</v>
      </c>
      <c r="G3" s="121" t="s">
        <v>149</v>
      </c>
      <c r="H3" s="122" t="s">
        <v>150</v>
      </c>
      <c r="I3" s="121" t="s">
        <v>449</v>
      </c>
      <c r="J3" s="122" t="s">
        <v>152</v>
      </c>
      <c r="K3" s="121" t="s">
        <v>450</v>
      </c>
      <c r="L3" s="121" t="s">
        <v>553</v>
      </c>
      <c r="M3" s="726" t="s">
        <v>451</v>
      </c>
    </row>
    <row r="4" spans="1:14" s="120" customFormat="1" ht="74.25" customHeight="1" thickBot="1">
      <c r="A4" s="727" t="s">
        <v>155</v>
      </c>
      <c r="B4" s="620" t="s">
        <v>156</v>
      </c>
      <c r="C4" s="620" t="s">
        <v>158</v>
      </c>
      <c r="D4" s="620" t="s">
        <v>452</v>
      </c>
      <c r="E4" s="620" t="s">
        <v>159</v>
      </c>
      <c r="F4" s="621" t="s">
        <v>160</v>
      </c>
      <c r="G4" s="621" t="s">
        <v>161</v>
      </c>
      <c r="H4" s="620" t="s">
        <v>162</v>
      </c>
      <c r="I4" s="621" t="s">
        <v>453</v>
      </c>
      <c r="J4" s="620" t="s">
        <v>164</v>
      </c>
      <c r="K4" s="621" t="s">
        <v>454</v>
      </c>
      <c r="L4" s="621" t="s">
        <v>489</v>
      </c>
      <c r="M4" s="728" t="s">
        <v>455</v>
      </c>
    </row>
    <row r="5" spans="1:14" ht="18">
      <c r="A5" s="729"/>
      <c r="B5" s="730"/>
      <c r="C5" s="730"/>
      <c r="D5" s="730"/>
      <c r="E5" s="730"/>
      <c r="F5" s="730"/>
      <c r="G5" s="730"/>
      <c r="H5" s="730"/>
      <c r="I5" s="730"/>
      <c r="J5" s="730"/>
      <c r="K5" s="730"/>
      <c r="L5" s="730"/>
      <c r="M5" s="731"/>
    </row>
    <row r="6" spans="1:14" ht="24.95" customHeight="1">
      <c r="A6" s="727">
        <v>2006</v>
      </c>
      <c r="B6" s="732">
        <v>20.034383079086652</v>
      </c>
      <c r="C6" s="732">
        <v>19.857554737695168</v>
      </c>
      <c r="D6" s="732">
        <v>8.3444955366686884</v>
      </c>
      <c r="E6" s="732">
        <v>12.029308837151092</v>
      </c>
      <c r="F6" s="732">
        <v>14.429523806022758</v>
      </c>
      <c r="G6" s="732">
        <v>9.975435384854876</v>
      </c>
      <c r="H6" s="732">
        <v>25.039934380899226</v>
      </c>
      <c r="I6" s="732">
        <v>24.472641324342973</v>
      </c>
      <c r="J6" s="732">
        <v>45.070342518373195</v>
      </c>
      <c r="K6" s="732">
        <v>22.238488420950304</v>
      </c>
      <c r="L6" s="732">
        <v>25.407836751188313</v>
      </c>
      <c r="M6" s="733">
        <v>18.379772630836527</v>
      </c>
    </row>
    <row r="7" spans="1:14" ht="24.95" customHeight="1">
      <c r="A7" s="727">
        <v>2007</v>
      </c>
      <c r="B7" s="732">
        <v>11.580875390514137</v>
      </c>
      <c r="C7" s="732">
        <v>11.487170920962058</v>
      </c>
      <c r="D7" s="732">
        <v>14.369566328799806</v>
      </c>
      <c r="E7" s="732">
        <v>3.8075521158409629</v>
      </c>
      <c r="F7" s="732">
        <v>7.4008746625886062</v>
      </c>
      <c r="G7" s="732">
        <v>-3.2856550840396608</v>
      </c>
      <c r="H7" s="732">
        <v>9.3879956722787199</v>
      </c>
      <c r="I7" s="732">
        <v>9.8787609102740674</v>
      </c>
      <c r="J7" s="732">
        <v>17.470735520118666</v>
      </c>
      <c r="K7" s="732">
        <v>13.0344819033281</v>
      </c>
      <c r="L7" s="732">
        <v>24.777617267877545</v>
      </c>
      <c r="M7" s="733">
        <v>12.599843714106115</v>
      </c>
    </row>
    <row r="8" spans="1:14" ht="24.95" customHeight="1">
      <c r="A8" s="727">
        <v>2008</v>
      </c>
      <c r="B8" s="732">
        <v>13.318663148371087</v>
      </c>
      <c r="C8" s="732">
        <v>12.979148063917407</v>
      </c>
      <c r="D8" s="732">
        <v>23.102763324033006</v>
      </c>
      <c r="E8" s="732">
        <v>-1.7164732946710188</v>
      </c>
      <c r="F8" s="732">
        <v>3.2802957661151311</v>
      </c>
      <c r="G8" s="732">
        <v>42.852540751158529</v>
      </c>
      <c r="H8" s="732">
        <v>9.0831983878481708</v>
      </c>
      <c r="I8" s="732">
        <v>2.1132521625263365</v>
      </c>
      <c r="J8" s="732">
        <v>32.674746005484138</v>
      </c>
      <c r="K8" s="732">
        <v>14.800354323586788</v>
      </c>
      <c r="L8" s="732">
        <v>14.919261029366623</v>
      </c>
      <c r="M8" s="733">
        <v>3.0871352995615098</v>
      </c>
    </row>
    <row r="9" spans="1:14" ht="24.95" customHeight="1">
      <c r="A9" s="727">
        <v>2009</v>
      </c>
      <c r="B9" s="732">
        <v>-8.9363249346642135</v>
      </c>
      <c r="C9" s="732">
        <v>-9.07644013369719</v>
      </c>
      <c r="D9" s="732">
        <v>5.3292255929627004</v>
      </c>
      <c r="E9" s="732">
        <v>-3.6677787011233249</v>
      </c>
      <c r="F9" s="732">
        <v>-3.3242861733109521</v>
      </c>
      <c r="G9" s="732">
        <v>-28.408461706327913</v>
      </c>
      <c r="H9" s="732">
        <v>-6.7383623902151868</v>
      </c>
      <c r="I9" s="732">
        <v>-9.83787169459778</v>
      </c>
      <c r="J9" s="732">
        <v>-30.600027359698231</v>
      </c>
      <c r="K9" s="732">
        <v>-4.792810041390311</v>
      </c>
      <c r="L9" s="732">
        <v>-17.960301654989536</v>
      </c>
      <c r="M9" s="733">
        <v>-12.612194526896275</v>
      </c>
    </row>
    <row r="10" spans="1:14" ht="24.95" customHeight="1">
      <c r="A10" s="727">
        <v>2010</v>
      </c>
      <c r="B10" s="732">
        <v>17.564687881847135</v>
      </c>
      <c r="C10" s="732">
        <v>17.489190443551522</v>
      </c>
      <c r="D10" s="732">
        <v>14.747558666741838</v>
      </c>
      <c r="E10" s="732">
        <v>23.030048660518077</v>
      </c>
      <c r="F10" s="732">
        <v>10.061490071279323</v>
      </c>
      <c r="G10" s="732">
        <v>24.827060486678846</v>
      </c>
      <c r="H10" s="732">
        <v>23.711641895582829</v>
      </c>
      <c r="I10" s="732">
        <v>15.546682739188128</v>
      </c>
      <c r="J10" s="732">
        <v>28.549583276378343</v>
      </c>
      <c r="K10" s="732">
        <v>13.471116597604137</v>
      </c>
      <c r="L10" s="732">
        <v>7.0235604137929215</v>
      </c>
      <c r="M10" s="733">
        <v>24.087467583538881</v>
      </c>
    </row>
    <row r="11" spans="1:14" ht="24.95" customHeight="1">
      <c r="A11" s="727">
        <v>2011</v>
      </c>
      <c r="B11" s="732">
        <v>29.86509920123342</v>
      </c>
      <c r="C11" s="732">
        <v>29.677687478467391</v>
      </c>
      <c r="D11" s="732">
        <v>21.49025622003191</v>
      </c>
      <c r="E11" s="732">
        <v>27.304382856998274</v>
      </c>
      <c r="F11" s="732">
        <v>24.159294673858284</v>
      </c>
      <c r="G11" s="732">
        <v>59.582494470130541</v>
      </c>
      <c r="H11" s="732">
        <v>29.381797655352074</v>
      </c>
      <c r="I11" s="732">
        <v>21.253473566994003</v>
      </c>
      <c r="J11" s="732">
        <v>42.310175290907324</v>
      </c>
      <c r="K11" s="732">
        <v>33.907491139186106</v>
      </c>
      <c r="L11" s="732">
        <v>27.880484320879702</v>
      </c>
      <c r="M11" s="733">
        <v>33.704068309990987</v>
      </c>
    </row>
    <row r="12" spans="1:14" ht="24.95" customHeight="1">
      <c r="A12" s="727">
        <v>2012</v>
      </c>
      <c r="B12" s="732">
        <v>7.8873971373415657</v>
      </c>
      <c r="C12" s="732">
        <v>7.7591113883636496</v>
      </c>
      <c r="D12" s="732">
        <v>7.2845734436786529</v>
      </c>
      <c r="E12" s="732">
        <v>5.0010393349549958</v>
      </c>
      <c r="F12" s="732">
        <v>8.5458155369574342</v>
      </c>
      <c r="G12" s="732">
        <v>15.164203500279228</v>
      </c>
      <c r="H12" s="732">
        <v>9.316744392595993</v>
      </c>
      <c r="I12" s="732">
        <v>8.3311762329226582</v>
      </c>
      <c r="J12" s="732">
        <v>5.1514028667992022</v>
      </c>
      <c r="K12" s="732">
        <v>8.9416813630269587</v>
      </c>
      <c r="L12" s="732">
        <v>8.8678544279858329</v>
      </c>
      <c r="M12" s="733">
        <v>-3.552679166727188</v>
      </c>
    </row>
    <row r="13" spans="1:14" ht="24.95" customHeight="1">
      <c r="A13" s="727">
        <v>2013</v>
      </c>
      <c r="B13" s="732">
        <v>9.2760402936615804</v>
      </c>
      <c r="C13" s="732">
        <v>9.511141623701306</v>
      </c>
      <c r="D13" s="732">
        <v>12.748976869148933</v>
      </c>
      <c r="E13" s="732">
        <v>10.974142066037899</v>
      </c>
      <c r="F13" s="732">
        <v>10.891769640172271</v>
      </c>
      <c r="G13" s="732">
        <v>-2.9634780677663599</v>
      </c>
      <c r="H13" s="732">
        <v>6.2174366745228866</v>
      </c>
      <c r="I13" s="732">
        <v>13.786094699997037</v>
      </c>
      <c r="J13" s="732">
        <v>4.3168812419210951</v>
      </c>
      <c r="K13" s="732">
        <v>11.426348980469569</v>
      </c>
      <c r="L13" s="732">
        <v>16.665966785349198</v>
      </c>
      <c r="M13" s="733">
        <v>18.56677523288019</v>
      </c>
    </row>
    <row r="14" spans="1:14" ht="24.95" customHeight="1">
      <c r="A14" s="727">
        <v>2014</v>
      </c>
      <c r="B14" s="732">
        <v>12.828921687431261</v>
      </c>
      <c r="C14" s="732">
        <v>13.105328922295698</v>
      </c>
      <c r="D14" s="732">
        <v>17.809364566228012</v>
      </c>
      <c r="E14" s="732">
        <v>12.349502164398871</v>
      </c>
      <c r="F14" s="732">
        <v>11.009851675619259</v>
      </c>
      <c r="G14" s="732">
        <v>-2.843849083052973</v>
      </c>
      <c r="H14" s="732">
        <v>13.422081465877483</v>
      </c>
      <c r="I14" s="732">
        <v>13.588539652697548</v>
      </c>
      <c r="J14" s="732">
        <v>13.387526833312862</v>
      </c>
      <c r="K14" s="732">
        <v>14.332846325494657</v>
      </c>
      <c r="L14" s="732">
        <v>10.648275401162266</v>
      </c>
      <c r="M14" s="733">
        <v>12.228706608448078</v>
      </c>
    </row>
    <row r="15" spans="1:14" ht="24.95" customHeight="1" thickBot="1">
      <c r="A15" s="734"/>
      <c r="B15" s="735"/>
      <c r="C15" s="735"/>
      <c r="D15" s="735"/>
      <c r="E15" s="735"/>
      <c r="F15" s="735"/>
      <c r="G15" s="735"/>
      <c r="H15" s="735"/>
      <c r="I15" s="735"/>
      <c r="J15" s="735"/>
      <c r="K15" s="735"/>
      <c r="L15" s="735"/>
      <c r="M15" s="736"/>
    </row>
    <row r="16" spans="1:14" ht="24.95" hidden="1" customHeight="1">
      <c r="A16" s="727" t="s">
        <v>140</v>
      </c>
      <c r="B16" s="737">
        <v>34.426534071387266</v>
      </c>
      <c r="C16" s="737">
        <v>34.397030514330282</v>
      </c>
      <c r="D16" s="737">
        <v>30.614954459637744</v>
      </c>
      <c r="E16" s="737">
        <v>40.032648425328176</v>
      </c>
      <c r="F16" s="737">
        <v>27.679163724679782</v>
      </c>
      <c r="G16" s="737">
        <v>-2.4113470816381977</v>
      </c>
      <c r="H16" s="737">
        <v>36.171181715523971</v>
      </c>
      <c r="I16" s="737">
        <v>54.645369777167048</v>
      </c>
      <c r="J16" s="737">
        <v>80.805139649260838</v>
      </c>
      <c r="K16" s="737">
        <v>42.057830953905608</v>
      </c>
      <c r="L16" s="737"/>
      <c r="M16" s="733">
        <v>48.713220131806253</v>
      </c>
    </row>
    <row r="17" spans="1:13" ht="24.95" hidden="1" customHeight="1">
      <c r="A17" s="727">
        <v>2</v>
      </c>
      <c r="B17" s="737">
        <v>23.79326829365327</v>
      </c>
      <c r="C17" s="737">
        <v>23.754349542566217</v>
      </c>
      <c r="D17" s="737">
        <v>12.900704438198105</v>
      </c>
      <c r="E17" s="737">
        <v>21.472376450669259</v>
      </c>
      <c r="F17" s="737">
        <v>23.232553586248514</v>
      </c>
      <c r="G17" s="737">
        <v>12.246574084424026</v>
      </c>
      <c r="H17" s="737">
        <v>23.040594495262184</v>
      </c>
      <c r="I17" s="737">
        <v>32.896465174212267</v>
      </c>
      <c r="J17" s="737">
        <v>46.020375334253799</v>
      </c>
      <c r="K17" s="737">
        <v>33.59021739433436</v>
      </c>
      <c r="L17" s="737"/>
      <c r="M17" s="733">
        <v>25.967392971766628</v>
      </c>
    </row>
    <row r="18" spans="1:13" ht="24.95" hidden="1" customHeight="1">
      <c r="A18" s="727">
        <v>3</v>
      </c>
      <c r="B18" s="737">
        <v>20.514877953574853</v>
      </c>
      <c r="C18" s="737">
        <v>20.417834159636897</v>
      </c>
      <c r="D18" s="737">
        <v>13.346626468593797</v>
      </c>
      <c r="E18" s="737">
        <v>21.96812089733973</v>
      </c>
      <c r="F18" s="737">
        <v>10.679150860356984</v>
      </c>
      <c r="G18" s="737">
        <v>3.8868487748720923</v>
      </c>
      <c r="H18" s="737">
        <v>19.809134119687116</v>
      </c>
      <c r="I18" s="737">
        <v>16.583165297712824</v>
      </c>
      <c r="J18" s="737">
        <v>35.91700116741967</v>
      </c>
      <c r="K18" s="737">
        <v>27.417454915942201</v>
      </c>
      <c r="L18" s="737"/>
      <c r="M18" s="733">
        <v>19.249337222745382</v>
      </c>
    </row>
    <row r="19" spans="1:13" ht="24.95" hidden="1" customHeight="1">
      <c r="A19" s="727">
        <v>4</v>
      </c>
      <c r="B19" s="737">
        <v>19.479592675280585</v>
      </c>
      <c r="C19" s="737">
        <v>19.626125152635666</v>
      </c>
      <c r="D19" s="737">
        <v>18.922739740558697</v>
      </c>
      <c r="E19" s="737">
        <v>17.298860136938728</v>
      </c>
      <c r="F19" s="737">
        <v>20.419863151054329</v>
      </c>
      <c r="G19" s="737">
        <v>0.77012935179057251</v>
      </c>
      <c r="H19" s="737">
        <v>15.56509565512529</v>
      </c>
      <c r="I19" s="737">
        <v>13.218612323612433</v>
      </c>
      <c r="J19" s="737">
        <v>46.472005552601956</v>
      </c>
      <c r="K19" s="737">
        <v>25.907636199694338</v>
      </c>
      <c r="L19" s="737"/>
      <c r="M19" s="733">
        <v>19.226985361304443</v>
      </c>
    </row>
    <row r="20" spans="1:13" ht="24.95" hidden="1" customHeight="1">
      <c r="A20" s="727">
        <v>5</v>
      </c>
      <c r="B20" s="737">
        <v>11.112777356410135</v>
      </c>
      <c r="C20" s="737">
        <v>11.291930861643635</v>
      </c>
      <c r="D20" s="737">
        <v>8.706517205673677</v>
      </c>
      <c r="E20" s="737">
        <v>7.0430791977837686</v>
      </c>
      <c r="F20" s="737">
        <v>13.099794019220852</v>
      </c>
      <c r="G20" s="737">
        <v>4.5357318616682392</v>
      </c>
      <c r="H20" s="737">
        <v>9.7315762086786179</v>
      </c>
      <c r="I20" s="737">
        <v>7.588961385680463</v>
      </c>
      <c r="J20" s="737">
        <v>21.028415731335912</v>
      </c>
      <c r="K20" s="737">
        <v>16.967840128644866</v>
      </c>
      <c r="L20" s="737"/>
      <c r="M20" s="733">
        <v>-1.3227562581767671</v>
      </c>
    </row>
    <row r="21" spans="1:13" ht="24.95" hidden="1" customHeight="1">
      <c r="A21" s="727">
        <v>6</v>
      </c>
      <c r="B21" s="737">
        <v>1.5487955770142179</v>
      </c>
      <c r="C21" s="737">
        <v>1.2289255396349148</v>
      </c>
      <c r="D21" s="737">
        <v>4.8049921961829511</v>
      </c>
      <c r="E21" s="737">
        <v>-7.520376653426581</v>
      </c>
      <c r="F21" s="737">
        <v>-5.6024563767895614</v>
      </c>
      <c r="G21" s="737">
        <v>-17.063638895568175</v>
      </c>
      <c r="H21" s="737">
        <v>-4.4401133167698532</v>
      </c>
      <c r="I21" s="737">
        <v>3.213913518133765</v>
      </c>
      <c r="J21" s="737">
        <v>8.2184208157409131</v>
      </c>
      <c r="K21" s="737">
        <v>1.2568038725806048</v>
      </c>
      <c r="L21" s="737"/>
      <c r="M21" s="733">
        <v>-4.6094125710128111</v>
      </c>
    </row>
    <row r="22" spans="1:13" ht="24.95" hidden="1" customHeight="1">
      <c r="A22" s="727">
        <v>7</v>
      </c>
      <c r="B22" s="737">
        <v>7.7982383309972931</v>
      </c>
      <c r="C22" s="737">
        <v>7.6374640052078888</v>
      </c>
      <c r="D22" s="737">
        <v>15.367595113746219</v>
      </c>
      <c r="E22" s="737">
        <v>-1.3538295973387022</v>
      </c>
      <c r="F22" s="737">
        <v>7.6469344410303677</v>
      </c>
      <c r="G22" s="737">
        <v>-13.363976163765301</v>
      </c>
      <c r="H22" s="737">
        <v>-2.2228777069760355</v>
      </c>
      <c r="I22" s="737">
        <v>3.228425820683853</v>
      </c>
      <c r="J22" s="737">
        <v>16.732222693208442</v>
      </c>
      <c r="K22" s="737">
        <v>9.2749580254746462</v>
      </c>
      <c r="L22" s="737"/>
      <c r="M22" s="733">
        <v>3.9175637571159854</v>
      </c>
    </row>
    <row r="23" spans="1:13" ht="24.95" hidden="1" customHeight="1">
      <c r="A23" s="727">
        <v>8</v>
      </c>
      <c r="B23" s="737">
        <v>12.587263770279549</v>
      </c>
      <c r="C23" s="737">
        <v>12.177043183498853</v>
      </c>
      <c r="D23" s="737">
        <v>29.585940615421208</v>
      </c>
      <c r="E23" s="737">
        <v>2.1602473375932618</v>
      </c>
      <c r="F23" s="737">
        <v>8.0263951977600669</v>
      </c>
      <c r="G23" s="737">
        <v>-15.375524524146982</v>
      </c>
      <c r="H23" s="737">
        <v>9.1968593183664922</v>
      </c>
      <c r="I23" s="737">
        <v>7.7866397591919565</v>
      </c>
      <c r="J23" s="737">
        <v>7.7218461132328571</v>
      </c>
      <c r="K23" s="737">
        <v>3.0688887609890116</v>
      </c>
      <c r="L23" s="737"/>
      <c r="M23" s="733">
        <v>13.773368199575287</v>
      </c>
    </row>
    <row r="24" spans="1:13" ht="24.95" hidden="1" customHeight="1">
      <c r="A24" s="727">
        <v>9</v>
      </c>
      <c r="B24" s="737">
        <v>1.0192496192505729</v>
      </c>
      <c r="C24" s="737">
        <v>0.81597002688869225</v>
      </c>
      <c r="D24" s="737">
        <v>12.578207419004954</v>
      </c>
      <c r="E24" s="737">
        <v>-8.2792734918478459</v>
      </c>
      <c r="F24" s="737">
        <v>-0.78233502753856499</v>
      </c>
      <c r="G24" s="737">
        <v>-11.962708705446246</v>
      </c>
      <c r="H24" s="737">
        <v>2.8116907449171435</v>
      </c>
      <c r="I24" s="737">
        <v>1.9745243099283698</v>
      </c>
      <c r="J24" s="737">
        <v>-6.4951115288904759</v>
      </c>
      <c r="K24" s="737">
        <v>7.7811059708244841</v>
      </c>
      <c r="L24" s="737"/>
      <c r="M24" s="733">
        <v>1.1918537134359752</v>
      </c>
    </row>
    <row r="25" spans="1:13" ht="24.95" hidden="1" customHeight="1">
      <c r="A25" s="727">
        <v>10</v>
      </c>
      <c r="B25" s="737">
        <v>16.076035273898867</v>
      </c>
      <c r="C25" s="737">
        <v>15.830607883916443</v>
      </c>
      <c r="D25" s="737">
        <v>19.461432211187898</v>
      </c>
      <c r="E25" s="737">
        <v>0.87455601859964816</v>
      </c>
      <c r="F25" s="737">
        <v>6.7116407542724232</v>
      </c>
      <c r="G25" s="737">
        <v>9.0831846877878775</v>
      </c>
      <c r="H25" s="737">
        <v>8.2368833954613621</v>
      </c>
      <c r="I25" s="737">
        <v>9.0090788375610202</v>
      </c>
      <c r="J25" s="737">
        <v>7.3513781440363744</v>
      </c>
      <c r="K25" s="737">
        <v>23.554792048265867</v>
      </c>
      <c r="L25" s="737"/>
      <c r="M25" s="733">
        <v>21.160269897293176</v>
      </c>
    </row>
    <row r="26" spans="1:13" ht="24.95" hidden="1" customHeight="1">
      <c r="A26" s="727">
        <v>11</v>
      </c>
      <c r="B26" s="737">
        <v>7.6150009413711501</v>
      </c>
      <c r="C26" s="737">
        <v>7.5746515473263543</v>
      </c>
      <c r="D26" s="737">
        <v>10.519260577700294</v>
      </c>
      <c r="E26" s="737">
        <v>-6.8026065165370966</v>
      </c>
      <c r="F26" s="737">
        <v>6.7711948777280355</v>
      </c>
      <c r="G26" s="737">
        <v>-1.6203174558511222</v>
      </c>
      <c r="H26" s="737">
        <v>8.915902717138934</v>
      </c>
      <c r="I26" s="737">
        <v>6.9189598058624995</v>
      </c>
      <c r="J26" s="737">
        <v>-3.9735927916040765</v>
      </c>
      <c r="K26" s="737">
        <v>7.5483079832559383</v>
      </c>
      <c r="L26" s="737"/>
      <c r="M26" s="733">
        <v>16.406912239497487</v>
      </c>
    </row>
    <row r="27" spans="1:13" ht="24.95" hidden="1" customHeight="1">
      <c r="A27" s="738">
        <v>12</v>
      </c>
      <c r="B27" s="739">
        <v>-1.3285121120551509</v>
      </c>
      <c r="C27" s="739">
        <v>-1.1916400604516326</v>
      </c>
      <c r="D27" s="739">
        <v>2.1303243092120567</v>
      </c>
      <c r="E27" s="739">
        <v>-17.311837732972009</v>
      </c>
      <c r="F27" s="739">
        <v>-11.03476802318626</v>
      </c>
      <c r="G27" s="739">
        <v>8.7702079340023857</v>
      </c>
      <c r="H27" s="739">
        <v>-1.5404105684519465</v>
      </c>
      <c r="I27" s="739">
        <v>-4.8810250281100735</v>
      </c>
      <c r="J27" s="739">
        <v>2.8969717106810009</v>
      </c>
      <c r="K27" s="739">
        <v>-10.706564804328693</v>
      </c>
      <c r="L27" s="739"/>
      <c r="M27" s="740">
        <v>14.207407488738639</v>
      </c>
    </row>
    <row r="28" spans="1:13" ht="24.95" hidden="1" customHeight="1">
      <c r="A28" s="727" t="s">
        <v>105</v>
      </c>
      <c r="B28" s="737">
        <v>17.200526629117661</v>
      </c>
      <c r="C28" s="737">
        <v>17.121537516231868</v>
      </c>
      <c r="D28" s="737">
        <v>29.280176889255301</v>
      </c>
      <c r="E28" s="737">
        <v>2.4198798211850061</v>
      </c>
      <c r="F28" s="737">
        <v>16.653423214316547</v>
      </c>
      <c r="G28" s="737">
        <v>35.100344072236879</v>
      </c>
      <c r="H28" s="737">
        <v>19.021897446002512</v>
      </c>
      <c r="I28" s="737">
        <v>2.3433548654746943</v>
      </c>
      <c r="J28" s="737">
        <v>9.4847872369779225</v>
      </c>
      <c r="K28" s="737">
        <v>22.157465285614734</v>
      </c>
      <c r="L28" s="737"/>
      <c r="M28" s="733">
        <v>25.596579719093711</v>
      </c>
    </row>
    <row r="29" spans="1:13" ht="24.95" hidden="1" customHeight="1">
      <c r="A29" s="727">
        <v>2</v>
      </c>
      <c r="B29" s="737">
        <v>16.970939774300973</v>
      </c>
      <c r="C29" s="737">
        <v>16.492047192068782</v>
      </c>
      <c r="D29" s="737">
        <v>24.103698651028466</v>
      </c>
      <c r="E29" s="737">
        <v>-4.4022833750436803</v>
      </c>
      <c r="F29" s="737">
        <v>8.9583993973208607</v>
      </c>
      <c r="G29" s="737">
        <v>28.040524692282048</v>
      </c>
      <c r="H29" s="737">
        <v>6.3207922429791239</v>
      </c>
      <c r="I29" s="737">
        <v>-0.46345603671001356</v>
      </c>
      <c r="J29" s="737">
        <v>25.854347637164693</v>
      </c>
      <c r="K29" s="737">
        <v>16.56169386511101</v>
      </c>
      <c r="L29" s="737"/>
      <c r="M29" s="733">
        <v>18.848493783657361</v>
      </c>
    </row>
    <row r="30" spans="1:13" ht="24.95" hidden="1" customHeight="1">
      <c r="A30" s="727">
        <v>3</v>
      </c>
      <c r="B30" s="737">
        <v>12.115127490896626</v>
      </c>
      <c r="C30" s="737">
        <v>11.529562838758125</v>
      </c>
      <c r="D30" s="737">
        <v>20.484521791571211</v>
      </c>
      <c r="E30" s="737">
        <v>-7.3996115573943655</v>
      </c>
      <c r="F30" s="737">
        <v>-0.3048918217882175</v>
      </c>
      <c r="G30" s="737">
        <v>36.788180997437138</v>
      </c>
      <c r="H30" s="737">
        <v>6.6003948219814532</v>
      </c>
      <c r="I30" s="737">
        <v>1.654176043137312</v>
      </c>
      <c r="J30" s="737">
        <v>20.04661655282203</v>
      </c>
      <c r="K30" s="737">
        <v>16.048728603684893</v>
      </c>
      <c r="L30" s="737"/>
      <c r="M30" s="733">
        <v>21.721199358226201</v>
      </c>
    </row>
    <row r="31" spans="1:13" ht="24.95" hidden="1" customHeight="1">
      <c r="A31" s="727">
        <v>4</v>
      </c>
      <c r="B31" s="737">
        <v>22.872070802999048</v>
      </c>
      <c r="C31" s="737">
        <v>22.847702482062445</v>
      </c>
      <c r="D31" s="737">
        <v>27.432765359515443</v>
      </c>
      <c r="E31" s="737">
        <v>2.4913913583693272</v>
      </c>
      <c r="F31" s="737">
        <v>3.8509903750116905</v>
      </c>
      <c r="G31" s="737">
        <v>62.359340547424409</v>
      </c>
      <c r="H31" s="737">
        <v>17.942718133066933</v>
      </c>
      <c r="I31" s="737">
        <v>6.8624965132676721</v>
      </c>
      <c r="J31" s="737">
        <v>41.667169148260996</v>
      </c>
      <c r="K31" s="737">
        <v>27.248885318732377</v>
      </c>
      <c r="L31" s="737"/>
      <c r="M31" s="733">
        <v>26.419498014284628</v>
      </c>
    </row>
    <row r="32" spans="1:13" ht="24.95" hidden="1" customHeight="1">
      <c r="A32" s="727">
        <v>5</v>
      </c>
      <c r="B32" s="737">
        <v>17.655120678399456</v>
      </c>
      <c r="C32" s="737">
        <v>17.254577145170714</v>
      </c>
      <c r="D32" s="737">
        <v>24.545520225532997</v>
      </c>
      <c r="E32" s="737">
        <v>-4.433436108906136</v>
      </c>
      <c r="F32" s="737">
        <v>6.1277904950069768</v>
      </c>
      <c r="G32" s="737">
        <v>76.807702784247454</v>
      </c>
      <c r="H32" s="737">
        <v>5.6255476208035873</v>
      </c>
      <c r="I32" s="737">
        <v>5.43760661548896</v>
      </c>
      <c r="J32" s="737">
        <v>39.660613526442887</v>
      </c>
      <c r="K32" s="737">
        <v>18.689917334357091</v>
      </c>
      <c r="L32" s="737"/>
      <c r="M32" s="733">
        <v>13.041039951533293</v>
      </c>
    </row>
    <row r="33" spans="1:13" ht="24.95" hidden="1" customHeight="1">
      <c r="A33" s="727">
        <v>6</v>
      </c>
      <c r="B33" s="737">
        <v>18.990179311812753</v>
      </c>
      <c r="C33" s="737">
        <v>18.458956537672066</v>
      </c>
      <c r="D33" s="737">
        <v>28.761954249444301</v>
      </c>
      <c r="E33" s="737">
        <v>-2.6162161843962508</v>
      </c>
      <c r="F33" s="737">
        <v>4.2911284777034382</v>
      </c>
      <c r="G33" s="737">
        <v>57.339030886217955</v>
      </c>
      <c r="H33" s="737">
        <v>7.9415249529155858</v>
      </c>
      <c r="I33" s="737">
        <v>3.8555664180379097</v>
      </c>
      <c r="J33" s="737">
        <v>57.690548544056298</v>
      </c>
      <c r="K33" s="737">
        <v>25.132751395494807</v>
      </c>
      <c r="L33" s="737"/>
      <c r="M33" s="733">
        <v>12.359967904229578</v>
      </c>
    </row>
    <row r="34" spans="1:13" ht="24.95" hidden="1" customHeight="1">
      <c r="A34" s="727">
        <v>7</v>
      </c>
      <c r="B34" s="737">
        <v>21.825664287849335</v>
      </c>
      <c r="C34" s="737">
        <v>21.393680702149027</v>
      </c>
      <c r="D34" s="737">
        <v>30.595094645304982</v>
      </c>
      <c r="E34" s="737">
        <v>0.44453682959249363</v>
      </c>
      <c r="F34" s="737">
        <v>3.5520383912408136</v>
      </c>
      <c r="G34" s="737">
        <v>71.596745748750152</v>
      </c>
      <c r="H34" s="737">
        <v>23.966777837817929</v>
      </c>
      <c r="I34" s="737">
        <v>8.8268937495219717</v>
      </c>
      <c r="J34" s="737">
        <v>60.448051100806879</v>
      </c>
      <c r="K34" s="737">
        <v>21.584622552976199</v>
      </c>
      <c r="L34" s="737"/>
      <c r="M34" s="733">
        <v>20.345449497243905</v>
      </c>
    </row>
    <row r="35" spans="1:13" ht="24.95" hidden="1" customHeight="1">
      <c r="A35" s="727">
        <v>8</v>
      </c>
      <c r="B35" s="737">
        <v>9.9462442958652133</v>
      </c>
      <c r="C35" s="737">
        <v>9.4624415873528278</v>
      </c>
      <c r="D35" s="737">
        <v>19.608395439081733</v>
      </c>
      <c r="E35" s="737">
        <v>-10.311246302551922</v>
      </c>
      <c r="F35" s="737">
        <v>-4.3676531925791835</v>
      </c>
      <c r="G35" s="737">
        <v>68.058787339874044</v>
      </c>
      <c r="H35" s="737">
        <v>4.0755539244934624</v>
      </c>
      <c r="I35" s="737">
        <v>-3.5136235516281147</v>
      </c>
      <c r="J35" s="737">
        <v>46.187875034787368</v>
      </c>
      <c r="K35" s="737">
        <v>15.936495720165851</v>
      </c>
      <c r="L35" s="737"/>
      <c r="M35" s="733">
        <v>-13.194126893555335</v>
      </c>
    </row>
    <row r="36" spans="1:13" ht="24.95" hidden="1" customHeight="1">
      <c r="A36" s="727">
        <v>9</v>
      </c>
      <c r="B36" s="737">
        <v>13.720405965967487</v>
      </c>
      <c r="C36" s="737">
        <v>13.597749440115294</v>
      </c>
      <c r="D36" s="737">
        <v>10.178861800348344</v>
      </c>
      <c r="E36" s="737">
        <v>-3.7340729519623039</v>
      </c>
      <c r="F36" s="737">
        <v>7.1394221256081352</v>
      </c>
      <c r="G36" s="737">
        <v>59.391618061317814</v>
      </c>
      <c r="H36" s="737">
        <v>10.118512171426758</v>
      </c>
      <c r="I36" s="737">
        <v>-6.6998784135418532</v>
      </c>
      <c r="J36" s="737">
        <v>65.277657433144924</v>
      </c>
      <c r="K36" s="737">
        <v>8.9071197941615026</v>
      </c>
      <c r="L36" s="737"/>
      <c r="M36" s="733">
        <v>4.1496159394752965</v>
      </c>
    </row>
    <row r="37" spans="1:13" ht="24.95" hidden="1" customHeight="1">
      <c r="A37" s="727">
        <v>10</v>
      </c>
      <c r="B37" s="737">
        <v>11.057410599239731</v>
      </c>
      <c r="C37" s="737">
        <v>10.884271133650316</v>
      </c>
      <c r="D37" s="737">
        <v>25.116898137156412</v>
      </c>
      <c r="E37" s="737">
        <v>8.2336857675371817</v>
      </c>
      <c r="F37" s="737">
        <v>-1.0927654417599655</v>
      </c>
      <c r="G37" s="737">
        <v>25.999779774213479</v>
      </c>
      <c r="H37" s="737">
        <v>27.528436798438634</v>
      </c>
      <c r="I37" s="737">
        <v>6.8226285407609168</v>
      </c>
      <c r="J37" s="737">
        <v>25.217413239513647</v>
      </c>
      <c r="K37" s="737">
        <v>11.066054705986488</v>
      </c>
      <c r="L37" s="737"/>
      <c r="M37" s="733">
        <v>-9.2506732081303369</v>
      </c>
    </row>
    <row r="38" spans="1:13" ht="24.95" hidden="1" customHeight="1">
      <c r="A38" s="727">
        <v>11</v>
      </c>
      <c r="B38" s="737">
        <v>1.3445396995759751</v>
      </c>
      <c r="C38" s="737">
        <v>0.88389598646460854</v>
      </c>
      <c r="D38" s="737">
        <v>25.646373109481075</v>
      </c>
      <c r="E38" s="737">
        <v>2.6901250920836333</v>
      </c>
      <c r="F38" s="737">
        <v>0.55597664712108497</v>
      </c>
      <c r="G38" s="737">
        <v>12.93658744625705</v>
      </c>
      <c r="H38" s="737">
        <v>-1.7062970673606941</v>
      </c>
      <c r="I38" s="737">
        <v>1.133638000980298</v>
      </c>
      <c r="J38" s="737">
        <v>-1.9399226705357933</v>
      </c>
      <c r="K38" s="737">
        <v>3.7548403965913764</v>
      </c>
      <c r="L38" s="737"/>
      <c r="M38" s="733">
        <v>-32.197848961166571</v>
      </c>
    </row>
    <row r="39" spans="1:13" ht="24.95" hidden="1" customHeight="1" thickBot="1">
      <c r="A39" s="727">
        <v>12</v>
      </c>
      <c r="B39" s="737">
        <v>-2.1958796880576301</v>
      </c>
      <c r="C39" s="737">
        <v>-2.4794584361917344</v>
      </c>
      <c r="D39" s="737">
        <v>15.991481354416266</v>
      </c>
      <c r="E39" s="737">
        <v>-3.0978379328652466</v>
      </c>
      <c r="F39" s="737">
        <v>-2.9526087561214496</v>
      </c>
      <c r="G39" s="737">
        <v>-21.033817366696965</v>
      </c>
      <c r="H39" s="737">
        <v>-17.635562327324777</v>
      </c>
      <c r="I39" s="737">
        <v>-2.1419128146580135</v>
      </c>
      <c r="J39" s="737">
        <v>-11.642107263078643</v>
      </c>
      <c r="K39" s="737">
        <v>-5.0028179637329799</v>
      </c>
      <c r="L39" s="737"/>
      <c r="M39" s="733">
        <v>-39.892158096542062</v>
      </c>
    </row>
    <row r="40" spans="1:13" ht="24.95" hidden="1" customHeight="1">
      <c r="A40" s="725" t="s">
        <v>106</v>
      </c>
      <c r="B40" s="741">
        <v>-9.1403294675069304</v>
      </c>
      <c r="C40" s="741">
        <v>-9.3931581850999493</v>
      </c>
      <c r="D40" s="741">
        <v>10.866361563467649</v>
      </c>
      <c r="E40" s="741">
        <v>-14.888567470002201</v>
      </c>
      <c r="F40" s="741">
        <v>-0.2733618063057861</v>
      </c>
      <c r="G40" s="741">
        <v>-30.306254456463449</v>
      </c>
      <c r="H40" s="741">
        <v>-11.078580211314033</v>
      </c>
      <c r="I40" s="741">
        <v>-6.2467895665005244</v>
      </c>
      <c r="J40" s="741">
        <v>-10.516710001938918</v>
      </c>
      <c r="K40" s="741">
        <v>-5.9703619455879959</v>
      </c>
      <c r="L40" s="741"/>
      <c r="M40" s="731">
        <v>-44.132387437188328</v>
      </c>
    </row>
    <row r="41" spans="1:13" ht="24.95" hidden="1" customHeight="1">
      <c r="A41" s="727">
        <v>2</v>
      </c>
      <c r="B41" s="737">
        <v>-13.565420462601736</v>
      </c>
      <c r="C41" s="737">
        <v>-13.64710534950602</v>
      </c>
      <c r="D41" s="737">
        <v>11.672479623271343</v>
      </c>
      <c r="E41" s="737">
        <v>-13.818267362738624</v>
      </c>
      <c r="F41" s="737">
        <v>-11.056725993756089</v>
      </c>
      <c r="G41" s="737">
        <v>-33.068655160449268</v>
      </c>
      <c r="H41" s="737">
        <v>-9.4077611053096035</v>
      </c>
      <c r="I41" s="737">
        <v>-10.83635031200815</v>
      </c>
      <c r="J41" s="737">
        <v>-20.18433221035562</v>
      </c>
      <c r="K41" s="737">
        <v>-15.880136456683985</v>
      </c>
      <c r="L41" s="737"/>
      <c r="M41" s="733">
        <v>-42.159060712066712</v>
      </c>
    </row>
    <row r="42" spans="1:13" ht="24.95" hidden="1" customHeight="1">
      <c r="A42" s="742">
        <v>3</v>
      </c>
      <c r="B42" s="737">
        <v>-13.386465361212103</v>
      </c>
      <c r="C42" s="737">
        <v>-13.349267092690155</v>
      </c>
      <c r="D42" s="737">
        <v>7.8250584520660311</v>
      </c>
      <c r="E42" s="737">
        <v>-10.564748992779826</v>
      </c>
      <c r="F42" s="737">
        <v>-6.6814860416102562</v>
      </c>
      <c r="G42" s="737">
        <v>-40.787766138542317</v>
      </c>
      <c r="H42" s="737">
        <v>-9.7145157373662556</v>
      </c>
      <c r="I42" s="737">
        <v>-17.50913935763468</v>
      </c>
      <c r="J42" s="737">
        <v>-22.346566910068788</v>
      </c>
      <c r="K42" s="737">
        <v>-9.2355082145462291</v>
      </c>
      <c r="L42" s="737"/>
      <c r="M42" s="733">
        <v>-33.734496707522226</v>
      </c>
    </row>
    <row r="43" spans="1:13" ht="24.95" hidden="1" customHeight="1">
      <c r="A43" s="742">
        <v>4</v>
      </c>
      <c r="B43" s="737">
        <v>-17.550933681876657</v>
      </c>
      <c r="C43" s="737">
        <v>-17.579617053337103</v>
      </c>
      <c r="D43" s="737">
        <v>-0.23410001171453132</v>
      </c>
      <c r="E43" s="737">
        <v>-11.36393876087854</v>
      </c>
      <c r="F43" s="737">
        <v>-9.9248553466499345</v>
      </c>
      <c r="G43" s="737">
        <v>-39.775565332834617</v>
      </c>
      <c r="H43" s="737">
        <v>-14.133978138395307</v>
      </c>
      <c r="I43" s="737">
        <v>-17.450700312125306</v>
      </c>
      <c r="J43" s="737">
        <v>-38.949490219214645</v>
      </c>
      <c r="K43" s="737">
        <v>-20.729365719170204</v>
      </c>
      <c r="L43" s="737"/>
      <c r="M43" s="733">
        <v>-34.926975589665517</v>
      </c>
    </row>
    <row r="44" spans="1:13" ht="24.95" hidden="1" customHeight="1">
      <c r="A44" s="742">
        <v>5</v>
      </c>
      <c r="B44" s="743">
        <v>-18.435984751886565</v>
      </c>
      <c r="C44" s="743">
        <v>-18.384046261303581</v>
      </c>
      <c r="D44" s="743">
        <v>-0.56568714288876265</v>
      </c>
      <c r="E44" s="743">
        <v>-8.9739334635085015</v>
      </c>
      <c r="F44" s="743">
        <v>-8.5907720920511963</v>
      </c>
      <c r="G44" s="743">
        <v>-46.831600664491134</v>
      </c>
      <c r="H44" s="743">
        <v>-8.2396161412212052</v>
      </c>
      <c r="I44" s="743">
        <v>-19.203303909792581</v>
      </c>
      <c r="J44" s="743">
        <v>-46.510577102170792</v>
      </c>
      <c r="K44" s="743">
        <v>-14.52077026585907</v>
      </c>
      <c r="L44" s="743"/>
      <c r="M44" s="744">
        <v>-18.845326504762099</v>
      </c>
    </row>
    <row r="45" spans="1:13" ht="24.95" hidden="1" customHeight="1">
      <c r="A45" s="742">
        <v>6</v>
      </c>
      <c r="B45" s="743">
        <v>-10.713375424233789</v>
      </c>
      <c r="C45" s="743">
        <v>-10.770038583164919</v>
      </c>
      <c r="D45" s="743">
        <v>6.1313625765838822</v>
      </c>
      <c r="E45" s="743">
        <v>-4.2168680493218602</v>
      </c>
      <c r="F45" s="743">
        <v>-0.883131084123292</v>
      </c>
      <c r="G45" s="743">
        <v>-32.327677850917851</v>
      </c>
      <c r="H45" s="743">
        <v>-4.1564683201591208</v>
      </c>
      <c r="I45" s="743">
        <v>-8.8531305762453485</v>
      </c>
      <c r="J45" s="743">
        <v>-45.742742622732656</v>
      </c>
      <c r="K45" s="743">
        <v>-7.399832826463296</v>
      </c>
      <c r="L45" s="743"/>
      <c r="M45" s="744">
        <v>-15.012112633061207</v>
      </c>
    </row>
    <row r="46" spans="1:13" ht="24.95" hidden="1" customHeight="1">
      <c r="A46" s="742">
        <v>7</v>
      </c>
      <c r="B46" s="743">
        <v>-13.488439597402802</v>
      </c>
      <c r="C46" s="743">
        <v>-13.34670759517472</v>
      </c>
      <c r="D46" s="743">
        <v>2.6188689783720491</v>
      </c>
      <c r="E46" s="743">
        <v>-2.7026736749484144</v>
      </c>
      <c r="F46" s="743">
        <v>-0.68256933496249417</v>
      </c>
      <c r="G46" s="743">
        <v>-33.956816766824971</v>
      </c>
      <c r="H46" s="743">
        <v>-7.4636170853392088</v>
      </c>
      <c r="I46" s="743">
        <v>-12.166843002760601</v>
      </c>
      <c r="J46" s="743">
        <v>-47.212177606433826</v>
      </c>
      <c r="K46" s="743">
        <v>-11.691530587349604</v>
      </c>
      <c r="L46" s="743"/>
      <c r="M46" s="744">
        <v>-19.892333168073918</v>
      </c>
    </row>
    <row r="47" spans="1:13" ht="24.95" hidden="1" customHeight="1">
      <c r="A47" s="745">
        <v>8</v>
      </c>
      <c r="B47" s="743">
        <v>-9.3094645127688977</v>
      </c>
      <c r="C47" s="743">
        <v>-9.333573244596721</v>
      </c>
      <c r="D47" s="743">
        <v>6.237504097218789</v>
      </c>
      <c r="E47" s="743">
        <v>4.3922180755924956</v>
      </c>
      <c r="F47" s="743">
        <v>-3.344449683809799</v>
      </c>
      <c r="G47" s="743">
        <v>-28.580044721720228</v>
      </c>
      <c r="H47" s="743">
        <v>-4.2931568194308625</v>
      </c>
      <c r="I47" s="743">
        <v>-8.1047948817270736</v>
      </c>
      <c r="J47" s="743">
        <v>-43.062553500481307</v>
      </c>
      <c r="K47" s="743">
        <v>-6.811805410472374</v>
      </c>
      <c r="L47" s="743"/>
      <c r="M47" s="744">
        <v>11.216600167125421</v>
      </c>
    </row>
    <row r="48" spans="1:13" ht="24.95" hidden="1" customHeight="1">
      <c r="A48" s="742">
        <v>9</v>
      </c>
      <c r="B48" s="743">
        <v>-11.490979337617418</v>
      </c>
      <c r="C48" s="743">
        <v>-12.057801977948813</v>
      </c>
      <c r="D48" s="743">
        <v>-3.8572210485690306</v>
      </c>
      <c r="E48" s="743">
        <v>-3.5699255539155956</v>
      </c>
      <c r="F48" s="743">
        <v>-11.772794968408064</v>
      </c>
      <c r="G48" s="743">
        <v>-31.849947807130121</v>
      </c>
      <c r="H48" s="743">
        <v>-15.493875134371237</v>
      </c>
      <c r="I48" s="743">
        <v>-12.442323224383827</v>
      </c>
      <c r="J48" s="743">
        <v>-43.225497646456127</v>
      </c>
      <c r="K48" s="743">
        <v>-7.5671414343472492</v>
      </c>
      <c r="L48" s="743"/>
      <c r="M48" s="744">
        <v>6.5480548398425782</v>
      </c>
    </row>
    <row r="49" spans="1:14" ht="24.95" hidden="1" customHeight="1">
      <c r="A49" s="745">
        <v>10</v>
      </c>
      <c r="B49" s="743">
        <v>-2.5110260372403559</v>
      </c>
      <c r="C49" s="743">
        <v>-2.7347998966131826</v>
      </c>
      <c r="D49" s="743">
        <v>7.8345213796998507</v>
      </c>
      <c r="E49" s="743">
        <v>4.0175063481051438</v>
      </c>
      <c r="F49" s="743">
        <v>4.8187656308711979</v>
      </c>
      <c r="G49" s="743">
        <v>-10.558681256260485</v>
      </c>
      <c r="H49" s="743">
        <v>-15.084669637200747</v>
      </c>
      <c r="I49" s="743">
        <v>1.3877988514766884</v>
      </c>
      <c r="J49" s="743">
        <v>-12.093559296012018</v>
      </c>
      <c r="K49" s="743">
        <v>13.653251930500048</v>
      </c>
      <c r="L49" s="743"/>
      <c r="M49" s="744">
        <v>4.9981512678026263</v>
      </c>
    </row>
    <row r="50" spans="1:14" ht="24.95" hidden="1" customHeight="1">
      <c r="A50" s="727">
        <v>11</v>
      </c>
      <c r="B50" s="743">
        <v>-6.4222311037754451</v>
      </c>
      <c r="C50" s="743">
        <v>-6.81972692935814</v>
      </c>
      <c r="D50" s="743">
        <v>-2.7779153609969285</v>
      </c>
      <c r="E50" s="743">
        <v>-6.2573857330318958</v>
      </c>
      <c r="F50" s="743">
        <v>-0.49083680768210058</v>
      </c>
      <c r="G50" s="743">
        <v>-7.3231720603960611</v>
      </c>
      <c r="H50" s="743">
        <v>-10.248602386047835</v>
      </c>
      <c r="I50" s="743">
        <v>-16.059207677976062</v>
      </c>
      <c r="J50" s="743">
        <v>-7.0784198420014661</v>
      </c>
      <c r="K50" s="743">
        <v>-6.528894871352307</v>
      </c>
      <c r="L50" s="743"/>
      <c r="M50" s="744">
        <v>17.869031299094857</v>
      </c>
    </row>
    <row r="51" spans="1:14" ht="24.95" hidden="1" customHeight="1" thickBot="1">
      <c r="A51" s="734">
        <v>12</v>
      </c>
      <c r="B51" s="746">
        <v>25.699026658994555</v>
      </c>
      <c r="C51" s="746">
        <v>25.404489968471296</v>
      </c>
      <c r="D51" s="746">
        <v>21.232790031403852</v>
      </c>
      <c r="E51" s="746">
        <v>28.851104240958705</v>
      </c>
      <c r="F51" s="746">
        <v>9.1327947609753437</v>
      </c>
      <c r="G51" s="746">
        <v>24.321390718851305</v>
      </c>
      <c r="H51" s="746">
        <v>49.154979701804223</v>
      </c>
      <c r="I51" s="746">
        <v>17.561894181175347</v>
      </c>
      <c r="J51" s="746">
        <v>28.979039049833261</v>
      </c>
      <c r="K51" s="746">
        <v>42.965822607234685</v>
      </c>
      <c r="L51" s="746"/>
      <c r="M51" s="747">
        <v>80.309768577990724</v>
      </c>
      <c r="N51" s="119"/>
    </row>
    <row r="52" spans="1:14" ht="24.95" hidden="1" customHeight="1">
      <c r="A52" s="727" t="s">
        <v>434</v>
      </c>
      <c r="B52" s="743">
        <v>8.1180717387068739</v>
      </c>
      <c r="C52" s="743">
        <v>7.9712166190769835</v>
      </c>
      <c r="D52" s="743">
        <v>3.7505641195724166</v>
      </c>
      <c r="E52" s="743">
        <v>19.743619752882481</v>
      </c>
      <c r="F52" s="743">
        <v>0.3685372624627945</v>
      </c>
      <c r="G52" s="743">
        <v>28.500534253752733</v>
      </c>
      <c r="H52" s="743">
        <v>21.265573754940291</v>
      </c>
      <c r="I52" s="743">
        <v>3.1780633028996732</v>
      </c>
      <c r="J52" s="743">
        <v>-1.5706722040815748</v>
      </c>
      <c r="K52" s="743">
        <v>5.9399854087151596</v>
      </c>
      <c r="L52" s="743">
        <v>7.5632496409271397</v>
      </c>
      <c r="M52" s="744">
        <v>46.586321306057386</v>
      </c>
      <c r="N52" s="119"/>
    </row>
    <row r="53" spans="1:14" ht="24.95" hidden="1" customHeight="1">
      <c r="A53" s="727">
        <v>2</v>
      </c>
      <c r="B53" s="743">
        <v>12.168750341161044</v>
      </c>
      <c r="C53" s="743">
        <v>11.819965093489259</v>
      </c>
      <c r="D53" s="743">
        <v>0.94031194516135486</v>
      </c>
      <c r="E53" s="743">
        <v>27.634516128514505</v>
      </c>
      <c r="F53" s="743">
        <v>11.601637784960928</v>
      </c>
      <c r="G53" s="743">
        <v>23.68754980693744</v>
      </c>
      <c r="H53" s="743">
        <v>22.1699594647053</v>
      </c>
      <c r="I53" s="743">
        <v>8.0892267694290183</v>
      </c>
      <c r="J53" s="743">
        <v>8.1809635139905765</v>
      </c>
      <c r="K53" s="743">
        <v>10.05918043085687</v>
      </c>
      <c r="L53" s="743">
        <v>10.319985849933616</v>
      </c>
      <c r="M53" s="744">
        <v>52.835232064091542</v>
      </c>
      <c r="N53" s="119"/>
    </row>
    <row r="54" spans="1:14" ht="24.95" hidden="1" customHeight="1">
      <c r="A54" s="742">
        <v>3</v>
      </c>
      <c r="B54" s="743">
        <v>19.307506204120116</v>
      </c>
      <c r="C54" s="743">
        <v>19.168249757636175</v>
      </c>
      <c r="D54" s="743">
        <v>10.715089169125662</v>
      </c>
      <c r="E54" s="743">
        <v>28.730789706024439</v>
      </c>
      <c r="F54" s="743">
        <v>7.0944549026459498</v>
      </c>
      <c r="G54" s="743">
        <v>56.093755806986536</v>
      </c>
      <c r="H54" s="743">
        <v>18.876582653207123</v>
      </c>
      <c r="I54" s="743">
        <v>20.393262824841713</v>
      </c>
      <c r="J54" s="743">
        <v>23.018490955827502</v>
      </c>
      <c r="K54" s="743">
        <v>11.809743880335091</v>
      </c>
      <c r="L54" s="743">
        <v>5.8443849830442645</v>
      </c>
      <c r="M54" s="744">
        <v>32.335320921914303</v>
      </c>
      <c r="N54" s="119"/>
    </row>
    <row r="55" spans="1:14" ht="24.95" hidden="1" customHeight="1">
      <c r="A55" s="742">
        <v>4</v>
      </c>
      <c r="B55" s="743">
        <v>17.910087015989461</v>
      </c>
      <c r="C55" s="743">
        <v>17.413790749322715</v>
      </c>
      <c r="D55" s="743">
        <v>13.151550440578944</v>
      </c>
      <c r="E55" s="743">
        <v>25.230270993026792</v>
      </c>
      <c r="F55" s="743">
        <v>11.911108492352753</v>
      </c>
      <c r="G55" s="743">
        <v>35.557689693338176</v>
      </c>
      <c r="H55" s="743">
        <v>18.24576002674587</v>
      </c>
      <c r="I55" s="743">
        <v>15.405761411158352</v>
      </c>
      <c r="J55" s="743">
        <v>27.463757797562423</v>
      </c>
      <c r="K55" s="743">
        <v>23.881724427310175</v>
      </c>
      <c r="L55" s="743">
        <v>3.2384715858920714</v>
      </c>
      <c r="M55" s="744">
        <v>24.657090595699941</v>
      </c>
      <c r="N55" s="119"/>
    </row>
    <row r="56" spans="1:14" ht="24.95" hidden="1" customHeight="1">
      <c r="A56" s="727">
        <v>5</v>
      </c>
      <c r="B56" s="743">
        <v>22.747150176458248</v>
      </c>
      <c r="C56" s="743">
        <v>22.444272830764021</v>
      </c>
      <c r="D56" s="743">
        <v>17.834214106628465</v>
      </c>
      <c r="E56" s="743">
        <v>27.316336404875187</v>
      </c>
      <c r="F56" s="743">
        <v>12.7943265824848</v>
      </c>
      <c r="G56" s="743">
        <v>37.215073671233313</v>
      </c>
      <c r="H56" s="743">
        <v>22.392700729592008</v>
      </c>
      <c r="I56" s="743">
        <v>19.405765944309422</v>
      </c>
      <c r="J56" s="743">
        <v>53.840823434055551</v>
      </c>
      <c r="K56" s="743">
        <v>19.163988692587978</v>
      </c>
      <c r="L56" s="743">
        <v>1.8600905068793594</v>
      </c>
      <c r="M56" s="744">
        <v>10.949063536702468</v>
      </c>
      <c r="N56" s="119"/>
    </row>
    <row r="57" spans="1:14" ht="24.95" hidden="1" customHeight="1">
      <c r="A57" s="727">
        <v>6</v>
      </c>
      <c r="B57" s="743">
        <v>15.300638261062801</v>
      </c>
      <c r="C57" s="743">
        <v>15.31732718397312</v>
      </c>
      <c r="D57" s="743">
        <v>16.160896342056489</v>
      </c>
      <c r="E57" s="743">
        <v>24.975824999050928</v>
      </c>
      <c r="F57" s="743">
        <v>6.9703689013695111</v>
      </c>
      <c r="G57" s="743">
        <v>15.211388816395726</v>
      </c>
      <c r="H57" s="743">
        <v>27.83436066089368</v>
      </c>
      <c r="I57" s="743">
        <v>10.786494525094241</v>
      </c>
      <c r="J57" s="743">
        <v>30.992076148172487</v>
      </c>
      <c r="K57" s="743">
        <v>12.979146334858328</v>
      </c>
      <c r="L57" s="743">
        <v>-6.7906962365687633</v>
      </c>
      <c r="M57" s="744">
        <v>17.511714144051098</v>
      </c>
      <c r="N57" s="119"/>
    </row>
    <row r="58" spans="1:14" ht="24.95" hidden="1" customHeight="1">
      <c r="A58" s="742">
        <v>7</v>
      </c>
      <c r="B58" s="743">
        <v>17.162195375441598</v>
      </c>
      <c r="C58" s="743">
        <v>16.55145192111236</v>
      </c>
      <c r="D58" s="743">
        <v>24.938499370892913</v>
      </c>
      <c r="E58" s="743">
        <v>19.570170749419063</v>
      </c>
      <c r="F58" s="743">
        <v>9.6357329618588494</v>
      </c>
      <c r="G58" s="743">
        <v>8.4203795758959359</v>
      </c>
      <c r="H58" s="743">
        <v>16.271594737316946</v>
      </c>
      <c r="I58" s="743">
        <v>14.888886025510033</v>
      </c>
      <c r="J58" s="743">
        <v>29.6631137009947</v>
      </c>
      <c r="K58" s="743">
        <v>16.796707472480804</v>
      </c>
      <c r="L58" s="743">
        <v>2.8704170501467416</v>
      </c>
      <c r="M58" s="744">
        <v>9.8257975747943647</v>
      </c>
      <c r="N58" s="119"/>
    </row>
    <row r="59" spans="1:14" ht="24.95" hidden="1" customHeight="1">
      <c r="A59" s="742">
        <v>8</v>
      </c>
      <c r="B59" s="743">
        <v>18.818638841800151</v>
      </c>
      <c r="C59" s="743">
        <v>18.898730918273188</v>
      </c>
      <c r="D59" s="743">
        <v>23.874744368654376</v>
      </c>
      <c r="E59" s="743">
        <v>16.270284087897835</v>
      </c>
      <c r="F59" s="743">
        <v>14.258113466071336</v>
      </c>
      <c r="G59" s="743">
        <v>9.8461209312058457</v>
      </c>
      <c r="H59" s="743">
        <v>20.738205684210371</v>
      </c>
      <c r="I59" s="743">
        <v>14.285540247400633</v>
      </c>
      <c r="J59" s="743">
        <v>30.234876583422903</v>
      </c>
      <c r="K59" s="743">
        <v>18.612261677015596</v>
      </c>
      <c r="L59" s="743">
        <v>12.561607491034593</v>
      </c>
      <c r="M59" s="744">
        <v>20.661312106629111</v>
      </c>
      <c r="N59" s="119"/>
    </row>
    <row r="60" spans="1:14" ht="24.95" hidden="1" customHeight="1">
      <c r="A60" s="742">
        <v>9</v>
      </c>
      <c r="B60" s="743">
        <v>15.954629180348405</v>
      </c>
      <c r="C60" s="743">
        <v>16.333487076369437</v>
      </c>
      <c r="D60" s="743">
        <v>19.939613425535427</v>
      </c>
      <c r="E60" s="743">
        <v>17.314387512410818</v>
      </c>
      <c r="F60" s="743">
        <v>10.949576069038287</v>
      </c>
      <c r="G60" s="743">
        <v>19.028417639102344</v>
      </c>
      <c r="H60" s="743">
        <v>33.309422096380331</v>
      </c>
      <c r="I60" s="743">
        <v>15.839278120011429</v>
      </c>
      <c r="J60" s="743">
        <v>29.904467301853799</v>
      </c>
      <c r="K60" s="743">
        <v>16.079099759408905</v>
      </c>
      <c r="L60" s="743">
        <v>13.099703290696254</v>
      </c>
      <c r="M60" s="744">
        <v>4.7774752496611228</v>
      </c>
      <c r="N60" s="119"/>
    </row>
    <row r="61" spans="1:14" ht="24.95" hidden="1" customHeight="1">
      <c r="A61" s="742">
        <v>10</v>
      </c>
      <c r="B61" s="743">
        <v>18.152294227318521</v>
      </c>
      <c r="C61" s="743">
        <v>18.457722692204953</v>
      </c>
      <c r="D61" s="743">
        <v>11.350704803091986</v>
      </c>
      <c r="E61" s="743">
        <v>17.979251025866262</v>
      </c>
      <c r="F61" s="743">
        <v>12.306067931209725</v>
      </c>
      <c r="G61" s="743">
        <v>15.547099987719278</v>
      </c>
      <c r="H61" s="743">
        <v>24.576989110109395</v>
      </c>
      <c r="I61" s="743">
        <v>12.872289364446459</v>
      </c>
      <c r="J61" s="743">
        <v>25.914125391260484</v>
      </c>
      <c r="K61" s="743">
        <v>-2.815535495644113</v>
      </c>
      <c r="L61" s="743">
        <v>11.210501348457228</v>
      </c>
      <c r="M61" s="744">
        <v>37.364952758701776</v>
      </c>
    </row>
    <row r="62" spans="1:14" ht="24.95" hidden="1" customHeight="1">
      <c r="A62" s="742">
        <v>11</v>
      </c>
      <c r="B62" s="748">
        <v>16.860482839216019</v>
      </c>
      <c r="C62" s="748">
        <v>16.913014119234177</v>
      </c>
      <c r="D62" s="748">
        <v>9.0329527184347569</v>
      </c>
      <c r="E62" s="748">
        <v>17.207228712972665</v>
      </c>
      <c r="F62" s="748">
        <v>-0.50588354853731232</v>
      </c>
      <c r="G62" s="748">
        <v>21.519119434000771</v>
      </c>
      <c r="H62" s="748">
        <v>29.757902373908479</v>
      </c>
      <c r="I62" s="748">
        <v>24.454944700918873</v>
      </c>
      <c r="J62" s="748">
        <v>32.061104066127058</v>
      </c>
      <c r="K62" s="748">
        <v>9.2761186318528672</v>
      </c>
      <c r="L62" s="748">
        <v>6.3194852212187413</v>
      </c>
      <c r="M62" s="744">
        <v>21.186492768015341</v>
      </c>
    </row>
    <row r="63" spans="1:14" ht="24.95" hidden="1" customHeight="1" thickBot="1">
      <c r="A63" s="734">
        <v>12</v>
      </c>
      <c r="B63" s="748">
        <v>25.086304160685913</v>
      </c>
      <c r="C63" s="748">
        <v>25.259663901617998</v>
      </c>
      <c r="D63" s="748">
        <v>23.985221830443606</v>
      </c>
      <c r="E63" s="748">
        <v>34.634023271579935</v>
      </c>
      <c r="F63" s="748">
        <v>24.003645288117625</v>
      </c>
      <c r="G63" s="748">
        <v>49.34882279483196</v>
      </c>
      <c r="H63" s="748">
        <v>30.830922426451878</v>
      </c>
      <c r="I63" s="748">
        <v>23.53524337147357</v>
      </c>
      <c r="J63" s="748">
        <v>49.735708369063559</v>
      </c>
      <c r="K63" s="748">
        <v>20.453945801824958</v>
      </c>
      <c r="L63" s="748">
        <v>18.695854877601931</v>
      </c>
      <c r="M63" s="744">
        <v>31.36563111065766</v>
      </c>
    </row>
    <row r="64" spans="1:14" ht="24.95" customHeight="1">
      <c r="A64" s="727" t="s">
        <v>457</v>
      </c>
      <c r="B64" s="749">
        <v>34.076066896875517</v>
      </c>
      <c r="C64" s="749">
        <v>33.892172067032931</v>
      </c>
      <c r="D64" s="749">
        <v>25.957218490347429</v>
      </c>
      <c r="E64" s="749">
        <v>41.36164673625467</v>
      </c>
      <c r="F64" s="749">
        <v>17.610725096171848</v>
      </c>
      <c r="G64" s="749">
        <v>42.990478140467019</v>
      </c>
      <c r="H64" s="749">
        <v>29.506548627407682</v>
      </c>
      <c r="I64" s="749">
        <v>39.013706502240808</v>
      </c>
      <c r="J64" s="749">
        <v>61.663887710924399</v>
      </c>
      <c r="K64" s="749">
        <v>31.021028452889141</v>
      </c>
      <c r="L64" s="749">
        <v>27.71783370760663</v>
      </c>
      <c r="M64" s="750">
        <v>35.998145679192817</v>
      </c>
    </row>
    <row r="65" spans="1:13" ht="24.95" customHeight="1">
      <c r="A65" s="727">
        <v>2</v>
      </c>
      <c r="B65" s="743">
        <v>31.412782710544349</v>
      </c>
      <c r="C65" s="743">
        <v>31.340802655776599</v>
      </c>
      <c r="D65" s="743">
        <v>19.187731062760037</v>
      </c>
      <c r="E65" s="743">
        <v>36.368921172903725</v>
      </c>
      <c r="F65" s="743">
        <v>18.398536784940944</v>
      </c>
      <c r="G65" s="743">
        <v>61.633830088288562</v>
      </c>
      <c r="H65" s="743">
        <v>26.536043005517172</v>
      </c>
      <c r="I65" s="743">
        <v>26.708133355880221</v>
      </c>
      <c r="J65" s="743">
        <v>47.012828110823847</v>
      </c>
      <c r="K65" s="743">
        <v>34.185477890538806</v>
      </c>
      <c r="L65" s="743">
        <v>28.508391980549192</v>
      </c>
      <c r="M65" s="744">
        <v>40.213835047240224</v>
      </c>
    </row>
    <row r="66" spans="1:13" ht="24.95" customHeight="1">
      <c r="A66" s="742">
        <v>3</v>
      </c>
      <c r="B66" s="743">
        <v>27.931495565325662</v>
      </c>
      <c r="C66" s="743">
        <v>27.763622645807828</v>
      </c>
      <c r="D66" s="743">
        <v>21.58551413866536</v>
      </c>
      <c r="E66" s="743">
        <v>32.286843833222889</v>
      </c>
      <c r="F66" s="743">
        <v>23.218173614149819</v>
      </c>
      <c r="G66" s="743">
        <v>53.100502005228009</v>
      </c>
      <c r="H66" s="743">
        <v>26.435610617826356</v>
      </c>
      <c r="I66" s="743">
        <v>15.066712350040291</v>
      </c>
      <c r="J66" s="743">
        <v>30.198242220439511</v>
      </c>
      <c r="K66" s="743">
        <v>29.048418982272352</v>
      </c>
      <c r="L66" s="743">
        <v>30.870260004820409</v>
      </c>
      <c r="M66" s="744">
        <v>39.960806181120319</v>
      </c>
    </row>
    <row r="67" spans="1:13" ht="24.95" customHeight="1">
      <c r="A67" s="742">
        <v>4</v>
      </c>
      <c r="B67" s="743">
        <v>28.923622250817829</v>
      </c>
      <c r="C67" s="743">
        <v>29.076769752933927</v>
      </c>
      <c r="D67" s="743">
        <v>18.048263204610905</v>
      </c>
      <c r="E67" s="743">
        <v>25.478309469655073</v>
      </c>
      <c r="F67" s="743">
        <v>24.496800538912396</v>
      </c>
      <c r="G67" s="743">
        <v>57.328557816373149</v>
      </c>
      <c r="H67" s="743">
        <v>32.046931377491916</v>
      </c>
      <c r="I67" s="743">
        <v>18.182859173229019</v>
      </c>
      <c r="J67" s="743">
        <v>40.685830403699271</v>
      </c>
      <c r="K67" s="743">
        <v>25.882839195149998</v>
      </c>
      <c r="L67" s="743">
        <v>31.466265108969026</v>
      </c>
      <c r="M67" s="744">
        <v>42.664233650123663</v>
      </c>
    </row>
    <row r="68" spans="1:13" ht="24.95" customHeight="1">
      <c r="A68" s="727">
        <v>5</v>
      </c>
      <c r="B68" s="743">
        <v>26.281536214374412</v>
      </c>
      <c r="C68" s="743">
        <v>26.179378178523521</v>
      </c>
      <c r="D68" s="743">
        <v>22.040989685715346</v>
      </c>
      <c r="E68" s="743">
        <v>25.62231080533877</v>
      </c>
      <c r="F68" s="743">
        <v>24.432403446721153</v>
      </c>
      <c r="G68" s="743">
        <v>56.105777287553906</v>
      </c>
      <c r="H68" s="743">
        <v>29.644053075840674</v>
      </c>
      <c r="I68" s="743">
        <v>20.500793640171338</v>
      </c>
      <c r="J68" s="743">
        <v>26.706018820810741</v>
      </c>
      <c r="K68" s="743">
        <v>24.669924096312428</v>
      </c>
      <c r="L68" s="743">
        <v>32.014480914530594</v>
      </c>
      <c r="M68" s="744">
        <v>38.484081350711676</v>
      </c>
    </row>
    <row r="69" spans="1:13" ht="24.95" customHeight="1">
      <c r="A69" s="727">
        <v>6</v>
      </c>
      <c r="B69" s="743">
        <v>30.013937693332537</v>
      </c>
      <c r="C69" s="743">
        <v>30.17233063265661</v>
      </c>
      <c r="D69" s="743">
        <v>25.879070750444484</v>
      </c>
      <c r="E69" s="743">
        <v>24.326772486702936</v>
      </c>
      <c r="F69" s="743">
        <v>32.59000064182419</v>
      </c>
      <c r="G69" s="743">
        <v>70.584192449656399</v>
      </c>
      <c r="H69" s="743">
        <v>25.637130389675747</v>
      </c>
      <c r="I69" s="743">
        <v>20.278748224882463</v>
      </c>
      <c r="J69" s="743">
        <v>40.015313755886496</v>
      </c>
      <c r="K69" s="743">
        <v>33.994632738788056</v>
      </c>
      <c r="L69" s="743">
        <v>18.096500162586793</v>
      </c>
      <c r="M69" s="744">
        <v>33.570607874422905</v>
      </c>
    </row>
    <row r="70" spans="1:13" ht="24.95" customHeight="1">
      <c r="A70" s="742">
        <v>7</v>
      </c>
      <c r="B70" s="743">
        <v>28.009765670572563</v>
      </c>
      <c r="C70" s="743">
        <v>27.99241243392683</v>
      </c>
      <c r="D70" s="743">
        <v>19.350709503073489</v>
      </c>
      <c r="E70" s="743">
        <v>19.343944297464049</v>
      </c>
      <c r="F70" s="743">
        <v>20.478259133224057</v>
      </c>
      <c r="G70" s="743">
        <v>66.512299400872763</v>
      </c>
      <c r="H70" s="743">
        <v>26.784362476092795</v>
      </c>
      <c r="I70" s="743">
        <v>17.451643100750999</v>
      </c>
      <c r="J70" s="743">
        <v>50.220828577114304</v>
      </c>
      <c r="K70" s="743">
        <v>31.966013576538955</v>
      </c>
      <c r="L70" s="743">
        <v>28.517220283013643</v>
      </c>
      <c r="M70" s="744">
        <v>40.668843415762183</v>
      </c>
    </row>
    <row r="71" spans="1:13" ht="24.95" customHeight="1">
      <c r="A71" s="742">
        <v>8</v>
      </c>
      <c r="B71" s="743">
        <v>30.127696365571921</v>
      </c>
      <c r="C71" s="743">
        <v>30.204988258855082</v>
      </c>
      <c r="D71" s="743">
        <v>8.2191219695660038</v>
      </c>
      <c r="E71" s="743">
        <v>27.2387777118972</v>
      </c>
      <c r="F71" s="743">
        <v>38.857784374362751</v>
      </c>
      <c r="G71" s="743">
        <v>76.457570851131976</v>
      </c>
      <c r="H71" s="743">
        <v>33.353126791645479</v>
      </c>
      <c r="I71" s="743">
        <v>18.152307221264749</v>
      </c>
      <c r="J71" s="743">
        <v>47.119139317334714</v>
      </c>
      <c r="K71" s="743">
        <v>28.883031494593382</v>
      </c>
      <c r="L71" s="743">
        <v>39.425916751153096</v>
      </c>
      <c r="M71" s="744">
        <v>41.723392875653673</v>
      </c>
    </row>
    <row r="72" spans="1:13" ht="24.95" customHeight="1">
      <c r="A72" s="742">
        <v>9</v>
      </c>
      <c r="B72" s="743">
        <v>39.551112608607127</v>
      </c>
      <c r="C72" s="743">
        <v>39.140379074577851</v>
      </c>
      <c r="D72" s="743">
        <v>26.221041285279895</v>
      </c>
      <c r="E72" s="743">
        <v>39.778270491581964</v>
      </c>
      <c r="F72" s="743">
        <v>27.857014055700844</v>
      </c>
      <c r="G72" s="743">
        <v>82.587178305883015</v>
      </c>
      <c r="H72" s="743">
        <v>38.920948524323791</v>
      </c>
      <c r="I72" s="743">
        <v>31.063745461085489</v>
      </c>
      <c r="J72" s="743">
        <v>68.680264702958965</v>
      </c>
      <c r="K72" s="743">
        <v>43.902431404468786</v>
      </c>
      <c r="L72" s="743">
        <v>26.730399428651538</v>
      </c>
      <c r="M72" s="744">
        <v>34.6897064244082</v>
      </c>
    </row>
    <row r="73" spans="1:13" ht="24.95" customHeight="1">
      <c r="A73" s="742">
        <v>10</v>
      </c>
      <c r="B73" s="743">
        <v>36.322794695663561</v>
      </c>
      <c r="C73" s="743">
        <v>35.87871887730725</v>
      </c>
      <c r="D73" s="743">
        <v>30.28972454922382</v>
      </c>
      <c r="E73" s="743">
        <v>28.566124514585709</v>
      </c>
      <c r="F73" s="743">
        <v>31.742319970316856</v>
      </c>
      <c r="G73" s="743">
        <v>64.923358864070536</v>
      </c>
      <c r="H73" s="743">
        <v>41.522827743386614</v>
      </c>
      <c r="I73" s="743">
        <v>28.600559399396701</v>
      </c>
      <c r="J73" s="743">
        <v>49.890154238692105</v>
      </c>
      <c r="K73" s="743">
        <v>50.22290300978085</v>
      </c>
      <c r="L73" s="743">
        <v>30.101130037712494</v>
      </c>
      <c r="M73" s="744">
        <v>24.107016292921074</v>
      </c>
    </row>
    <row r="74" spans="1:13" ht="24.95" customHeight="1">
      <c r="A74" s="742">
        <v>11</v>
      </c>
      <c r="B74" s="743">
        <v>30.359710713458469</v>
      </c>
      <c r="C74" s="743">
        <v>29.60645357506948</v>
      </c>
      <c r="D74" s="743">
        <v>28.621640439577959</v>
      </c>
      <c r="E74" s="743">
        <v>22.035513618134502</v>
      </c>
      <c r="F74" s="743">
        <v>18.722440865048469</v>
      </c>
      <c r="G74" s="743">
        <v>57.906142503492674</v>
      </c>
      <c r="H74" s="743">
        <v>32.600685804065876</v>
      </c>
      <c r="I74" s="743">
        <v>11.506592004463883</v>
      </c>
      <c r="J74" s="743">
        <v>38.234020047620788</v>
      </c>
      <c r="K74" s="743">
        <v>43.634698434236299</v>
      </c>
      <c r="L74" s="743">
        <v>26.674246423996934</v>
      </c>
      <c r="M74" s="744">
        <v>33.332830870894639</v>
      </c>
    </row>
    <row r="75" spans="1:13" ht="24.95" customHeight="1" thickBot="1">
      <c r="A75" s="734">
        <v>12</v>
      </c>
      <c r="B75" s="746">
        <v>18.968492547610367</v>
      </c>
      <c r="C75" s="746">
        <v>18.574542900330741</v>
      </c>
      <c r="D75" s="746">
        <v>15.396123974150356</v>
      </c>
      <c r="E75" s="746">
        <v>12.785072593482155</v>
      </c>
      <c r="F75" s="746">
        <v>12.829233665323699</v>
      </c>
      <c r="G75" s="746">
        <v>26.23581844414997</v>
      </c>
      <c r="H75" s="746">
        <v>12.197858498632527</v>
      </c>
      <c r="I75" s="746">
        <v>16.92884266486972</v>
      </c>
      <c r="J75" s="746">
        <v>22.752141603783244</v>
      </c>
      <c r="K75" s="746">
        <v>30.202643027168818</v>
      </c>
      <c r="L75" s="746">
        <v>17.842212210925879</v>
      </c>
      <c r="M75" s="747">
        <v>14.028077451253139</v>
      </c>
    </row>
    <row r="76" spans="1:13" ht="24.95" customHeight="1">
      <c r="A76" s="727" t="s">
        <v>546</v>
      </c>
      <c r="B76" s="743">
        <v>16.653297685437707</v>
      </c>
      <c r="C76" s="743">
        <v>16.104936496918526</v>
      </c>
      <c r="D76" s="743">
        <v>12.321916773887082</v>
      </c>
      <c r="E76" s="743">
        <v>8.2071582710807149</v>
      </c>
      <c r="F76" s="743">
        <v>12.867851670890445</v>
      </c>
      <c r="G76" s="743">
        <v>39.986552813647478</v>
      </c>
      <c r="H76" s="743">
        <v>17.581725409347442</v>
      </c>
      <c r="I76" s="743">
        <v>-1.9142082868675345</v>
      </c>
      <c r="J76" s="743">
        <v>20.604352750542134</v>
      </c>
      <c r="K76" s="743">
        <v>35.719123070704541</v>
      </c>
      <c r="L76" s="743">
        <v>15.327880093974628</v>
      </c>
      <c r="M76" s="744">
        <v>10.483500931907599</v>
      </c>
    </row>
    <row r="77" spans="1:13" ht="24.95" customHeight="1">
      <c r="A77" s="727">
        <v>2</v>
      </c>
      <c r="B77" s="743">
        <v>15.884063520163323</v>
      </c>
      <c r="C77" s="743">
        <v>15.471047898799611</v>
      </c>
      <c r="D77" s="743">
        <v>19.537820640316355</v>
      </c>
      <c r="E77" s="743">
        <v>5.1933456441097832</v>
      </c>
      <c r="F77" s="743">
        <v>13.495119483040867</v>
      </c>
      <c r="G77" s="743">
        <v>36.518502841530477</v>
      </c>
      <c r="H77" s="743">
        <v>9.6382602411865861</v>
      </c>
      <c r="I77" s="743">
        <v>-2.0862409681880081</v>
      </c>
      <c r="J77" s="743">
        <v>23.601494130148652</v>
      </c>
      <c r="K77" s="743">
        <v>20.068814676195856</v>
      </c>
      <c r="L77" s="743">
        <v>20.004724803836865</v>
      </c>
      <c r="M77" s="744">
        <v>2.7528840257035228</v>
      </c>
    </row>
    <row r="78" spans="1:13" ht="24.95" customHeight="1">
      <c r="A78" s="742">
        <v>3</v>
      </c>
      <c r="B78" s="743">
        <v>13.751379212599318</v>
      </c>
      <c r="C78" s="743">
        <v>13.561007617956179</v>
      </c>
      <c r="D78" s="743">
        <v>13.035152250595971</v>
      </c>
      <c r="E78" s="743">
        <v>5.0572047747309909</v>
      </c>
      <c r="F78" s="743">
        <v>16.885440391165531</v>
      </c>
      <c r="G78" s="743">
        <v>33.949048740165267</v>
      </c>
      <c r="H78" s="743">
        <v>22.321260726931499</v>
      </c>
      <c r="I78" s="743">
        <v>11.27782984433874</v>
      </c>
      <c r="J78" s="743">
        <v>14.37611726577201</v>
      </c>
      <c r="K78" s="743">
        <v>17.020532086138005</v>
      </c>
      <c r="L78" s="743">
        <v>14.672625302981189</v>
      </c>
      <c r="M78" s="744">
        <v>-0.2002218774902218</v>
      </c>
    </row>
    <row r="79" spans="1:13" ht="24.95" customHeight="1">
      <c r="A79" s="742">
        <v>4</v>
      </c>
      <c r="B79" s="743">
        <v>13.415824936538456</v>
      </c>
      <c r="C79" s="743">
        <v>13.197791135837704</v>
      </c>
      <c r="D79" s="743">
        <v>16.90561467629297</v>
      </c>
      <c r="E79" s="743">
        <v>8.8260703882487377</v>
      </c>
      <c r="F79" s="743">
        <v>11.271791857937345</v>
      </c>
      <c r="G79" s="743">
        <v>35.789635974854349</v>
      </c>
      <c r="H79" s="743">
        <v>19.151272152969526</v>
      </c>
      <c r="I79" s="743">
        <v>13.651376764626917</v>
      </c>
      <c r="J79" s="743">
        <v>4.538342709514211</v>
      </c>
      <c r="K79" s="743">
        <v>17.582392810772447</v>
      </c>
      <c r="L79" s="743">
        <v>8.7371315673819367</v>
      </c>
      <c r="M79" s="744">
        <v>-2.9228392762852877</v>
      </c>
    </row>
    <row r="80" spans="1:13" ht="24.95" customHeight="1">
      <c r="A80" s="727">
        <v>5</v>
      </c>
      <c r="B80" s="743">
        <v>14.453806837770429</v>
      </c>
      <c r="C80" s="743">
        <v>14.367115325267861</v>
      </c>
      <c r="D80" s="743">
        <v>8.6029074635511051</v>
      </c>
      <c r="E80" s="743">
        <v>12.599036526342374</v>
      </c>
      <c r="F80" s="743">
        <v>11.722975581925681</v>
      </c>
      <c r="G80" s="743">
        <v>15.173997921969828</v>
      </c>
      <c r="H80" s="743">
        <v>20.050591892336286</v>
      </c>
      <c r="I80" s="743">
        <v>12.791631162553202</v>
      </c>
      <c r="J80" s="743">
        <v>14.797145139533811</v>
      </c>
      <c r="K80" s="743">
        <v>19.601301976323043</v>
      </c>
      <c r="L80" s="743">
        <v>13.695561978545285</v>
      </c>
      <c r="M80" s="744">
        <v>4.3688741016380703</v>
      </c>
    </row>
    <row r="81" spans="1:13" ht="24.95" customHeight="1">
      <c r="A81" s="727">
        <v>6</v>
      </c>
      <c r="B81" s="743">
        <v>6.987172612201519</v>
      </c>
      <c r="C81" s="743">
        <v>6.6506177749552791</v>
      </c>
      <c r="D81" s="743">
        <v>4.5003851387824767</v>
      </c>
      <c r="E81" s="743">
        <v>6.5108419781415137</v>
      </c>
      <c r="F81" s="743">
        <v>3.5740404194856126</v>
      </c>
      <c r="G81" s="743">
        <v>2.2024400759277825</v>
      </c>
      <c r="H81" s="743">
        <v>7.9661329786440973</v>
      </c>
      <c r="I81" s="743">
        <v>11.042710549333464</v>
      </c>
      <c r="J81" s="743">
        <v>6.2985997708580896</v>
      </c>
      <c r="K81" s="743">
        <v>6.7937489475755228</v>
      </c>
      <c r="L81" s="743">
        <v>17.359296215234266</v>
      </c>
      <c r="M81" s="744">
        <v>-4.6074210682338474</v>
      </c>
    </row>
    <row r="82" spans="1:13" ht="24.95" customHeight="1">
      <c r="A82" s="742">
        <v>7</v>
      </c>
      <c r="B82" s="743">
        <v>5.815359534927083</v>
      </c>
      <c r="C82" s="743">
        <v>5.9260693008640715</v>
      </c>
      <c r="D82" s="743">
        <v>5.4662992184049983</v>
      </c>
      <c r="E82" s="743">
        <v>9.2206125789385425</v>
      </c>
      <c r="F82" s="743">
        <v>6.8861436889106926</v>
      </c>
      <c r="G82" s="743">
        <v>4.3417121648815709</v>
      </c>
      <c r="H82" s="743">
        <v>9.3057483020863287</v>
      </c>
      <c r="I82" s="743">
        <v>9.1317152680293674</v>
      </c>
      <c r="J82" s="743">
        <v>1.9608546705706544</v>
      </c>
      <c r="K82" s="743">
        <v>7.2524671857766521</v>
      </c>
      <c r="L82" s="743">
        <v>5.682750935400577</v>
      </c>
      <c r="M82" s="744">
        <v>-5.3627293699608884</v>
      </c>
    </row>
    <row r="83" spans="1:13" ht="24.95" customHeight="1">
      <c r="A83" s="742">
        <v>8</v>
      </c>
      <c r="B83" s="743">
        <v>-2.1244343772158203</v>
      </c>
      <c r="C83" s="743">
        <v>-2.5944153523052194</v>
      </c>
      <c r="D83" s="743">
        <v>2.2909593164231126</v>
      </c>
      <c r="E83" s="743">
        <v>-3.7757227081726086</v>
      </c>
      <c r="F83" s="743">
        <v>-5.7510820376735268</v>
      </c>
      <c r="G83" s="743">
        <v>1.4348758930930501</v>
      </c>
      <c r="H83" s="743">
        <v>-3.2926407676499849</v>
      </c>
      <c r="I83" s="743">
        <v>-1.8738592849178701</v>
      </c>
      <c r="J83" s="743">
        <v>-3.6840839117185453</v>
      </c>
      <c r="K83" s="743">
        <v>-4.2992981589206778</v>
      </c>
      <c r="L83" s="743">
        <v>-4.1302407807720272</v>
      </c>
      <c r="M83" s="744">
        <v>-19.422874120877935</v>
      </c>
    </row>
    <row r="84" spans="1:13" ht="24.95" customHeight="1">
      <c r="A84" s="742">
        <v>9</v>
      </c>
      <c r="B84" s="743">
        <v>7.0730504150592139</v>
      </c>
      <c r="C84" s="743">
        <v>7.1365681961230933</v>
      </c>
      <c r="D84" s="743">
        <v>8.790649115135011</v>
      </c>
      <c r="E84" s="743">
        <v>4.0717119196153959</v>
      </c>
      <c r="F84" s="743">
        <v>15.859591033032643</v>
      </c>
      <c r="G84" s="743">
        <v>16.829973149774631</v>
      </c>
      <c r="H84" s="743">
        <v>3.3330892408584845</v>
      </c>
      <c r="I84" s="743">
        <v>19.637180575496743</v>
      </c>
      <c r="J84" s="743">
        <v>-6.7053819698432022</v>
      </c>
      <c r="K84" s="743">
        <v>4.9313564863877843</v>
      </c>
      <c r="L84" s="743">
        <v>7.2902179862882122</v>
      </c>
      <c r="M84" s="744">
        <v>-2.9364631599808035</v>
      </c>
    </row>
    <row r="85" spans="1:13" ht="24.95" customHeight="1">
      <c r="A85" s="742">
        <v>10</v>
      </c>
      <c r="B85" s="743">
        <v>-5.8158273397818334</v>
      </c>
      <c r="C85" s="743">
        <v>-5.8847533575186333</v>
      </c>
      <c r="D85" s="743">
        <v>-9.0939516672749505</v>
      </c>
      <c r="E85" s="743">
        <v>-8.7889935116958924</v>
      </c>
      <c r="F85" s="743">
        <v>-1.5574534777350237</v>
      </c>
      <c r="G85" s="743">
        <v>11.586240098404872</v>
      </c>
      <c r="H85" s="743">
        <v>-9.1023435279189044</v>
      </c>
      <c r="I85" s="743">
        <v>-5.883908194215806</v>
      </c>
      <c r="J85" s="743">
        <v>-9.463299121101187</v>
      </c>
      <c r="K85" s="743">
        <v>-7.6093058456474978</v>
      </c>
      <c r="L85" s="743">
        <v>-5.247402348257836</v>
      </c>
      <c r="M85" s="744">
        <v>-14.142141193621356</v>
      </c>
    </row>
    <row r="86" spans="1:13" ht="24.95" customHeight="1">
      <c r="A86" s="742">
        <v>11</v>
      </c>
      <c r="B86" s="743">
        <v>16.008155355017067</v>
      </c>
      <c r="C86" s="743">
        <v>16.569224469388615</v>
      </c>
      <c r="D86" s="743">
        <v>10.495926522664973</v>
      </c>
      <c r="E86" s="743">
        <v>18.421785024834804</v>
      </c>
      <c r="F86" s="743">
        <v>20.47027876360761</v>
      </c>
      <c r="G86" s="743">
        <v>7.5326115157659359</v>
      </c>
      <c r="H86" s="743">
        <v>15.079283821246037</v>
      </c>
      <c r="I86" s="743">
        <v>28.64702818285528</v>
      </c>
      <c r="J86" s="743">
        <v>14.919307106863073</v>
      </c>
      <c r="K86" s="743">
        <v>17.058582778296056</v>
      </c>
      <c r="L86" s="743">
        <v>14.711669652862895</v>
      </c>
      <c r="M86" s="744">
        <v>3.9336222347070731</v>
      </c>
    </row>
    <row r="87" spans="1:13" ht="24.95" customHeight="1" thickBot="1">
      <c r="A87" s="734">
        <v>12</v>
      </c>
      <c r="B87" s="746">
        <v>-0.60165805647856985</v>
      </c>
      <c r="C87" s="746">
        <v>-0.69607393120087124</v>
      </c>
      <c r="D87" s="746">
        <v>2.1298136426009933</v>
      </c>
      <c r="E87" s="746">
        <v>-2.163399501212524</v>
      </c>
      <c r="F87" s="746">
        <v>4.0454528676765733</v>
      </c>
      <c r="G87" s="746">
        <v>2.582862941718588</v>
      </c>
      <c r="H87" s="746">
        <v>3.0065379567214734</v>
      </c>
      <c r="I87" s="746">
        <v>4.6542521875253158</v>
      </c>
      <c r="J87" s="746">
        <v>-7.353841601638905</v>
      </c>
      <c r="K87" s="746">
        <v>-7.6129327600017405</v>
      </c>
      <c r="L87" s="746">
        <v>5.4985098752193977</v>
      </c>
      <c r="M87" s="747">
        <v>-11.35517653457859</v>
      </c>
    </row>
    <row r="88" spans="1:13" ht="24.95" customHeight="1">
      <c r="A88" s="758" t="s">
        <v>558</v>
      </c>
      <c r="B88" s="749">
        <v>6.7437955780375205</v>
      </c>
      <c r="C88" s="749">
        <v>7.1528698438905423</v>
      </c>
      <c r="D88" s="749">
        <v>13.782246248767294</v>
      </c>
      <c r="E88" s="749">
        <v>7.1055792768163855</v>
      </c>
      <c r="F88" s="749">
        <v>9.5656505341854938</v>
      </c>
      <c r="G88" s="749">
        <v>-2.8322453379173709</v>
      </c>
      <c r="H88" s="749">
        <v>-0.72220308103985076</v>
      </c>
      <c r="I88" s="749">
        <v>21.605615270562424</v>
      </c>
      <c r="J88" s="749">
        <v>-1.2569598606517474</v>
      </c>
      <c r="K88" s="749">
        <v>-0.11830092321122265</v>
      </c>
      <c r="L88" s="749">
        <v>12.665024291102853</v>
      </c>
      <c r="M88" s="750">
        <v>8.0120384400731695</v>
      </c>
    </row>
    <row r="89" spans="1:13" ht="24.95" customHeight="1">
      <c r="A89" s="742">
        <v>2</v>
      </c>
      <c r="B89" s="743">
        <v>4.8861248053394348</v>
      </c>
      <c r="C89" s="743">
        <v>5.2305254574903586</v>
      </c>
      <c r="D89" s="743">
        <v>4.7953519567943488</v>
      </c>
      <c r="E89" s="743">
        <v>6.1842006539887251</v>
      </c>
      <c r="F89" s="743">
        <v>9.3428031134722573</v>
      </c>
      <c r="G89" s="743">
        <v>-11.755863758423217</v>
      </c>
      <c r="H89" s="743">
        <v>10.340388184666466</v>
      </c>
      <c r="I89" s="743">
        <v>27.563072056040355</v>
      </c>
      <c r="J89" s="743">
        <v>-1.141391509826974</v>
      </c>
      <c r="K89" s="743">
        <v>9.5360546630972749</v>
      </c>
      <c r="L89" s="743">
        <v>6.6257688237260481</v>
      </c>
      <c r="M89" s="744">
        <v>10.514535725418966</v>
      </c>
    </row>
    <row r="90" spans="1:13" ht="24.95" customHeight="1">
      <c r="A90" s="742">
        <v>3</v>
      </c>
      <c r="B90" s="743">
        <v>2.1028784124793845</v>
      </c>
      <c r="C90" s="743">
        <v>2.1605392851918168</v>
      </c>
      <c r="D90" s="743">
        <v>6.7096675742127445</v>
      </c>
      <c r="E90" s="743">
        <v>3.5646485591700667</v>
      </c>
      <c r="F90" s="743">
        <v>6.1000763888467304</v>
      </c>
      <c r="G90" s="743">
        <v>-17.781315487472511</v>
      </c>
      <c r="H90" s="743">
        <v>-1.5737627007074479</v>
      </c>
      <c r="I90" s="743">
        <v>14.770186534799905</v>
      </c>
      <c r="J90" s="743">
        <v>-1.3170879233069144</v>
      </c>
      <c r="K90" s="743">
        <v>5.6021837980322573</v>
      </c>
      <c r="L90" s="743">
        <v>9.9494097725980168E-2</v>
      </c>
      <c r="M90" s="744">
        <v>5.1896491050746079</v>
      </c>
    </row>
    <row r="91" spans="1:13" ht="24.95" customHeight="1">
      <c r="A91" s="742">
        <v>4</v>
      </c>
      <c r="B91" s="743">
        <v>4.6748846285380523</v>
      </c>
      <c r="C91" s="743">
        <v>4.8232894751659074</v>
      </c>
      <c r="D91" s="743">
        <v>11.251209585614433</v>
      </c>
      <c r="E91" s="743">
        <v>6.4766679282461013</v>
      </c>
      <c r="F91" s="743">
        <v>8.9237717912167795</v>
      </c>
      <c r="G91" s="743">
        <v>-18.165154207469797</v>
      </c>
      <c r="H91" s="743">
        <v>-1.9601823059835937</v>
      </c>
      <c r="I91" s="743">
        <v>11.551519228047852</v>
      </c>
      <c r="J91" s="743">
        <v>6.2018839270916288</v>
      </c>
      <c r="K91" s="743">
        <v>6.9030418954364023</v>
      </c>
      <c r="L91" s="743">
        <v>9.1317806629513996</v>
      </c>
      <c r="M91" s="744">
        <v>12.047998456610401</v>
      </c>
    </row>
    <row r="92" spans="1:13" ht="24.95" customHeight="1">
      <c r="A92" s="742">
        <v>5</v>
      </c>
      <c r="B92" s="743">
        <v>5.3873695423415313</v>
      </c>
      <c r="C92" s="743">
        <v>5.374808612304264</v>
      </c>
      <c r="D92" s="743">
        <v>14.454082098227985</v>
      </c>
      <c r="E92" s="743">
        <v>4.3285699731812315</v>
      </c>
      <c r="F92" s="743">
        <v>8.2891963321077782</v>
      </c>
      <c r="G92" s="743">
        <v>-5.646981088705104</v>
      </c>
      <c r="H92" s="743">
        <v>-0.19968947940215287</v>
      </c>
      <c r="I92" s="743">
        <v>8.9181285591460835</v>
      </c>
      <c r="J92" s="743">
        <v>-1.100839501488764</v>
      </c>
      <c r="K92" s="743">
        <v>6.2620461291594864</v>
      </c>
      <c r="L92" s="743">
        <v>11.778033437386213</v>
      </c>
      <c r="M92" s="744">
        <v>9.8520488252204785</v>
      </c>
    </row>
    <row r="93" spans="1:13" ht="24.95" customHeight="1">
      <c r="A93" s="742">
        <v>6</v>
      </c>
      <c r="B93" s="743">
        <v>6.4682887127362392</v>
      </c>
      <c r="C93" s="743">
        <v>6.7811814041511838</v>
      </c>
      <c r="D93" s="743">
        <v>12.36868645887337</v>
      </c>
      <c r="E93" s="743">
        <v>7.1358408083104479</v>
      </c>
      <c r="F93" s="743">
        <v>8.407644040063559</v>
      </c>
      <c r="G93" s="743">
        <v>3.0032031032106516</v>
      </c>
      <c r="H93" s="743">
        <v>2.6097710596890664</v>
      </c>
      <c r="I93" s="743">
        <v>9.620445947131202</v>
      </c>
      <c r="J93" s="743">
        <v>-0.10732522493603369</v>
      </c>
      <c r="K93" s="743">
        <v>5.367918274092176</v>
      </c>
      <c r="L93" s="743">
        <v>9.9779580456480943</v>
      </c>
      <c r="M93" s="744">
        <v>20.402871256936137</v>
      </c>
    </row>
    <row r="94" spans="1:13" ht="24.95" customHeight="1">
      <c r="A94" s="742">
        <v>7</v>
      </c>
      <c r="B94" s="743">
        <v>14.948560281490387</v>
      </c>
      <c r="C94" s="743">
        <v>15.051028951740292</v>
      </c>
      <c r="D94" s="743">
        <v>15.292964989531058</v>
      </c>
      <c r="E94" s="743">
        <v>14.083024208871933</v>
      </c>
      <c r="F94" s="743">
        <v>18.233951019309288</v>
      </c>
      <c r="G94" s="743">
        <v>9.3684170126128663</v>
      </c>
      <c r="H94" s="743">
        <v>10.782371348730521</v>
      </c>
      <c r="I94" s="743">
        <v>14.756865806021494</v>
      </c>
      <c r="J94" s="743">
        <v>5.3976088134953812</v>
      </c>
      <c r="K94" s="743">
        <v>15.300350210714583</v>
      </c>
      <c r="L94" s="743">
        <v>27.1166136963638</v>
      </c>
      <c r="M94" s="744">
        <v>37.686037657851017</v>
      </c>
    </row>
    <row r="95" spans="1:13" ht="24.95" customHeight="1">
      <c r="A95" s="742">
        <v>8</v>
      </c>
      <c r="B95" s="743">
        <v>8.185081400271855</v>
      </c>
      <c r="C95" s="743">
        <v>8.5798477481348669</v>
      </c>
      <c r="D95" s="743">
        <v>6.7144062888135494</v>
      </c>
      <c r="E95" s="743">
        <v>11.445632050549207</v>
      </c>
      <c r="F95" s="743">
        <v>12.27566706326644</v>
      </c>
      <c r="G95" s="743">
        <v>7.1898640933482483</v>
      </c>
      <c r="H95" s="743">
        <v>5.2166336763399386</v>
      </c>
      <c r="I95" s="743">
        <v>10.780222671186635</v>
      </c>
      <c r="J95" s="743">
        <v>1.7591381151697476</v>
      </c>
      <c r="K95" s="743">
        <v>17.161280844455277</v>
      </c>
      <c r="L95" s="743">
        <v>11.670532388210077</v>
      </c>
      <c r="M95" s="744">
        <v>26.189140296811104</v>
      </c>
    </row>
    <row r="96" spans="1:13" ht="24.95" customHeight="1">
      <c r="A96" s="742">
        <v>9</v>
      </c>
      <c r="B96" s="743">
        <v>16.310873473817395</v>
      </c>
      <c r="C96" s="743">
        <v>16.664504052127512</v>
      </c>
      <c r="D96" s="743">
        <v>18.267143567262579</v>
      </c>
      <c r="E96" s="743">
        <v>19.887870315230586</v>
      </c>
      <c r="F96" s="743">
        <v>16.098703651259754</v>
      </c>
      <c r="G96" s="743">
        <v>-2.5225312136401925</v>
      </c>
      <c r="H96" s="743">
        <v>12.974163688016887</v>
      </c>
      <c r="I96" s="743">
        <v>13.613754767513939</v>
      </c>
      <c r="J96" s="743">
        <v>8.1316086158430494</v>
      </c>
      <c r="K96" s="743">
        <v>21.925154073076271</v>
      </c>
      <c r="L96" s="743">
        <v>25.207636444046045</v>
      </c>
      <c r="M96" s="744">
        <v>28.713564702382257</v>
      </c>
    </row>
    <row r="97" spans="1:13" ht="24.95" customHeight="1">
      <c r="A97" s="742">
        <v>10</v>
      </c>
      <c r="B97" s="743">
        <v>6.8426129950140506</v>
      </c>
      <c r="C97" s="743">
        <v>6.8628558739339383</v>
      </c>
      <c r="D97" s="743">
        <v>9.1996333578745038</v>
      </c>
      <c r="E97" s="743">
        <v>10.457685350055797</v>
      </c>
      <c r="F97" s="743">
        <v>6.0110739951693404</v>
      </c>
      <c r="G97" s="743">
        <v>-6.8624884789531109</v>
      </c>
      <c r="H97" s="743">
        <v>9.6107082108061803</v>
      </c>
      <c r="I97" s="743">
        <v>8.7828837486765536</v>
      </c>
      <c r="J97" s="743">
        <v>2.1377512611031193</v>
      </c>
      <c r="K97" s="743">
        <v>11.041917149065156</v>
      </c>
      <c r="L97" s="743">
        <v>23.340725387425948</v>
      </c>
      <c r="M97" s="744">
        <v>17.951098645682734</v>
      </c>
    </row>
    <row r="98" spans="1:13" ht="24.95" customHeight="1">
      <c r="A98" s="742">
        <v>11</v>
      </c>
      <c r="B98" s="743">
        <v>15.973483880843034</v>
      </c>
      <c r="C98" s="743">
        <v>16.286001488485908</v>
      </c>
      <c r="D98" s="743">
        <v>22.671486223572444</v>
      </c>
      <c r="E98" s="743">
        <v>17.150654929543492</v>
      </c>
      <c r="F98" s="743">
        <v>15.39372338064284</v>
      </c>
      <c r="G98" s="743">
        <v>-0.48875215088753521</v>
      </c>
      <c r="H98" s="743">
        <v>12.864642501146221</v>
      </c>
      <c r="I98" s="743">
        <v>19.069043986873794</v>
      </c>
      <c r="J98" s="743">
        <v>13.382665077774774</v>
      </c>
      <c r="K98" s="743">
        <v>18.422797248018696</v>
      </c>
      <c r="L98" s="743">
        <v>28.076312541294868</v>
      </c>
      <c r="M98" s="744">
        <v>26.433434972644235</v>
      </c>
    </row>
    <row r="99" spans="1:13" ht="24.95" customHeight="1" thickBot="1">
      <c r="A99" s="759">
        <v>12</v>
      </c>
      <c r="B99" s="746">
        <v>17.257485224169272</v>
      </c>
      <c r="C99" s="746">
        <v>17.721479542530204</v>
      </c>
      <c r="D99" s="746">
        <v>16.388860468803742</v>
      </c>
      <c r="E99" s="746">
        <v>23.349504867569237</v>
      </c>
      <c r="F99" s="746">
        <v>10.893321209781774</v>
      </c>
      <c r="G99" s="746">
        <v>11.443735654776305</v>
      </c>
      <c r="H99" s="746">
        <v>18.395085557087114</v>
      </c>
      <c r="I99" s="746">
        <v>11.890800807181634</v>
      </c>
      <c r="J99" s="746">
        <v>19.581053284919676</v>
      </c>
      <c r="K99" s="746">
        <v>18.070111086011195</v>
      </c>
      <c r="L99" s="746">
        <v>30.705546215430587</v>
      </c>
      <c r="M99" s="747">
        <v>21.997361785936917</v>
      </c>
    </row>
    <row r="100" spans="1:13" ht="24.95" customHeight="1">
      <c r="A100" s="758" t="s">
        <v>566</v>
      </c>
      <c r="B100" s="749">
        <v>23.070640859675279</v>
      </c>
      <c r="C100" s="749">
        <v>23.546818978110579</v>
      </c>
      <c r="D100" s="749">
        <v>15.992699826501976</v>
      </c>
      <c r="E100" s="749">
        <v>25.595337085862965</v>
      </c>
      <c r="F100" s="749">
        <v>23.073858521392481</v>
      </c>
      <c r="G100" s="749">
        <v>11.141236097276291</v>
      </c>
      <c r="H100" s="749">
        <v>38.069490392732035</v>
      </c>
      <c r="I100" s="749">
        <v>36.656178289917733</v>
      </c>
      <c r="J100" s="749">
        <v>28.815218819368141</v>
      </c>
      <c r="K100" s="749">
        <v>28.104207742152312</v>
      </c>
      <c r="L100" s="749">
        <v>27.859232866329876</v>
      </c>
      <c r="M100" s="750">
        <v>15.554376204772979</v>
      </c>
    </row>
    <row r="101" spans="1:13" ht="24.95" customHeight="1">
      <c r="A101" s="742">
        <v>2</v>
      </c>
      <c r="B101" s="743">
        <v>20.226069889016344</v>
      </c>
      <c r="C101" s="743">
        <v>20.452246457432025</v>
      </c>
      <c r="D101" s="743">
        <v>18.462232014878751</v>
      </c>
      <c r="E101" s="743">
        <v>22.207916692818586</v>
      </c>
      <c r="F101" s="743">
        <v>17.462063028582591</v>
      </c>
      <c r="G101" s="743">
        <v>20.576852503238115</v>
      </c>
      <c r="H101" s="743">
        <v>24.228462354602939</v>
      </c>
      <c r="I101" s="743">
        <v>31.616025704738718</v>
      </c>
      <c r="J101" s="743">
        <v>18.417559736167789</v>
      </c>
      <c r="K101" s="743">
        <v>26.734974204935185</v>
      </c>
      <c r="L101" s="743">
        <v>24.902393732517965</v>
      </c>
      <c r="M101" s="744">
        <v>9.9044478964800646</v>
      </c>
    </row>
    <row r="102" spans="1:13" ht="24.95" customHeight="1">
      <c r="A102" s="742">
        <v>3</v>
      </c>
      <c r="B102" s="743">
        <v>18.228469734975604</v>
      </c>
      <c r="C102" s="743">
        <v>18.301137114408661</v>
      </c>
      <c r="D102" s="743">
        <v>14.858921326640086</v>
      </c>
      <c r="E102" s="743">
        <v>21.796864868116273</v>
      </c>
      <c r="F102" s="743">
        <v>16.938722005542388</v>
      </c>
      <c r="G102" s="743">
        <v>9.9947327237007784</v>
      </c>
      <c r="H102" s="743">
        <v>13.537239892233742</v>
      </c>
      <c r="I102" s="743">
        <v>20.860914203656804</v>
      </c>
      <c r="J102" s="743">
        <v>18.587388537138267</v>
      </c>
      <c r="K102" s="743">
        <v>23.021984260367319</v>
      </c>
      <c r="L102" s="743">
        <v>30.530396461090476</v>
      </c>
      <c r="M102" s="744">
        <v>17.70762920005771</v>
      </c>
    </row>
    <row r="103" spans="1:13" ht="24.95" customHeight="1">
      <c r="A103" s="742">
        <v>4</v>
      </c>
      <c r="B103" s="743">
        <v>17.312218081006961</v>
      </c>
      <c r="C103" s="743">
        <v>17.566635795718838</v>
      </c>
      <c r="D103" s="743">
        <v>20.781296580256935</v>
      </c>
      <c r="E103" s="743">
        <v>20.527957033801144</v>
      </c>
      <c r="F103" s="743">
        <v>18.847094561296714</v>
      </c>
      <c r="G103" s="743">
        <v>4.0446829895131486E-2</v>
      </c>
      <c r="H103" s="743">
        <v>13.537079546191848</v>
      </c>
      <c r="I103" s="743">
        <v>18.508675406228164</v>
      </c>
      <c r="J103" s="743">
        <v>16.977738918512685</v>
      </c>
      <c r="K103" s="743">
        <v>21.043084497920077</v>
      </c>
      <c r="L103" s="743">
        <v>20.997232371466666</v>
      </c>
      <c r="M103" s="744">
        <v>20.15030493500096</v>
      </c>
    </row>
    <row r="104" spans="1:13" ht="24.95" customHeight="1">
      <c r="A104" s="742">
        <v>5</v>
      </c>
      <c r="B104" s="743">
        <v>12.156675546832574</v>
      </c>
      <c r="C104" s="743">
        <v>12.561996064260143</v>
      </c>
      <c r="D104" s="743">
        <v>15.730241779487073</v>
      </c>
      <c r="E104" s="743">
        <v>13.600929975363755</v>
      </c>
      <c r="F104" s="743">
        <v>15.336679597242679</v>
      </c>
      <c r="G104" s="743">
        <v>-6.1880689250412644</v>
      </c>
      <c r="H104" s="743">
        <v>13.503615671533197</v>
      </c>
      <c r="I104" s="743">
        <v>14.924637653380884</v>
      </c>
      <c r="J104" s="743">
        <v>13.88712065917889</v>
      </c>
      <c r="K104" s="743">
        <v>17.544632058861879</v>
      </c>
      <c r="L104" s="743">
        <v>10.850757834013663</v>
      </c>
      <c r="M104" s="744">
        <v>12.002358322355903</v>
      </c>
    </row>
    <row r="105" spans="1:13" ht="24.95" customHeight="1">
      <c r="A105" s="742">
        <v>6</v>
      </c>
      <c r="B105" s="743">
        <v>13.425054191264678</v>
      </c>
      <c r="C105" s="743">
        <v>13.62082370556594</v>
      </c>
      <c r="D105" s="743">
        <v>20.234908946713574</v>
      </c>
      <c r="E105" s="743">
        <v>14.456153120468713</v>
      </c>
      <c r="F105" s="743">
        <v>15.543757092865079</v>
      </c>
      <c r="G105" s="743">
        <v>-6.4612114755863956</v>
      </c>
      <c r="H105" s="743">
        <v>18.653939350727626</v>
      </c>
      <c r="I105" s="743">
        <v>7.1171071940650847</v>
      </c>
      <c r="J105" s="743">
        <v>13.21889832937886</v>
      </c>
      <c r="K105" s="743">
        <v>18.94202006673919</v>
      </c>
      <c r="L105" s="743">
        <v>10.632468906576122</v>
      </c>
      <c r="M105" s="744">
        <v>13.157996887575123</v>
      </c>
    </row>
    <row r="106" spans="1:13" ht="24.95" customHeight="1">
      <c r="A106" s="742">
        <v>7</v>
      </c>
      <c r="B106" s="743">
        <v>1.1564459960488449</v>
      </c>
      <c r="C106" s="743">
        <v>1.2451172908766637</v>
      </c>
      <c r="D106" s="743">
        <v>1.3529198060846568</v>
      </c>
      <c r="E106" s="743">
        <v>-0.10009378115648815</v>
      </c>
      <c r="F106" s="743">
        <v>7.1784641168563041</v>
      </c>
      <c r="G106" s="743">
        <v>-0.64018003271831958</v>
      </c>
      <c r="H106" s="743">
        <v>1.5013096437998854</v>
      </c>
      <c r="I106" s="743">
        <v>-5.8126310995665875</v>
      </c>
      <c r="J106" s="743">
        <v>5.1117502732209061</v>
      </c>
      <c r="K106" s="743">
        <v>1.030510600304325</v>
      </c>
      <c r="L106" s="743">
        <v>-4.3250331053544642</v>
      </c>
      <c r="M106" s="744">
        <v>-2.5715892766366153</v>
      </c>
    </row>
    <row r="107" spans="1:13" ht="24.95" customHeight="1">
      <c r="A107" s="742">
        <v>8</v>
      </c>
      <c r="B107" s="743">
        <v>19.886748027818399</v>
      </c>
      <c r="C107" s="743">
        <v>20.059620539377391</v>
      </c>
      <c r="D107" s="743">
        <v>26.191121709388071</v>
      </c>
      <c r="E107" s="743">
        <v>20.843038069531204</v>
      </c>
      <c r="F107" s="743">
        <v>9.2887204474949954</v>
      </c>
      <c r="G107" s="743">
        <v>-4.8200516880598911</v>
      </c>
      <c r="H107" s="743">
        <v>18.680403391487175</v>
      </c>
      <c r="I107" s="743">
        <v>20.889028971949372</v>
      </c>
      <c r="J107" s="743">
        <v>26.344621239215925</v>
      </c>
      <c r="K107" s="743">
        <v>14.480915135061352</v>
      </c>
      <c r="L107" s="743">
        <v>8.2600625855624514</v>
      </c>
      <c r="M107" s="744">
        <v>15.000479529219064</v>
      </c>
    </row>
    <row r="108" spans="1:13" ht="24.95" customHeight="1">
      <c r="A108" s="742">
        <v>9</v>
      </c>
      <c r="B108" s="743">
        <v>9.6559957980424826</v>
      </c>
      <c r="C108" s="743">
        <v>10.044083730596014</v>
      </c>
      <c r="D108" s="743">
        <v>18.555590952304129</v>
      </c>
      <c r="E108" s="743">
        <v>10.05694131522452</v>
      </c>
      <c r="F108" s="743">
        <v>8.997268803792636</v>
      </c>
      <c r="G108" s="743">
        <v>-3.3895853132196834</v>
      </c>
      <c r="H108" s="743">
        <v>7.1918915539746138</v>
      </c>
      <c r="I108" s="743">
        <v>11.5336311540905</v>
      </c>
      <c r="J108" s="743">
        <v>14.982164762912404</v>
      </c>
      <c r="K108" s="743">
        <v>5.8050698059187056</v>
      </c>
      <c r="L108" s="743">
        <v>10.046018126140368</v>
      </c>
      <c r="M108" s="744">
        <v>7.8982827633242891</v>
      </c>
    </row>
    <row r="109" spans="1:13" ht="24.95" customHeight="1">
      <c r="A109" s="742">
        <v>10</v>
      </c>
      <c r="B109" s="743">
        <v>11.646929855294587</v>
      </c>
      <c r="C109" s="743">
        <v>12.03498281201351</v>
      </c>
      <c r="D109" s="743">
        <v>21.802039522776155</v>
      </c>
      <c r="E109" s="743">
        <v>9.6279415313882879</v>
      </c>
      <c r="F109" s="743">
        <v>6.6649017954470509</v>
      </c>
      <c r="G109" s="743">
        <v>-4.6360831771536226</v>
      </c>
      <c r="H109" s="743">
        <v>13.399290240930981</v>
      </c>
      <c r="I109" s="743">
        <v>5.4924795157591717</v>
      </c>
      <c r="J109" s="743">
        <v>12.926785584921291</v>
      </c>
      <c r="K109" s="743">
        <v>8.1952658729703529</v>
      </c>
      <c r="L109" s="743">
        <v>6.9463852631831458</v>
      </c>
      <c r="M109" s="744">
        <v>11.840094328456559</v>
      </c>
    </row>
    <row r="110" spans="1:13" ht="24.95" customHeight="1">
      <c r="A110" s="742">
        <v>11</v>
      </c>
      <c r="B110" s="743">
        <v>1.7839950987834357</v>
      </c>
      <c r="C110" s="743">
        <v>1.9037807367210888</v>
      </c>
      <c r="D110" s="743">
        <v>13.577193026510287</v>
      </c>
      <c r="E110" s="743">
        <v>-0.32277597641402167</v>
      </c>
      <c r="F110" s="743">
        <v>-3.0876380513834789</v>
      </c>
      <c r="G110" s="743">
        <v>-9.2099174687412102</v>
      </c>
      <c r="H110" s="743">
        <v>1.7001577523899414</v>
      </c>
      <c r="I110" s="743">
        <v>4.2802145283638424</v>
      </c>
      <c r="J110" s="743">
        <v>-2.5640494561400544</v>
      </c>
      <c r="K110" s="743">
        <v>0.62147818419178691</v>
      </c>
      <c r="L110" s="743">
        <v>-5.4980865676755428</v>
      </c>
      <c r="M110" s="744">
        <v>4.1888810494360627</v>
      </c>
    </row>
    <row r="111" spans="1:13" ht="24.95" customHeight="1" thickBot="1">
      <c r="A111" s="759">
        <v>12</v>
      </c>
      <c r="B111" s="746">
        <v>11.457649274077937</v>
      </c>
      <c r="C111" s="746">
        <v>11.991850638468463</v>
      </c>
      <c r="D111" s="746">
        <v>27.190770671268666</v>
      </c>
      <c r="E111" s="746">
        <v>-2.323764249071786</v>
      </c>
      <c r="F111" s="746">
        <v>1.0938372422278206</v>
      </c>
      <c r="G111" s="746">
        <v>-28.714647694402217</v>
      </c>
      <c r="H111" s="746">
        <v>3.8242240814803949</v>
      </c>
      <c r="I111" s="746">
        <v>11.522639162096866</v>
      </c>
      <c r="J111" s="746">
        <v>1.667111836591161</v>
      </c>
      <c r="K111" s="746">
        <v>15.303313849809612</v>
      </c>
      <c r="L111" s="746">
        <v>2.2112051412744194</v>
      </c>
      <c r="M111" s="747">
        <v>24.991968983004014</v>
      </c>
    </row>
    <row r="112" spans="1:13" ht="24.95" customHeight="1">
      <c r="A112" s="742" t="s">
        <v>701</v>
      </c>
      <c r="B112" s="743">
        <v>-5.6340505634583309</v>
      </c>
      <c r="C112" s="743">
        <v>-5.0318489074963111</v>
      </c>
      <c r="D112" s="743">
        <v>12.983579873887024</v>
      </c>
      <c r="E112" s="743">
        <v>-14.609925395389567</v>
      </c>
      <c r="F112" s="743">
        <v>-6.5464840103437609</v>
      </c>
      <c r="G112" s="743">
        <v>-32.993995405982631</v>
      </c>
      <c r="H112" s="743">
        <v>-15.610643531445717</v>
      </c>
      <c r="I112" s="743">
        <v>-14.702437195609093</v>
      </c>
      <c r="J112" s="743">
        <v>-14.357310766520996</v>
      </c>
      <c r="K112" s="743">
        <v>-5.3561698513767055</v>
      </c>
      <c r="L112" s="743">
        <v>-8.5555491647244395</v>
      </c>
      <c r="M112" s="744">
        <v>16.164381556873963</v>
      </c>
    </row>
    <row r="113" spans="1:13" ht="24.95" customHeight="1">
      <c r="A113" s="742">
        <v>2</v>
      </c>
      <c r="B113" s="743">
        <v>-0.62851784241803443</v>
      </c>
      <c r="C113" s="743">
        <v>-0.17682089598820028</v>
      </c>
      <c r="D113" s="743">
        <v>16.178915357946735</v>
      </c>
      <c r="E113" s="743">
        <v>-9.4408614698006943</v>
      </c>
      <c r="F113" s="743">
        <v>-8.5650158772931775</v>
      </c>
      <c r="G113" s="743">
        <v>-28.47225102722615</v>
      </c>
      <c r="H113" s="743">
        <v>-6.7916422314607843</v>
      </c>
      <c r="I113" s="743">
        <v>-9.1915472993057676</v>
      </c>
      <c r="J113" s="743">
        <v>-8.275724787866011</v>
      </c>
      <c r="K113" s="743">
        <v>-5.6810882151966524</v>
      </c>
      <c r="L113" s="743">
        <v>-1.2712580156094049</v>
      </c>
      <c r="M113" s="744">
        <v>22.531763729337072</v>
      </c>
    </row>
    <row r="114" spans="1:13" ht="24.95" customHeight="1">
      <c r="A114" s="742">
        <v>3</v>
      </c>
      <c r="B114" s="743">
        <v>6.1056823856355322</v>
      </c>
      <c r="C114" s="743">
        <v>6.7739332512133785</v>
      </c>
      <c r="D114" s="743">
        <v>20.353151184936607</v>
      </c>
      <c r="E114" s="743">
        <v>-4.9061166305795751</v>
      </c>
      <c r="F114" s="743">
        <v>-5.1259565671263374</v>
      </c>
      <c r="G114" s="743">
        <v>-12.240102908847845</v>
      </c>
      <c r="H114" s="743">
        <v>6.1100958067331561</v>
      </c>
      <c r="I114" s="743">
        <v>5.7707504820327955</v>
      </c>
      <c r="J114" s="743">
        <v>2.254965535029811</v>
      </c>
      <c r="K114" s="743">
        <v>5.6780798596340674</v>
      </c>
      <c r="L114" s="743">
        <v>-2.5072587529812012</v>
      </c>
      <c r="M114" s="744">
        <v>22.047579332262373</v>
      </c>
    </row>
    <row r="115" spans="1:13" ht="24.95" customHeight="1">
      <c r="A115" s="742">
        <v>4</v>
      </c>
      <c r="B115" s="743">
        <v>8.9642676113519002</v>
      </c>
      <c r="C115" s="743">
        <v>9.253175897567246</v>
      </c>
      <c r="D115" s="743">
        <v>18.139863115935071</v>
      </c>
      <c r="E115" s="743">
        <v>-1.7004729510526744</v>
      </c>
      <c r="F115" s="743">
        <v>-1.1693590186838065</v>
      </c>
      <c r="G115" s="743">
        <v>-0.55605074112402519</v>
      </c>
      <c r="H115" s="743">
        <v>8.2542707135310707</v>
      </c>
      <c r="I115" s="743">
        <v>6.661815152289094</v>
      </c>
      <c r="J115" s="743">
        <v>3.2435304521436024</v>
      </c>
      <c r="K115" s="743">
        <v>10.257617176320537</v>
      </c>
      <c r="L115" s="743">
        <v>8.133669547434863</v>
      </c>
      <c r="M115" s="744">
        <v>24.109978377749513</v>
      </c>
    </row>
    <row r="116" spans="1:13" ht="24.95" customHeight="1">
      <c r="A116" s="742">
        <v>5</v>
      </c>
      <c r="B116" s="743">
        <v>6.0117362737466067</v>
      </c>
      <c r="C116" s="743">
        <v>6.193573698150729</v>
      </c>
      <c r="D116" s="743">
        <v>16.233752422812557</v>
      </c>
      <c r="E116" s="743">
        <v>1.0551352079167202</v>
      </c>
      <c r="F116" s="743">
        <v>1.3600829184596819E-2</v>
      </c>
      <c r="G116" s="743">
        <v>16.238345875312149</v>
      </c>
      <c r="H116" s="743">
        <v>5.7641668921272924</v>
      </c>
      <c r="I116" s="743">
        <v>6.7294332109683239</v>
      </c>
      <c r="J116" s="743">
        <v>0.98398408575404517</v>
      </c>
      <c r="K116" s="743">
        <v>4.4038988883284844</v>
      </c>
      <c r="L116" s="743">
        <v>3.4349208907656674</v>
      </c>
      <c r="M116" s="744">
        <v>5.2659855118118344</v>
      </c>
    </row>
    <row r="117" spans="1:13" ht="24.95" customHeight="1">
      <c r="A117" s="742">
        <v>6</v>
      </c>
      <c r="B117" s="743">
        <v>13.917428102671209</v>
      </c>
      <c r="C117" s="743">
        <v>14.309922524604474</v>
      </c>
      <c r="D117" s="743">
        <v>16.671755974701071</v>
      </c>
      <c r="E117" s="743">
        <v>10.617842204230627</v>
      </c>
      <c r="F117" s="743">
        <v>2.2972971288339465</v>
      </c>
      <c r="G117" s="743">
        <v>14.177480296285026</v>
      </c>
      <c r="H117" s="743">
        <v>12.476066871166196</v>
      </c>
      <c r="I117" s="743">
        <v>12.681060175155238</v>
      </c>
      <c r="J117" s="743">
        <v>5.1017622594680603</v>
      </c>
      <c r="K117" s="743">
        <v>14.939690564325801</v>
      </c>
      <c r="L117" s="743">
        <v>22.171744635711633</v>
      </c>
      <c r="M117" s="744">
        <v>24.877129918593965</v>
      </c>
    </row>
    <row r="118" spans="1:13" ht="24.95" customHeight="1">
      <c r="A118" s="742">
        <v>7</v>
      </c>
      <c r="B118" s="743">
        <v>9.2175027467510233</v>
      </c>
      <c r="C118" s="743">
        <v>9.6504870649659438</v>
      </c>
      <c r="D118" s="743">
        <v>11.369660743831972</v>
      </c>
      <c r="E118" s="743">
        <v>8.6350747870630897</v>
      </c>
      <c r="F118" s="743">
        <v>6.6022884215795443</v>
      </c>
      <c r="G118" s="743">
        <v>-9.5247295595169135</v>
      </c>
      <c r="H118" s="743">
        <v>8.4621836134347745</v>
      </c>
      <c r="I118" s="743">
        <v>10.015959704095053</v>
      </c>
      <c r="J118" s="743">
        <v>-3.460321736538944</v>
      </c>
      <c r="K118" s="743">
        <v>13.677075857276449</v>
      </c>
      <c r="L118" s="743">
        <v>14.0387871484767</v>
      </c>
      <c r="M118" s="744">
        <v>24.97763834381071</v>
      </c>
    </row>
    <row r="119" spans="1:13" ht="24.95" customHeight="1" thickBot="1">
      <c r="A119" s="759">
        <v>8</v>
      </c>
      <c r="B119" s="746">
        <v>15.049455443885734</v>
      </c>
      <c r="C119" s="746">
        <v>16.068442617800599</v>
      </c>
      <c r="D119" s="746">
        <v>7.6613094592365059</v>
      </c>
      <c r="E119" s="746">
        <v>17.29293581760723</v>
      </c>
      <c r="F119" s="746">
        <v>21.544198804804537</v>
      </c>
      <c r="G119" s="746">
        <v>-10.51848679744775</v>
      </c>
      <c r="H119" s="746">
        <v>17.484273693686475</v>
      </c>
      <c r="I119" s="746">
        <v>22.382147000260886</v>
      </c>
      <c r="J119" s="746">
        <v>3.031320387912956</v>
      </c>
      <c r="K119" s="746">
        <v>31.11161648120941</v>
      </c>
      <c r="L119" s="746">
        <v>29.83482113831883</v>
      </c>
      <c r="M119" s="747">
        <v>40.896306843334884</v>
      </c>
    </row>
  </sheetData>
  <printOptions horizontalCentered="1" verticalCentered="1"/>
  <pageMargins left="0.74803149606299213" right="0.55118110236220474" top="0.59055118110236227" bottom="0.59055118110236227" header="0.51181102362204722" footer="0.51181102362204722"/>
  <pageSetup paperSize="9" scale="28" orientation="landscape" r:id="rId1"/>
  <headerFooter alignWithMargins="0">
    <oddHeader>&amp;L&amp;"Arial Tur,Normal"&amp;12&amp;UEkonomik Gelişmeler</oddHeader>
    <oddFooter>&amp;LKB.YPKDGM</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4"/>
  <sheetViews>
    <sheetView view="pageBreakPreview" zoomScale="80" zoomScaleNormal="80" zoomScaleSheetLayoutView="80" workbookViewId="0">
      <selection activeCell="M99" sqref="M99"/>
    </sheetView>
  </sheetViews>
  <sheetFormatPr defaultRowHeight="12.75"/>
  <cols>
    <col min="2" max="2" width="10" customWidth="1"/>
    <col min="3" max="3" width="15" bestFit="1" customWidth="1"/>
    <col min="4" max="4" width="18.85546875" bestFit="1" customWidth="1"/>
    <col min="5" max="5" width="17.28515625" bestFit="1" customWidth="1"/>
    <col min="6" max="6" width="14.5703125" bestFit="1" customWidth="1"/>
    <col min="7" max="7" width="14.85546875" bestFit="1" customWidth="1"/>
    <col min="8" max="8" width="15.28515625" bestFit="1" customWidth="1"/>
    <col min="9" max="9" width="16.42578125" bestFit="1" customWidth="1"/>
    <col min="10" max="10" width="16.85546875" bestFit="1" customWidth="1"/>
    <col min="11" max="11" width="18.85546875" bestFit="1" customWidth="1"/>
    <col min="12" max="12" width="18.7109375" bestFit="1" customWidth="1"/>
    <col min="13" max="13" width="17.42578125" bestFit="1" customWidth="1"/>
    <col min="14" max="14" width="18.5703125" bestFit="1" customWidth="1"/>
    <col min="15" max="15" width="18.85546875" bestFit="1" customWidth="1"/>
    <col min="16" max="16" width="18.140625" bestFit="1" customWidth="1"/>
    <col min="17" max="18" width="17.140625" bestFit="1" customWidth="1"/>
    <col min="19" max="19" width="23.7109375" customWidth="1"/>
  </cols>
  <sheetData>
    <row r="1" spans="1:19" ht="15.75">
      <c r="A1" s="62" t="s">
        <v>458</v>
      </c>
      <c r="S1" s="123" t="s">
        <v>142</v>
      </c>
    </row>
    <row r="2" spans="1:19" ht="16.5" thickBot="1">
      <c r="A2" s="62" t="s">
        <v>459</v>
      </c>
      <c r="B2" s="62"/>
      <c r="C2" s="63"/>
      <c r="D2" s="63"/>
      <c r="E2" s="63"/>
      <c r="F2" s="63"/>
      <c r="G2" s="63"/>
      <c r="H2" s="63"/>
      <c r="I2" s="63"/>
      <c r="J2" s="63"/>
      <c r="K2" s="63"/>
      <c r="L2" s="63"/>
      <c r="M2" s="63"/>
      <c r="N2" s="63"/>
      <c r="O2" s="63"/>
      <c r="P2" s="63"/>
      <c r="Q2" s="63"/>
      <c r="R2" s="63"/>
      <c r="S2" s="123" t="s">
        <v>51</v>
      </c>
    </row>
    <row r="3" spans="1:19" ht="39" thickBot="1">
      <c r="A3" s="86"/>
      <c r="B3" s="87"/>
      <c r="C3" s="64" t="s">
        <v>460</v>
      </c>
      <c r="D3" s="64" t="s">
        <v>461</v>
      </c>
      <c r="E3" s="64" t="s">
        <v>462</v>
      </c>
      <c r="F3" s="64" t="s">
        <v>463</v>
      </c>
      <c r="G3" s="64" t="s">
        <v>464</v>
      </c>
      <c r="H3" s="64" t="s">
        <v>465</v>
      </c>
      <c r="I3" s="64" t="s">
        <v>466</v>
      </c>
      <c r="J3" s="64" t="s">
        <v>467</v>
      </c>
      <c r="K3" s="64" t="s">
        <v>468</v>
      </c>
      <c r="L3" s="64" t="s">
        <v>469</v>
      </c>
      <c r="M3" s="64" t="s">
        <v>470</v>
      </c>
      <c r="N3" s="64" t="s">
        <v>471</v>
      </c>
      <c r="O3" s="64" t="s">
        <v>472</v>
      </c>
      <c r="P3" s="64" t="s">
        <v>473</v>
      </c>
      <c r="Q3" s="64" t="s">
        <v>474</v>
      </c>
      <c r="R3" s="64" t="s">
        <v>475</v>
      </c>
      <c r="S3" s="65" t="s">
        <v>476</v>
      </c>
    </row>
    <row r="4" spans="1:19" ht="76.5">
      <c r="A4" s="66"/>
      <c r="B4" s="593"/>
      <c r="C4" s="67" t="s">
        <v>477</v>
      </c>
      <c r="D4" s="67" t="s">
        <v>478</v>
      </c>
      <c r="E4" s="67" t="s">
        <v>479</v>
      </c>
      <c r="F4" s="67" t="s">
        <v>480</v>
      </c>
      <c r="G4" s="67" t="s">
        <v>158</v>
      </c>
      <c r="H4" s="67" t="s">
        <v>481</v>
      </c>
      <c r="I4" s="67" t="s">
        <v>482</v>
      </c>
      <c r="J4" s="67" t="s">
        <v>483</v>
      </c>
      <c r="K4" s="67" t="s">
        <v>484</v>
      </c>
      <c r="L4" s="67" t="s">
        <v>485</v>
      </c>
      <c r="M4" s="67" t="s">
        <v>486</v>
      </c>
      <c r="N4" s="67" t="s">
        <v>487</v>
      </c>
      <c r="O4" s="67" t="s">
        <v>488</v>
      </c>
      <c r="P4" s="67" t="s">
        <v>489</v>
      </c>
      <c r="Q4" s="67" t="s">
        <v>490</v>
      </c>
      <c r="R4" s="67" t="s">
        <v>491</v>
      </c>
      <c r="S4" s="68" t="s">
        <v>492</v>
      </c>
    </row>
    <row r="5" spans="1:19" ht="6" hidden="1" customHeight="1">
      <c r="A5" s="69"/>
      <c r="B5" s="70"/>
      <c r="C5" s="71"/>
      <c r="D5" s="71"/>
      <c r="E5" s="71"/>
      <c r="F5" s="71"/>
      <c r="G5" s="71"/>
      <c r="H5" s="71"/>
      <c r="I5" s="71"/>
      <c r="J5" s="71"/>
      <c r="K5" s="71"/>
      <c r="L5" s="71"/>
      <c r="M5" s="71"/>
      <c r="N5" s="71"/>
      <c r="O5" s="71"/>
      <c r="P5" s="71"/>
      <c r="Q5" s="71"/>
      <c r="R5" s="71"/>
      <c r="S5" s="85"/>
    </row>
    <row r="6" spans="1:19" ht="21" customHeight="1">
      <c r="A6" s="69"/>
      <c r="B6" s="660">
        <v>2006</v>
      </c>
      <c r="C6" s="72">
        <v>32.330365489317387</v>
      </c>
      <c r="D6" s="72">
        <v>9.9690784082158075</v>
      </c>
      <c r="E6" s="72">
        <v>14.240591288800857</v>
      </c>
      <c r="F6" s="72">
        <v>18.878553300475744</v>
      </c>
      <c r="G6" s="72">
        <v>22.850036529146436</v>
      </c>
      <c r="H6" s="72">
        <v>15.049460966956346</v>
      </c>
      <c r="I6" s="72">
        <v>11.855328975122688</v>
      </c>
      <c r="J6" s="72">
        <v>29.268849583863329</v>
      </c>
      <c r="K6" s="72">
        <v>25.274253773951315</v>
      </c>
      <c r="L6" s="72">
        <v>-3.9147127660869927</v>
      </c>
      <c r="M6" s="72">
        <v>60.694084042425715</v>
      </c>
      <c r="N6" s="72">
        <v>21.362381435654143</v>
      </c>
      <c r="O6" s="72">
        <v>19.317140644053282</v>
      </c>
      <c r="P6" s="72">
        <v>23.229596831967839</v>
      </c>
      <c r="Q6" s="72">
        <v>21.575836644971716</v>
      </c>
      <c r="R6" s="72">
        <v>14.357706907552085</v>
      </c>
      <c r="S6" s="73">
        <v>-35.390247453942891</v>
      </c>
    </row>
    <row r="7" spans="1:19" ht="21" customHeight="1">
      <c r="A7" s="69"/>
      <c r="B7" s="660">
        <v>2007</v>
      </c>
      <c r="C7" s="72">
        <v>18.122266720934803</v>
      </c>
      <c r="D7" s="72">
        <v>12.846817551702699</v>
      </c>
      <c r="E7" s="72">
        <v>6.8863825819093165</v>
      </c>
      <c r="F7" s="72">
        <v>13.18735897600223</v>
      </c>
      <c r="G7" s="72">
        <v>13.981731034641484</v>
      </c>
      <c r="H7" s="72">
        <v>2.5976788028230686</v>
      </c>
      <c r="I7" s="72">
        <v>8.4963591645027066</v>
      </c>
      <c r="J7" s="72">
        <v>7.4997642124315433</v>
      </c>
      <c r="K7" s="72">
        <v>3.9269687131120889</v>
      </c>
      <c r="L7" s="72">
        <v>23.611387381481677</v>
      </c>
      <c r="M7" s="72">
        <v>28.163319075588277</v>
      </c>
      <c r="N7" s="72">
        <v>12.628693294586384</v>
      </c>
      <c r="O7" s="72">
        <v>16.56462526849991</v>
      </c>
      <c r="P7" s="72">
        <v>24.053634290042638</v>
      </c>
      <c r="Q7" s="72">
        <v>13.697535673233929</v>
      </c>
      <c r="R7" s="72">
        <v>11.831718081646329</v>
      </c>
      <c r="S7" s="73">
        <v>47.29855732462741</v>
      </c>
    </row>
    <row r="8" spans="1:19" ht="21" customHeight="1">
      <c r="A8" s="69"/>
      <c r="B8" s="660">
        <v>2008</v>
      </c>
      <c r="C8" s="72">
        <v>7.7984115912414893</v>
      </c>
      <c r="D8" s="72">
        <v>6.8275166271413354</v>
      </c>
      <c r="E8" s="72">
        <v>3.347041754442472</v>
      </c>
      <c r="F8" s="72">
        <v>6.8064688644639659</v>
      </c>
      <c r="G8" s="72">
        <v>6.5261956524289815</v>
      </c>
      <c r="H8" s="72">
        <v>-3.2838682459549489</v>
      </c>
      <c r="I8" s="72">
        <v>-0.27967622502586664</v>
      </c>
      <c r="J8" s="72">
        <v>4.5245616330787328</v>
      </c>
      <c r="K8" s="72">
        <v>17.644633100935337</v>
      </c>
      <c r="L8" s="72">
        <v>16.557175243065103</v>
      </c>
      <c r="M8" s="72">
        <v>10.771350974947154</v>
      </c>
      <c r="N8" s="72">
        <v>15.828744290852299</v>
      </c>
      <c r="O8" s="72">
        <v>-24.087439576929015</v>
      </c>
      <c r="P8" s="72">
        <v>13.16593032507474</v>
      </c>
      <c r="Q8" s="72">
        <v>8.7175827772174586</v>
      </c>
      <c r="R8" s="72">
        <v>7.1799703017206156</v>
      </c>
      <c r="S8" s="73">
        <v>28.063091544983934</v>
      </c>
    </row>
    <row r="9" spans="1:19" ht="21" customHeight="1">
      <c r="A9" s="69"/>
      <c r="B9" s="660">
        <v>2009</v>
      </c>
      <c r="C9" s="72">
        <v>-16.918915538560839</v>
      </c>
      <c r="D9" s="72">
        <v>-20.889154846385026</v>
      </c>
      <c r="E9" s="72">
        <v>-1.0152840912925285</v>
      </c>
      <c r="F9" s="72">
        <v>-11.637448496302767</v>
      </c>
      <c r="G9" s="72">
        <v>-12.556186871888016</v>
      </c>
      <c r="H9" s="72">
        <v>-3.6714783152805808</v>
      </c>
      <c r="I9" s="72">
        <v>-3.3461181599395076</v>
      </c>
      <c r="J9" s="72">
        <v>3.5058304717573208</v>
      </c>
      <c r="K9" s="72">
        <v>-8.8029623694474708</v>
      </c>
      <c r="L9" s="72">
        <v>10.935954253761722</v>
      </c>
      <c r="M9" s="72">
        <v>-29.266870220841028</v>
      </c>
      <c r="N9" s="72">
        <v>-12.019999841574673</v>
      </c>
      <c r="O9" s="72">
        <v>3.4574774335646765</v>
      </c>
      <c r="P9" s="72">
        <v>-21.553359314861083</v>
      </c>
      <c r="Q9" s="72">
        <v>-15.74090225759636</v>
      </c>
      <c r="R9" s="72">
        <v>-11.547669047962643</v>
      </c>
      <c r="S9" s="73">
        <v>20.165639860948147</v>
      </c>
    </row>
    <row r="10" spans="1:19" ht="21" customHeight="1">
      <c r="A10" s="69"/>
      <c r="B10" s="660">
        <v>2010</v>
      </c>
      <c r="C10" s="72">
        <v>23.573108755954308</v>
      </c>
      <c r="D10" s="72">
        <v>9.6101139237583482</v>
      </c>
      <c r="E10" s="72">
        <v>10.414108617878597</v>
      </c>
      <c r="F10" s="72">
        <v>21.75200318771175</v>
      </c>
      <c r="G10" s="72">
        <v>19.140995134889494</v>
      </c>
      <c r="H10" s="72">
        <v>20.20796755344476</v>
      </c>
      <c r="I10" s="72">
        <v>8.5715174015540612</v>
      </c>
      <c r="J10" s="72">
        <v>13.720334088598094</v>
      </c>
      <c r="K10" s="72">
        <v>22.248395386866008</v>
      </c>
      <c r="L10" s="72">
        <v>-0.47860401106993322</v>
      </c>
      <c r="M10" s="72">
        <v>26.461391865935724</v>
      </c>
      <c r="N10" s="72">
        <v>12.434540553120101</v>
      </c>
      <c r="O10" s="72">
        <v>28.6115318553517</v>
      </c>
      <c r="P10" s="72">
        <v>10.925193565204012</v>
      </c>
      <c r="Q10" s="72">
        <v>29.488237706597431</v>
      </c>
      <c r="R10" s="72">
        <v>25.714650173891343</v>
      </c>
      <c r="S10" s="73">
        <v>2.3646306617600743</v>
      </c>
    </row>
    <row r="11" spans="1:19" ht="21" customHeight="1">
      <c r="A11" s="69"/>
      <c r="B11" s="660">
        <v>2011</v>
      </c>
      <c r="C11" s="72">
        <v>29.637563023252568</v>
      </c>
      <c r="D11" s="72">
        <v>25.050561891521369</v>
      </c>
      <c r="E11" s="72">
        <v>20.749171118457895</v>
      </c>
      <c r="F11" s="72">
        <v>35.415669837448263</v>
      </c>
      <c r="G11" s="72">
        <v>28.802294108804176</v>
      </c>
      <c r="H11" s="72">
        <v>26.175526572543603</v>
      </c>
      <c r="I11" s="72">
        <v>26.03247313622272</v>
      </c>
      <c r="J11" s="72">
        <v>24.074938399784784</v>
      </c>
      <c r="K11" s="72">
        <v>26.603190052849484</v>
      </c>
      <c r="L11" s="72">
        <v>1.1486486169811911</v>
      </c>
      <c r="M11" s="72">
        <v>36.440593674670254</v>
      </c>
      <c r="N11" s="72">
        <v>29.744114713392321</v>
      </c>
      <c r="O11" s="72">
        <v>17.983914144168395</v>
      </c>
      <c r="P11" s="72">
        <v>25.669607928919817</v>
      </c>
      <c r="Q11" s="72">
        <v>42.27262915872069</v>
      </c>
      <c r="R11" s="72">
        <v>32.943462404725068</v>
      </c>
      <c r="S11" s="73">
        <v>15.542305202859779</v>
      </c>
    </row>
    <row r="12" spans="1:19" ht="21" customHeight="1">
      <c r="A12" s="69"/>
      <c r="B12" s="660">
        <v>2012</v>
      </c>
      <c r="C12" s="72">
        <v>10.264662731433276</v>
      </c>
      <c r="D12" s="72">
        <v>17.60419893110641</v>
      </c>
      <c r="E12" s="72">
        <v>14.045302621917415</v>
      </c>
      <c r="F12" s="72">
        <v>0.6832216903351167</v>
      </c>
      <c r="G12" s="72">
        <v>9.0049866497094797</v>
      </c>
      <c r="H12" s="72">
        <v>7.8095630381925503</v>
      </c>
      <c r="I12" s="72">
        <v>13.216577415157644</v>
      </c>
      <c r="J12" s="72">
        <v>4.4445680930480336</v>
      </c>
      <c r="K12" s="72">
        <v>13.015195231241734</v>
      </c>
      <c r="L12" s="72">
        <v>29.833321346480943</v>
      </c>
      <c r="M12" s="72">
        <v>3.2887703898711607</v>
      </c>
      <c r="N12" s="72">
        <v>4.9376921085231515</v>
      </c>
      <c r="O12" s="72">
        <v>56.606399920995443</v>
      </c>
      <c r="P12" s="72">
        <v>14.206751773830177</v>
      </c>
      <c r="Q12" s="72">
        <v>8.5846790952835335</v>
      </c>
      <c r="R12" s="72">
        <v>-3.2607336250235335</v>
      </c>
      <c r="S12" s="73">
        <v>16.122463763270105</v>
      </c>
    </row>
    <row r="13" spans="1:19" ht="21" hidden="1" customHeight="1"/>
    <row r="14" spans="1:19" ht="21" hidden="1" customHeight="1">
      <c r="A14" s="69"/>
      <c r="B14" s="70"/>
      <c r="C14" s="74"/>
      <c r="D14" s="74"/>
      <c r="E14" s="74"/>
      <c r="F14" s="74"/>
      <c r="G14" s="74"/>
      <c r="H14" s="74"/>
      <c r="I14" s="74"/>
      <c r="J14" s="74"/>
      <c r="K14" s="74"/>
      <c r="L14" s="74"/>
      <c r="M14" s="74"/>
      <c r="N14" s="74"/>
      <c r="O14" s="74"/>
      <c r="P14" s="74"/>
      <c r="Q14" s="74"/>
      <c r="R14" s="74"/>
      <c r="S14" s="75"/>
    </row>
    <row r="15" spans="1:19" ht="21" hidden="1" customHeight="1">
      <c r="A15" s="76">
        <v>2008</v>
      </c>
      <c r="B15" s="77">
        <v>1</v>
      </c>
      <c r="C15" s="78">
        <v>3.2588395645224608</v>
      </c>
      <c r="D15" s="78">
        <v>23.134284616797785</v>
      </c>
      <c r="E15" s="78">
        <v>8.7035649552710197</v>
      </c>
      <c r="F15" s="78">
        <v>24.668491195048972</v>
      </c>
      <c r="G15" s="78">
        <v>10.361307779426127</v>
      </c>
      <c r="H15" s="78">
        <v>1.6604571306784806</v>
      </c>
      <c r="I15" s="78">
        <v>11.523986886051588</v>
      </c>
      <c r="J15" s="78">
        <v>8.325936602365573</v>
      </c>
      <c r="K15" s="78">
        <v>30.880414774726773</v>
      </c>
      <c r="L15" s="78">
        <v>5.4165137143231874</v>
      </c>
      <c r="M15" s="78">
        <v>-14.288701367065329</v>
      </c>
      <c r="N15" s="78">
        <v>18.005222536435639</v>
      </c>
      <c r="O15" s="78">
        <v>12.188538898307783</v>
      </c>
      <c r="P15" s="78">
        <v>38.321779567822887</v>
      </c>
      <c r="Q15" s="78">
        <v>15.314647052728091</v>
      </c>
      <c r="R15" s="78">
        <v>31.666325771299626</v>
      </c>
      <c r="S15" s="79">
        <v>-25.126142909576572</v>
      </c>
    </row>
    <row r="16" spans="1:19" ht="21" hidden="1" customHeight="1">
      <c r="A16" s="76"/>
      <c r="B16" s="77">
        <v>2</v>
      </c>
      <c r="C16" s="78">
        <v>2.1485253545697134</v>
      </c>
      <c r="D16" s="78">
        <v>18.974106282884762</v>
      </c>
      <c r="E16" s="78">
        <v>8.1899335785205807</v>
      </c>
      <c r="F16" s="78">
        <v>18.47784061254562</v>
      </c>
      <c r="G16" s="78">
        <v>8.2123540283518537</v>
      </c>
      <c r="H16" s="78">
        <v>-4.8396494442312417</v>
      </c>
      <c r="I16" s="78">
        <v>5.9946238088204922</v>
      </c>
      <c r="J16" s="78">
        <v>7.9252645025836443</v>
      </c>
      <c r="K16" s="78">
        <v>16.953885824726839</v>
      </c>
      <c r="L16" s="78">
        <v>25.334100087816509</v>
      </c>
      <c r="M16" s="78">
        <v>-2.3061928776614167</v>
      </c>
      <c r="N16" s="78">
        <v>16.083146515565346</v>
      </c>
      <c r="O16" s="78">
        <v>-0.54892103593414276</v>
      </c>
      <c r="P16" s="78">
        <v>20.388369709781202</v>
      </c>
      <c r="Q16" s="78">
        <v>0.82844019151013981</v>
      </c>
      <c r="R16" s="78">
        <v>25.016266569515793</v>
      </c>
      <c r="S16" s="79">
        <v>113.16581168584329</v>
      </c>
    </row>
    <row r="17" spans="1:19" ht="21" hidden="1" customHeight="1">
      <c r="A17" s="76"/>
      <c r="B17" s="77">
        <v>3</v>
      </c>
      <c r="C17" s="78">
        <v>4.2436350937003198</v>
      </c>
      <c r="D17" s="78">
        <v>17.282896806095408</v>
      </c>
      <c r="E17" s="78">
        <v>-2.1183561355930607</v>
      </c>
      <c r="F17" s="78">
        <v>36.92691591062777</v>
      </c>
      <c r="G17" s="78">
        <v>10.295452647167465</v>
      </c>
      <c r="H17" s="78">
        <v>-8.8442564255881706</v>
      </c>
      <c r="I17" s="78">
        <v>-1.4563354065567324</v>
      </c>
      <c r="J17" s="78">
        <v>4.1418839805457139</v>
      </c>
      <c r="K17" s="78">
        <v>12.904830537978825</v>
      </c>
      <c r="L17" s="78">
        <v>5.9587189145483563</v>
      </c>
      <c r="M17" s="78">
        <v>2.5281427925724813</v>
      </c>
      <c r="N17" s="78">
        <v>27.337216852653398</v>
      </c>
      <c r="O17" s="78">
        <v>-2.6259183243921598</v>
      </c>
      <c r="P17" s="78">
        <v>21.737076458576013</v>
      </c>
      <c r="Q17" s="78">
        <v>10.629488902691023</v>
      </c>
      <c r="R17" s="78">
        <v>50.283873845860427</v>
      </c>
      <c r="S17" s="79">
        <v>-4.632570281414587</v>
      </c>
    </row>
    <row r="18" spans="1:19" ht="21" hidden="1" customHeight="1">
      <c r="A18" s="76"/>
      <c r="B18" s="77">
        <v>4</v>
      </c>
      <c r="C18" s="78">
        <v>11.956606049288141</v>
      </c>
      <c r="D18" s="78">
        <v>24.097366693723885</v>
      </c>
      <c r="E18" s="78">
        <v>7.7518192295898132</v>
      </c>
      <c r="F18" s="78">
        <v>29.032747077228862</v>
      </c>
      <c r="G18" s="78">
        <v>15.710533171749617</v>
      </c>
      <c r="H18" s="78">
        <v>1.4980621784451955</v>
      </c>
      <c r="I18" s="78">
        <v>3.4730307100669222</v>
      </c>
      <c r="J18" s="78">
        <v>6.265256304018024</v>
      </c>
      <c r="K18" s="78">
        <v>25.035863340523392</v>
      </c>
      <c r="L18" s="78">
        <v>21.73702257463907</v>
      </c>
      <c r="M18" s="78">
        <v>13.308360083194515</v>
      </c>
      <c r="N18" s="78">
        <v>24.422613764769025</v>
      </c>
      <c r="O18" s="78">
        <v>1.3557726188784898</v>
      </c>
      <c r="P18" s="78">
        <v>22.663620502377867</v>
      </c>
      <c r="Q18" s="78">
        <v>22.732920877186544</v>
      </c>
      <c r="R18" s="78">
        <v>30.877194283409011</v>
      </c>
      <c r="S18" s="79">
        <v>37.474664828940718</v>
      </c>
    </row>
    <row r="19" spans="1:19" ht="21" hidden="1" customHeight="1">
      <c r="A19" s="76"/>
      <c r="B19" s="77">
        <v>5</v>
      </c>
      <c r="C19" s="78">
        <v>5.8230362717300039</v>
      </c>
      <c r="D19" s="78">
        <v>6.007373449140843</v>
      </c>
      <c r="E19" s="78">
        <v>3.3269821855023167</v>
      </c>
      <c r="F19" s="78">
        <v>20.5045784954429</v>
      </c>
      <c r="G19" s="78">
        <v>8.6296920632489105</v>
      </c>
      <c r="H19" s="78">
        <v>-5.3445040386494327</v>
      </c>
      <c r="I19" s="78">
        <v>1.1547839997049465</v>
      </c>
      <c r="J19" s="78">
        <v>2.1742191419362484</v>
      </c>
      <c r="K19" s="78">
        <v>17.233143299207754</v>
      </c>
      <c r="L19" s="78">
        <v>8.9113840273195706</v>
      </c>
      <c r="M19" s="78">
        <v>6.6375637285104574</v>
      </c>
      <c r="N19" s="78">
        <v>28.190914288345027</v>
      </c>
      <c r="O19" s="78">
        <v>-3.6209484224126101</v>
      </c>
      <c r="P19" s="78">
        <v>14.311658594937256</v>
      </c>
      <c r="Q19" s="78">
        <v>10.636655310833888</v>
      </c>
      <c r="R19" s="78">
        <v>17.270676079720701</v>
      </c>
      <c r="S19" s="79">
        <v>121.38240735996257</v>
      </c>
    </row>
    <row r="20" spans="1:19" ht="21" hidden="1" customHeight="1">
      <c r="A20" s="76"/>
      <c r="B20" s="77">
        <v>6</v>
      </c>
      <c r="C20" s="78">
        <v>21.611220826701285</v>
      </c>
      <c r="D20" s="78">
        <v>4.8081413222296447</v>
      </c>
      <c r="E20" s="78">
        <v>5.1862208785875623</v>
      </c>
      <c r="F20" s="78">
        <v>15.371420766099391</v>
      </c>
      <c r="G20" s="78">
        <v>15.521485815959309</v>
      </c>
      <c r="H20" s="78">
        <v>-4.1161721563203457</v>
      </c>
      <c r="I20" s="78">
        <v>1.0784459373065545</v>
      </c>
      <c r="J20" s="78">
        <v>7.0400148942967036</v>
      </c>
      <c r="K20" s="78">
        <v>16.622970462243075</v>
      </c>
      <c r="L20" s="78">
        <v>16.895975429790482</v>
      </c>
      <c r="M20" s="78">
        <v>40.999435933468732</v>
      </c>
      <c r="N20" s="78">
        <v>19.526392772438172</v>
      </c>
      <c r="O20" s="78">
        <v>-29.184870790382476</v>
      </c>
      <c r="P20" s="78">
        <v>14.607923661004889</v>
      </c>
      <c r="Q20" s="78">
        <v>29.434976917627523</v>
      </c>
      <c r="R20" s="78">
        <v>15.51986783862651</v>
      </c>
      <c r="S20" s="79">
        <v>13.177738034621527</v>
      </c>
    </row>
    <row r="21" spans="1:19" ht="21" hidden="1" customHeight="1">
      <c r="A21" s="76"/>
      <c r="B21" s="77">
        <v>7</v>
      </c>
      <c r="C21" s="78">
        <v>20.01916001247173</v>
      </c>
      <c r="D21" s="78">
        <v>3.8631088934443909</v>
      </c>
      <c r="E21" s="78">
        <v>6.3200311881794562</v>
      </c>
      <c r="F21" s="78">
        <v>18.297348985786272</v>
      </c>
      <c r="G21" s="78">
        <v>15.706976870777552</v>
      </c>
      <c r="H21" s="78">
        <v>-1.3703963639292311</v>
      </c>
      <c r="I21" s="78">
        <v>3.4729433347234107</v>
      </c>
      <c r="J21" s="78">
        <v>14.750506947131512</v>
      </c>
      <c r="K21" s="78">
        <v>36.017093955390919</v>
      </c>
      <c r="L21" s="78">
        <v>14.087674398281777</v>
      </c>
      <c r="M21" s="78">
        <v>31.177145237639536</v>
      </c>
      <c r="N21" s="78">
        <v>31.439713835714457</v>
      </c>
      <c r="O21" s="78">
        <v>-35.064735543332048</v>
      </c>
      <c r="P21" s="78">
        <v>11.402479953046935</v>
      </c>
      <c r="Q21" s="78">
        <v>14.538523586287866</v>
      </c>
      <c r="R21" s="78">
        <v>17.828921140717256</v>
      </c>
      <c r="S21" s="79">
        <v>16.396669974144686</v>
      </c>
    </row>
    <row r="22" spans="1:19" ht="21" hidden="1" customHeight="1">
      <c r="A22" s="76"/>
      <c r="B22" s="77">
        <v>8</v>
      </c>
      <c r="C22" s="78">
        <v>8.9952968460218727</v>
      </c>
      <c r="D22" s="78">
        <v>-10.996468616194889</v>
      </c>
      <c r="E22" s="78">
        <v>-3.3847283630925347</v>
      </c>
      <c r="F22" s="78">
        <v>4.1172120010742219E-2</v>
      </c>
      <c r="G22" s="78">
        <v>3.007422278087148</v>
      </c>
      <c r="H22" s="78">
        <v>-11.250776943814074</v>
      </c>
      <c r="I22" s="78">
        <v>-9.330486621499503</v>
      </c>
      <c r="J22" s="78">
        <v>-2.1585486330146608</v>
      </c>
      <c r="K22" s="78">
        <v>15.563693314433678</v>
      </c>
      <c r="L22" s="78">
        <v>29.281398208415112</v>
      </c>
      <c r="M22" s="78">
        <v>25.451328342738066</v>
      </c>
      <c r="N22" s="78">
        <v>24.288528129825721</v>
      </c>
      <c r="O22" s="78">
        <v>-54.175087562870665</v>
      </c>
      <c r="P22" s="78">
        <v>-2.2316845512448111</v>
      </c>
      <c r="Q22" s="78">
        <v>12.87315764678057</v>
      </c>
      <c r="R22" s="78">
        <v>-11.402139191710688</v>
      </c>
      <c r="S22" s="79">
        <v>104.40500473082238</v>
      </c>
    </row>
    <row r="23" spans="1:19" ht="21" hidden="1" customHeight="1">
      <c r="A23" s="76"/>
      <c r="B23" s="77">
        <v>9</v>
      </c>
      <c r="C23" s="78">
        <v>18.086065536829082</v>
      </c>
      <c r="D23" s="78">
        <v>-1.3609952314302944</v>
      </c>
      <c r="E23" s="78">
        <v>1.415492389851309</v>
      </c>
      <c r="F23" s="78">
        <v>-12.403284807460508</v>
      </c>
      <c r="G23" s="78">
        <v>5.0302572909542818</v>
      </c>
      <c r="H23" s="78">
        <v>-6.0412707855933121</v>
      </c>
      <c r="I23" s="78">
        <v>-1.7460898791812838</v>
      </c>
      <c r="J23" s="78">
        <v>-2.4732215605034327</v>
      </c>
      <c r="K23" s="78">
        <v>17.753752714451323</v>
      </c>
      <c r="L23" s="78">
        <v>7.5709622532552174</v>
      </c>
      <c r="M23" s="78">
        <v>38.44706715051683</v>
      </c>
      <c r="N23" s="78">
        <v>11.3233379129056</v>
      </c>
      <c r="O23" s="78">
        <v>-11.011773105423572</v>
      </c>
      <c r="P23" s="78">
        <v>6.64179408348555</v>
      </c>
      <c r="Q23" s="78">
        <v>-0.49349428159433728</v>
      </c>
      <c r="R23" s="78">
        <v>-17.628159537126862</v>
      </c>
      <c r="S23" s="79">
        <v>-47.74405435554295</v>
      </c>
    </row>
    <row r="24" spans="1:19" ht="21" hidden="1" customHeight="1">
      <c r="A24" s="76"/>
      <c r="B24" s="77">
        <v>10</v>
      </c>
      <c r="C24" s="78">
        <v>6.334048485074419</v>
      </c>
      <c r="D24" s="78">
        <v>9.6961110731272413</v>
      </c>
      <c r="E24" s="78">
        <v>5.9696397734689839</v>
      </c>
      <c r="F24" s="78">
        <v>-10.00965974593089</v>
      </c>
      <c r="G24" s="78">
        <v>2.4873354650815713</v>
      </c>
      <c r="H24" s="78">
        <v>5.2999631703281267</v>
      </c>
      <c r="I24" s="78">
        <v>-4.5882253432082933</v>
      </c>
      <c r="J24" s="78">
        <v>10.046551607916371</v>
      </c>
      <c r="K24" s="78">
        <v>32.651729932891811</v>
      </c>
      <c r="L24" s="78">
        <v>32.817658111164491</v>
      </c>
      <c r="M24" s="78">
        <v>6.5102002507098291</v>
      </c>
      <c r="N24" s="78">
        <v>-0.84367060276157702</v>
      </c>
      <c r="O24" s="78">
        <v>-38.387923657056156</v>
      </c>
      <c r="P24" s="78">
        <v>11.124955528808343</v>
      </c>
      <c r="Q24" s="78">
        <v>2.4111757345230131</v>
      </c>
      <c r="R24" s="78">
        <v>-14.807734954597336</v>
      </c>
      <c r="S24" s="79">
        <v>50.86287305101834</v>
      </c>
    </row>
    <row r="25" spans="1:19" ht="21" hidden="1" customHeight="1">
      <c r="A25" s="76"/>
      <c r="B25" s="77">
        <v>11</v>
      </c>
      <c r="C25" s="78">
        <v>-2.9209543782286858</v>
      </c>
      <c r="D25" s="78">
        <v>5.2152094077616624</v>
      </c>
      <c r="E25" s="78">
        <v>1.7333790151626118</v>
      </c>
      <c r="F25" s="78">
        <v>-22.49166846130575</v>
      </c>
      <c r="G25" s="78">
        <v>-6.2033980201442631</v>
      </c>
      <c r="H25" s="78">
        <v>0.99535574097988899</v>
      </c>
      <c r="I25" s="78">
        <v>-2.6075566841258819</v>
      </c>
      <c r="J25" s="78">
        <v>-0.61095555919619926</v>
      </c>
      <c r="K25" s="78">
        <v>3.0173970077666894</v>
      </c>
      <c r="L25" s="78">
        <v>17.397121440709512</v>
      </c>
      <c r="M25" s="78">
        <v>-14.874177723162802</v>
      </c>
      <c r="N25" s="78">
        <v>-0.86950534627496268</v>
      </c>
      <c r="O25" s="78">
        <v>-24.978128553748164</v>
      </c>
      <c r="P25" s="78">
        <v>5.9960949173901099</v>
      </c>
      <c r="Q25" s="78">
        <v>-13.171495341036092</v>
      </c>
      <c r="R25" s="78">
        <v>-18.488785134033705</v>
      </c>
      <c r="S25" s="79">
        <v>-25.822278091580529</v>
      </c>
    </row>
    <row r="26" spans="1:19" ht="21" hidden="1" customHeight="1" thickBot="1">
      <c r="A26" s="76"/>
      <c r="B26" s="77">
        <v>12</v>
      </c>
      <c r="C26" s="78">
        <v>-10.332008479718226</v>
      </c>
      <c r="D26" s="78">
        <v>-4.9980623071763119</v>
      </c>
      <c r="E26" s="78">
        <v>-1.0152119880257828</v>
      </c>
      <c r="F26" s="78">
        <v>-20.217503499775319</v>
      </c>
      <c r="G26" s="78">
        <v>-10.438223118252637</v>
      </c>
      <c r="H26" s="78">
        <v>-6.3054528865206834</v>
      </c>
      <c r="I26" s="78">
        <v>-7.3368717028753281</v>
      </c>
      <c r="J26" s="78">
        <v>0.52430725064121475</v>
      </c>
      <c r="K26" s="78">
        <v>-11.428587887430652</v>
      </c>
      <c r="L26" s="78">
        <v>16.957106296741003</v>
      </c>
      <c r="M26" s="78">
        <v>-15.959412687786298</v>
      </c>
      <c r="N26" s="78">
        <v>-3.9321298909671043</v>
      </c>
      <c r="O26" s="78">
        <v>-45.968816545617571</v>
      </c>
      <c r="P26" s="78">
        <v>6.8955004695598063</v>
      </c>
      <c r="Q26" s="78">
        <v>0.74567064676385542</v>
      </c>
      <c r="R26" s="78">
        <v>-25.893565323954832</v>
      </c>
      <c r="S26" s="79">
        <v>106.0803162741594</v>
      </c>
    </row>
    <row r="27" spans="1:19" ht="21" hidden="1" customHeight="1">
      <c r="A27" s="507">
        <v>2009</v>
      </c>
      <c r="B27" s="508">
        <v>1</v>
      </c>
      <c r="C27" s="509">
        <v>-7.2480608283120063</v>
      </c>
      <c r="D27" s="509">
        <v>-37.019486689511773</v>
      </c>
      <c r="E27" s="509">
        <v>-1.7379606615893977</v>
      </c>
      <c r="F27" s="509">
        <v>-28.730368822625593</v>
      </c>
      <c r="G27" s="509">
        <v>-13.196061474760867</v>
      </c>
      <c r="H27" s="509">
        <v>-15.3809377237002</v>
      </c>
      <c r="I27" s="509">
        <v>-0.13653573892098336</v>
      </c>
      <c r="J27" s="509">
        <v>-3.3453669824042578</v>
      </c>
      <c r="K27" s="509">
        <v>-5.6447498782102628</v>
      </c>
      <c r="L27" s="509">
        <v>10.971256356949127</v>
      </c>
      <c r="M27" s="509">
        <v>0.42474621324100781</v>
      </c>
      <c r="N27" s="509">
        <v>-7.789110115190212</v>
      </c>
      <c r="O27" s="509">
        <v>-4.9408869637778423</v>
      </c>
      <c r="P27" s="509">
        <v>-27.336377271036156</v>
      </c>
      <c r="Q27" s="509">
        <v>-17.620315118881862</v>
      </c>
      <c r="R27" s="509">
        <v>-44.619806305117059</v>
      </c>
      <c r="S27" s="510">
        <v>56.496000326028167</v>
      </c>
    </row>
    <row r="28" spans="1:19" ht="21" hidden="1" customHeight="1">
      <c r="A28" s="76"/>
      <c r="B28" s="77">
        <v>2</v>
      </c>
      <c r="C28" s="78">
        <v>-16.580307206852069</v>
      </c>
      <c r="D28" s="78">
        <v>-34.286716374023371</v>
      </c>
      <c r="E28" s="78">
        <v>-8.8138355913396964</v>
      </c>
      <c r="F28" s="78">
        <v>-32.150217860411232</v>
      </c>
      <c r="G28" s="78">
        <v>-19.85197167919209</v>
      </c>
      <c r="H28" s="78">
        <v>-14.903101164796666</v>
      </c>
      <c r="I28" s="78">
        <v>-10.706114823497984</v>
      </c>
      <c r="J28" s="78">
        <v>-3.67803457720116</v>
      </c>
      <c r="K28" s="78">
        <v>-17.993996102071279</v>
      </c>
      <c r="L28" s="78">
        <v>5.0412390076290308</v>
      </c>
      <c r="M28" s="78">
        <v>-17.773939035408603</v>
      </c>
      <c r="N28" s="78">
        <v>-8.8959207858329847</v>
      </c>
      <c r="O28" s="78">
        <v>-37.890929528564676</v>
      </c>
      <c r="P28" s="78">
        <v>-29.191057290649198</v>
      </c>
      <c r="Q28" s="78">
        <v>-17.308560191542526</v>
      </c>
      <c r="R28" s="78">
        <v>-41.09904280744653</v>
      </c>
      <c r="S28" s="79">
        <v>9.6289981846577604</v>
      </c>
    </row>
    <row r="29" spans="1:19" ht="21" hidden="1" customHeight="1">
      <c r="A29" s="76"/>
      <c r="B29" s="77">
        <v>3</v>
      </c>
      <c r="C29" s="78">
        <v>-20.698794793336205</v>
      </c>
      <c r="D29" s="78">
        <v>-26.005079913165574</v>
      </c>
      <c r="E29" s="78">
        <v>-3.5980768808840509</v>
      </c>
      <c r="F29" s="78">
        <v>-27.780870383011845</v>
      </c>
      <c r="G29" s="78">
        <v>-19.427362852013587</v>
      </c>
      <c r="H29" s="78">
        <v>-11.961806485534126</v>
      </c>
      <c r="I29" s="78">
        <v>-9.6588264022177555</v>
      </c>
      <c r="J29" s="78">
        <v>-0.3684587852940524</v>
      </c>
      <c r="K29" s="78">
        <v>-18.094249613126806</v>
      </c>
      <c r="L29" s="78">
        <v>22.633497774786321</v>
      </c>
      <c r="M29" s="78">
        <v>-26.782387460608476</v>
      </c>
      <c r="N29" s="78">
        <v>-17.123009271468675</v>
      </c>
      <c r="O29" s="78">
        <v>-18.221414694232237</v>
      </c>
      <c r="P29" s="78">
        <v>-29.794460114605272</v>
      </c>
      <c r="Q29" s="78">
        <v>-20.761408301266954</v>
      </c>
      <c r="R29" s="78">
        <v>-33.171398523109403</v>
      </c>
      <c r="S29" s="79">
        <v>150.31809492999719</v>
      </c>
    </row>
    <row r="30" spans="1:19" ht="21" hidden="1" customHeight="1">
      <c r="A30" s="76"/>
      <c r="B30" s="77">
        <v>4</v>
      </c>
      <c r="C30" s="78">
        <v>-24.187302954348894</v>
      </c>
      <c r="D30" s="78">
        <v>-27.501387820694873</v>
      </c>
      <c r="E30" s="78">
        <v>-6.6599277121459011</v>
      </c>
      <c r="F30" s="78">
        <v>-27.840300626605213</v>
      </c>
      <c r="G30" s="78">
        <v>-21.905087670988863</v>
      </c>
      <c r="H30" s="78">
        <v>-11.593837207620012</v>
      </c>
      <c r="I30" s="78">
        <v>-12.645576867508908</v>
      </c>
      <c r="J30" s="78">
        <v>-3.059513819995928</v>
      </c>
      <c r="K30" s="78">
        <v>-14.901089209618348</v>
      </c>
      <c r="L30" s="78">
        <v>16.543456615295156</v>
      </c>
      <c r="M30" s="78">
        <v>-36.835906387077721</v>
      </c>
      <c r="N30" s="78">
        <v>-19.061765245953239</v>
      </c>
      <c r="O30" s="78">
        <v>-7.49293454592177</v>
      </c>
      <c r="P30" s="78">
        <v>-20.723149987571844</v>
      </c>
      <c r="Q30" s="78">
        <v>-26.329817257382061</v>
      </c>
      <c r="R30" s="78">
        <v>-34.31348212121901</v>
      </c>
      <c r="S30" s="79">
        <v>43.567529998180333</v>
      </c>
    </row>
    <row r="31" spans="1:19" ht="21" hidden="1" customHeight="1">
      <c r="A31" s="76"/>
      <c r="B31" s="77">
        <v>5</v>
      </c>
      <c r="C31" s="78">
        <v>-29.401250162290182</v>
      </c>
      <c r="D31" s="78">
        <v>-10.01844463144333</v>
      </c>
      <c r="E31" s="78">
        <v>-3.3656015934505064</v>
      </c>
      <c r="F31" s="78">
        <v>-20.638849640108148</v>
      </c>
      <c r="G31" s="78">
        <v>-21.123879198502664</v>
      </c>
      <c r="H31" s="78">
        <v>-7.8778647196533882</v>
      </c>
      <c r="I31" s="78">
        <v>-9.47105485289201</v>
      </c>
      <c r="J31" s="78">
        <v>-4.9701372816551697</v>
      </c>
      <c r="K31" s="78">
        <v>-10.42762392181011</v>
      </c>
      <c r="L31" s="78">
        <v>18.519148434651783</v>
      </c>
      <c r="M31" s="78">
        <v>-44.536987200634712</v>
      </c>
      <c r="N31" s="78">
        <v>-22.661424073921168</v>
      </c>
      <c r="O31" s="78">
        <v>-30.335996226332838</v>
      </c>
      <c r="P31" s="78">
        <v>-20.455914171604007</v>
      </c>
      <c r="Q31" s="78">
        <v>-19.316169367353339</v>
      </c>
      <c r="R31" s="78">
        <v>-18.747179266737675</v>
      </c>
      <c r="S31" s="79">
        <v>-7.1421512167282231</v>
      </c>
    </row>
    <row r="32" spans="1:19" ht="21" hidden="1" customHeight="1">
      <c r="A32" s="76"/>
      <c r="B32" s="77">
        <v>6</v>
      </c>
      <c r="C32" s="78">
        <v>-24.35747192434448</v>
      </c>
      <c r="D32" s="78">
        <v>-3.1262248224770417</v>
      </c>
      <c r="E32" s="78">
        <v>1.8981942639660048</v>
      </c>
      <c r="F32" s="78">
        <v>-14.946970511048633</v>
      </c>
      <c r="G32" s="78">
        <v>-15.752205238007946</v>
      </c>
      <c r="H32" s="78">
        <v>-3.5156518340672136</v>
      </c>
      <c r="I32" s="78">
        <v>-1.7017898383607388</v>
      </c>
      <c r="J32" s="78">
        <v>4.3031941967106206</v>
      </c>
      <c r="K32" s="78">
        <v>-2.9364899056102445</v>
      </c>
      <c r="L32" s="78">
        <v>23.118487998954791</v>
      </c>
      <c r="M32" s="78">
        <v>-44.331875154906989</v>
      </c>
      <c r="N32" s="78">
        <v>-16.034547344657753</v>
      </c>
      <c r="O32" s="78">
        <v>-2.4881751086227837</v>
      </c>
      <c r="P32" s="78">
        <v>-3.4017759413965649</v>
      </c>
      <c r="Q32" s="78">
        <v>-20.417696557415226</v>
      </c>
      <c r="R32" s="78">
        <v>-13.019598169946434</v>
      </c>
      <c r="S32" s="79">
        <v>65.722007140998841</v>
      </c>
    </row>
    <row r="33" spans="1:19" ht="21" hidden="1" customHeight="1">
      <c r="A33" s="80"/>
      <c r="B33" s="81">
        <v>7</v>
      </c>
      <c r="C33" s="78">
        <v>-27.266795318993232</v>
      </c>
      <c r="D33" s="78">
        <v>-12.71521292917177</v>
      </c>
      <c r="E33" s="78">
        <v>-1.5365310661213556</v>
      </c>
      <c r="F33" s="78">
        <v>-15.22989536202401</v>
      </c>
      <c r="G33" s="78">
        <v>-18.630745160208335</v>
      </c>
      <c r="H33" s="78">
        <v>-3.3145380066154928</v>
      </c>
      <c r="I33" s="78">
        <v>-2.957099603466034</v>
      </c>
      <c r="J33" s="78">
        <v>0.26796710314094696</v>
      </c>
      <c r="K33" s="78">
        <v>-9.0306428905539349</v>
      </c>
      <c r="L33" s="78">
        <v>12.560172511517891</v>
      </c>
      <c r="M33" s="78">
        <v>-45.814377700740117</v>
      </c>
      <c r="N33" s="78">
        <v>-20.645664508781422</v>
      </c>
      <c r="O33" s="78">
        <v>34.336185595283553</v>
      </c>
      <c r="P33" s="78">
        <v>-19.96374910770345</v>
      </c>
      <c r="Q33" s="78">
        <v>-20.237885807807203</v>
      </c>
      <c r="R33" s="78">
        <v>-17.52204555499145</v>
      </c>
      <c r="S33" s="79">
        <v>82.101329935937116</v>
      </c>
    </row>
    <row r="34" spans="1:19" ht="21" hidden="1" customHeight="1">
      <c r="A34" s="80"/>
      <c r="B34" s="81">
        <v>8</v>
      </c>
      <c r="C34" s="78">
        <v>-25.319312287115736</v>
      </c>
      <c r="D34" s="78">
        <v>-10.081203823894924</v>
      </c>
      <c r="E34" s="78">
        <v>2.9251213617590395</v>
      </c>
      <c r="F34" s="78">
        <v>-9.5005938943142638</v>
      </c>
      <c r="G34" s="78">
        <v>-15.382761844743058</v>
      </c>
      <c r="H34" s="78">
        <v>4.1043760357224244</v>
      </c>
      <c r="I34" s="78">
        <v>-1.0601238031628384</v>
      </c>
      <c r="J34" s="78">
        <v>4.0541211789235803</v>
      </c>
      <c r="K34" s="78">
        <v>-12.865113378244658</v>
      </c>
      <c r="L34" s="78">
        <v>19.404518580798097</v>
      </c>
      <c r="M34" s="78">
        <v>-43.583531513757798</v>
      </c>
      <c r="N34" s="78">
        <v>-20.171795109431741</v>
      </c>
      <c r="O34" s="78">
        <v>22.63371895201729</v>
      </c>
      <c r="P34" s="78">
        <v>-22.332761069585871</v>
      </c>
      <c r="Q34" s="78">
        <v>-25.970948711314506</v>
      </c>
      <c r="R34" s="78">
        <v>8.3633170638420609</v>
      </c>
      <c r="S34" s="79">
        <v>-25.932893953790668</v>
      </c>
    </row>
    <row r="35" spans="1:19" ht="21" hidden="1" customHeight="1">
      <c r="A35" s="80"/>
      <c r="B35" s="81">
        <v>9</v>
      </c>
      <c r="C35" s="78">
        <v>-25.215886842668866</v>
      </c>
      <c r="D35" s="78">
        <v>-13.265158048808047</v>
      </c>
      <c r="E35" s="78">
        <v>-1.0840463147664536</v>
      </c>
      <c r="F35" s="78">
        <v>1.1170788864338448</v>
      </c>
      <c r="G35" s="78">
        <v>-13.545290294232771</v>
      </c>
      <c r="H35" s="78">
        <v>-2.0218829009704109</v>
      </c>
      <c r="I35" s="78">
        <v>-4.1250988071067809</v>
      </c>
      <c r="J35" s="78">
        <v>5.7973581580728535</v>
      </c>
      <c r="K35" s="78">
        <v>-16.349876347792986</v>
      </c>
      <c r="L35" s="78">
        <v>13.976825349442421</v>
      </c>
      <c r="M35" s="78">
        <v>-39.735144800507513</v>
      </c>
      <c r="N35" s="78">
        <v>-16.085760007751816</v>
      </c>
      <c r="O35" s="78">
        <v>-1.4866779135883377</v>
      </c>
      <c r="P35" s="78">
        <v>-21.039339048313366</v>
      </c>
      <c r="Q35" s="78">
        <v>-9.4225619809705847</v>
      </c>
      <c r="R35" s="78">
        <v>7.5912118267211355</v>
      </c>
      <c r="S35" s="79">
        <v>-27.975815522975225</v>
      </c>
    </row>
    <row r="36" spans="1:19" ht="27" hidden="1" customHeight="1">
      <c r="A36" s="80"/>
      <c r="B36" s="81">
        <v>10</v>
      </c>
      <c r="C36" s="78">
        <v>-7.8955569263600012</v>
      </c>
      <c r="D36" s="78">
        <v>-26.814066657851015</v>
      </c>
      <c r="E36" s="78">
        <v>-8.1338611821763607E-2</v>
      </c>
      <c r="F36" s="78">
        <v>5.2431603664522299</v>
      </c>
      <c r="G36" s="78">
        <v>-4.8897211451495224</v>
      </c>
      <c r="H36" s="78">
        <v>4.0843495793118478</v>
      </c>
      <c r="I36" s="78">
        <v>4.2779803331824695</v>
      </c>
      <c r="J36" s="78">
        <v>9.7851610739062096</v>
      </c>
      <c r="K36" s="78">
        <v>-14.136046828243721</v>
      </c>
      <c r="L36" s="78">
        <v>-12.199514324187788</v>
      </c>
      <c r="M36" s="78">
        <v>-16.704634971438523</v>
      </c>
      <c r="N36" s="78">
        <v>1.3769120821364425</v>
      </c>
      <c r="O36" s="78">
        <v>31.464909523137749</v>
      </c>
      <c r="P36" s="78">
        <v>-24.520856845622902</v>
      </c>
      <c r="Q36" s="78">
        <v>-3.7761382911447754</v>
      </c>
      <c r="R36" s="78">
        <v>4.9696601436416188</v>
      </c>
      <c r="S36" s="79">
        <v>12.340498177025452</v>
      </c>
    </row>
    <row r="37" spans="1:19" ht="27" hidden="1" customHeight="1">
      <c r="A37" s="80"/>
      <c r="B37" s="81">
        <v>11</v>
      </c>
      <c r="C37" s="78">
        <v>-7.1432211039384867</v>
      </c>
      <c r="D37" s="78">
        <v>-33.522230304664234</v>
      </c>
      <c r="E37" s="78">
        <v>-4.1030787528579538</v>
      </c>
      <c r="F37" s="78">
        <v>5.9377475214672586</v>
      </c>
      <c r="G37" s="78">
        <v>-5.9002538973969081</v>
      </c>
      <c r="H37" s="78">
        <v>-5.9409601230024407</v>
      </c>
      <c r="I37" s="78">
        <v>-0.97187205675761845</v>
      </c>
      <c r="J37" s="78">
        <v>6.4173362334533692</v>
      </c>
      <c r="K37" s="78">
        <v>-6.9997518155724521</v>
      </c>
      <c r="L37" s="78">
        <v>-13.938866974926981</v>
      </c>
      <c r="M37" s="78">
        <v>-0.7576473192869031</v>
      </c>
      <c r="N37" s="78">
        <v>-7.0323542883743073</v>
      </c>
      <c r="O37" s="78">
        <v>-37.552436142832647</v>
      </c>
      <c r="P37" s="78">
        <v>-31.754605016797015</v>
      </c>
      <c r="Q37" s="78">
        <v>-4.3013537857091819</v>
      </c>
      <c r="R37" s="78">
        <v>18.832189720948975</v>
      </c>
      <c r="S37" s="79">
        <v>-13.864710694221799</v>
      </c>
    </row>
    <row r="38" spans="1:19" ht="27" hidden="1" customHeight="1">
      <c r="A38" s="82"/>
      <c r="B38" s="594">
        <v>12</v>
      </c>
      <c r="C38" s="595">
        <v>38.256507314204725</v>
      </c>
      <c r="D38" s="595">
        <v>-14.736394089906014</v>
      </c>
      <c r="E38" s="595">
        <v>14.756904990485495</v>
      </c>
      <c r="F38" s="595">
        <v>48.758462411754522</v>
      </c>
      <c r="G38" s="595">
        <v>30.598990046441429</v>
      </c>
      <c r="H38" s="595">
        <v>29.862933664333752</v>
      </c>
      <c r="I38" s="595">
        <v>9.3470825884602391</v>
      </c>
      <c r="J38" s="595">
        <v>33.182408551877387</v>
      </c>
      <c r="K38" s="595">
        <v>46.319958096407333</v>
      </c>
      <c r="L38" s="595">
        <v>20.830900793688983</v>
      </c>
      <c r="M38" s="595">
        <v>26.980983531672464</v>
      </c>
      <c r="N38" s="595">
        <v>22.045984778934042</v>
      </c>
      <c r="O38" s="595">
        <v>109.91483778905601</v>
      </c>
      <c r="P38" s="595">
        <v>-9.2369636324087736</v>
      </c>
      <c r="Q38" s="595">
        <v>4.4646929427847084</v>
      </c>
      <c r="R38" s="595">
        <v>87.915926111963245</v>
      </c>
      <c r="S38" s="511">
        <v>-3.907934036216588</v>
      </c>
    </row>
    <row r="39" spans="1:19" ht="24.95" customHeight="1">
      <c r="A39" s="1000">
        <v>2010</v>
      </c>
      <c r="B39" s="661">
        <v>1</v>
      </c>
      <c r="C39" s="512">
        <v>6.374600138245782</v>
      </c>
      <c r="D39" s="512">
        <v>20.89341360367456</v>
      </c>
      <c r="E39" s="512">
        <v>4.3321324717935425</v>
      </c>
      <c r="F39" s="512">
        <v>22.082616002615822</v>
      </c>
      <c r="G39" s="512">
        <v>9.706695891281484</v>
      </c>
      <c r="H39" s="512">
        <v>20.382669347367184</v>
      </c>
      <c r="I39" s="512">
        <v>-2.0822033166240317</v>
      </c>
      <c r="J39" s="512">
        <v>8.6767007765066211</v>
      </c>
      <c r="K39" s="512">
        <v>15.199558814110617</v>
      </c>
      <c r="L39" s="512">
        <v>-0.23681698219195368</v>
      </c>
      <c r="M39" s="512">
        <v>-0.8042154402954651</v>
      </c>
      <c r="N39" s="512">
        <v>2.4296540648985001</v>
      </c>
      <c r="O39" s="512">
        <v>-11.289141712068641</v>
      </c>
      <c r="P39" s="512">
        <v>-2.6955645707169538</v>
      </c>
      <c r="Q39" s="512">
        <v>17.114286910060656</v>
      </c>
      <c r="R39" s="512">
        <v>54.069196059014928</v>
      </c>
      <c r="S39" s="1001">
        <v>-45.988219932790301</v>
      </c>
    </row>
    <row r="40" spans="1:19" ht="24.95" customHeight="1">
      <c r="A40" s="662"/>
      <c r="B40" s="663">
        <v>2</v>
      </c>
      <c r="C40" s="78">
        <v>16.538259768880394</v>
      </c>
      <c r="D40" s="78">
        <v>23.965080196913775</v>
      </c>
      <c r="E40" s="78">
        <v>11.30929140561436</v>
      </c>
      <c r="F40" s="78">
        <v>36.267620081479691</v>
      </c>
      <c r="G40" s="78">
        <v>19.783707530430789</v>
      </c>
      <c r="H40" s="78">
        <v>25.892601269688882</v>
      </c>
      <c r="I40" s="78">
        <v>8.3114797314148348</v>
      </c>
      <c r="J40" s="78">
        <v>14.461514764091078</v>
      </c>
      <c r="K40" s="78">
        <v>28.264294927899044</v>
      </c>
      <c r="L40" s="78">
        <v>-2.4597824459594193</v>
      </c>
      <c r="M40" s="78">
        <v>4.5991537605915624</v>
      </c>
      <c r="N40" s="78">
        <v>14.172847964671035</v>
      </c>
      <c r="O40" s="78">
        <v>61.966921827764168</v>
      </c>
      <c r="P40" s="78">
        <v>22.204810446483236</v>
      </c>
      <c r="Q40" s="78">
        <v>11.139949000077934</v>
      </c>
      <c r="R40" s="78">
        <v>56.511247453477438</v>
      </c>
      <c r="S40" s="79">
        <v>-29.217640810651474</v>
      </c>
    </row>
    <row r="41" spans="1:19" ht="24.95" customHeight="1">
      <c r="A41" s="662"/>
      <c r="B41" s="663">
        <v>3</v>
      </c>
      <c r="C41" s="78">
        <v>23.921077441632121</v>
      </c>
      <c r="D41" s="78">
        <v>11.92027353065734</v>
      </c>
      <c r="E41" s="78">
        <v>13.903581836350142</v>
      </c>
      <c r="F41" s="78">
        <v>31.016283350576344</v>
      </c>
      <c r="G41" s="78">
        <v>22.487554246119615</v>
      </c>
      <c r="H41" s="78">
        <v>27.187185950868752</v>
      </c>
      <c r="I41" s="78">
        <v>8.5576608962202982</v>
      </c>
      <c r="J41" s="78">
        <v>14.114205070942603</v>
      </c>
      <c r="K41" s="78">
        <v>30.01677784847459</v>
      </c>
      <c r="L41" s="78">
        <v>5.8363530078127326</v>
      </c>
      <c r="M41" s="78">
        <v>24.388051325307629</v>
      </c>
      <c r="N41" s="78">
        <v>15.182513993745815</v>
      </c>
      <c r="O41" s="78">
        <v>23.216402907280909</v>
      </c>
      <c r="P41" s="78">
        <v>18.232332413644968</v>
      </c>
      <c r="Q41" s="78">
        <v>31.822892281429148</v>
      </c>
      <c r="R41" s="78">
        <v>35.400662345093394</v>
      </c>
      <c r="S41" s="79">
        <v>-39.220899256843488</v>
      </c>
    </row>
    <row r="42" spans="1:19" ht="24.95" customHeight="1">
      <c r="A42" s="662"/>
      <c r="B42" s="663">
        <v>4</v>
      </c>
      <c r="C42" s="78">
        <v>24.926740883726566</v>
      </c>
      <c r="D42" s="78">
        <v>14.24143926333798</v>
      </c>
      <c r="E42" s="78">
        <v>12.579692262220703</v>
      </c>
      <c r="F42" s="78">
        <v>15.884961021094199</v>
      </c>
      <c r="G42" s="78">
        <v>19.28517326122315</v>
      </c>
      <c r="H42" s="78">
        <v>20.874434439269066</v>
      </c>
      <c r="I42" s="78">
        <v>11.844409831189623</v>
      </c>
      <c r="J42" s="78">
        <v>19.611189470068254</v>
      </c>
      <c r="K42" s="78">
        <v>19.266639937306167</v>
      </c>
      <c r="L42" s="78">
        <v>2.4295057368248933</v>
      </c>
      <c r="M42" s="78">
        <v>27.064680556311743</v>
      </c>
      <c r="N42" s="78">
        <v>23.524042905854188</v>
      </c>
      <c r="O42" s="78">
        <v>17.065020494418917</v>
      </c>
      <c r="P42" s="78">
        <v>5.2998841730560002</v>
      </c>
      <c r="Q42" s="78">
        <v>30.594382378735162</v>
      </c>
      <c r="R42" s="78">
        <v>24.293470305937049</v>
      </c>
      <c r="S42" s="79">
        <v>-21.625832276479912</v>
      </c>
    </row>
    <row r="43" spans="1:19" ht="24.95" customHeight="1">
      <c r="A43" s="662"/>
      <c r="B43" s="663">
        <v>5</v>
      </c>
      <c r="C43" s="78">
        <v>33.721639995727116</v>
      </c>
      <c r="D43" s="78">
        <v>2.5672340991611122</v>
      </c>
      <c r="E43" s="78">
        <v>11.814986444262402</v>
      </c>
      <c r="F43" s="78">
        <v>13.074872152017065</v>
      </c>
      <c r="G43" s="78">
        <v>21.379246286213444</v>
      </c>
      <c r="H43" s="78">
        <v>24.027849907816346</v>
      </c>
      <c r="I43" s="78">
        <v>12.355468675171366</v>
      </c>
      <c r="J43" s="78">
        <v>15.720205378244017</v>
      </c>
      <c r="K43" s="78">
        <v>22.369351056604515</v>
      </c>
      <c r="L43" s="78">
        <v>-3.5371440092219331</v>
      </c>
      <c r="M43" s="78">
        <v>46.718860740058119</v>
      </c>
      <c r="N43" s="78">
        <v>12.122087359245185</v>
      </c>
      <c r="O43" s="78">
        <v>61.478453298897392</v>
      </c>
      <c r="P43" s="78">
        <v>5.9241756966739416</v>
      </c>
      <c r="Q43" s="78">
        <v>22.694206682092656</v>
      </c>
      <c r="R43" s="78">
        <v>13.822790285372719</v>
      </c>
      <c r="S43" s="79">
        <v>-32.737103091183613</v>
      </c>
    </row>
    <row r="44" spans="1:19" ht="24.95" customHeight="1">
      <c r="A44" s="662"/>
      <c r="B44" s="663">
        <v>6</v>
      </c>
      <c r="C44" s="78">
        <v>19.604701058441748</v>
      </c>
      <c r="D44" s="78">
        <v>-8.7013660632599255</v>
      </c>
      <c r="E44" s="78">
        <v>7.8703970345495975</v>
      </c>
      <c r="F44" s="78">
        <v>12.884201972105785</v>
      </c>
      <c r="G44" s="78">
        <v>13.306539961948658</v>
      </c>
      <c r="H44" s="78">
        <v>22.16867598951373</v>
      </c>
      <c r="I44" s="78">
        <v>6.2111647018032983</v>
      </c>
      <c r="J44" s="78">
        <v>13.342219311988529</v>
      </c>
      <c r="K44" s="78">
        <v>23.28933067950716</v>
      </c>
      <c r="L44" s="78">
        <v>-6.0412853736215908</v>
      </c>
      <c r="M44" s="78">
        <v>17.249739470221087</v>
      </c>
      <c r="N44" s="78">
        <v>6.955226329049637</v>
      </c>
      <c r="O44" s="78">
        <v>27.421376226929752</v>
      </c>
      <c r="P44" s="78">
        <v>-4.344836728454311</v>
      </c>
      <c r="Q44" s="78">
        <v>20.978382725040817</v>
      </c>
      <c r="R44" s="78">
        <v>17.902090933743992</v>
      </c>
      <c r="S44" s="79">
        <v>-44.968840094851501</v>
      </c>
    </row>
    <row r="45" spans="1:19" ht="24.95" customHeight="1">
      <c r="A45" s="662"/>
      <c r="B45" s="663">
        <v>7</v>
      </c>
      <c r="C45" s="78">
        <v>21.110667150433684</v>
      </c>
      <c r="D45" s="78">
        <v>3.1915719872365145</v>
      </c>
      <c r="E45" s="78">
        <v>11.378877121797416</v>
      </c>
      <c r="F45" s="78">
        <v>10.977398195555338</v>
      </c>
      <c r="G45" s="78">
        <v>15.2801377654026</v>
      </c>
      <c r="H45" s="78">
        <v>17.114903398119225</v>
      </c>
      <c r="I45" s="78">
        <v>9.4027166487833824</v>
      </c>
      <c r="J45" s="78">
        <v>6.4666804616881279</v>
      </c>
      <c r="K45" s="78">
        <v>13.544193513832312</v>
      </c>
      <c r="L45" s="78">
        <v>2.4391864786956603</v>
      </c>
      <c r="M45" s="78">
        <v>23.811228161263557</v>
      </c>
      <c r="N45" s="78">
        <v>6.5260346053761253</v>
      </c>
      <c r="O45" s="78">
        <v>38.88544959052399</v>
      </c>
      <c r="P45" s="78">
        <v>6.4830636428950612</v>
      </c>
      <c r="Q45" s="78">
        <v>40.749791040070846</v>
      </c>
      <c r="R45" s="78">
        <v>11.280400808687347</v>
      </c>
      <c r="S45" s="79">
        <v>-26.241174378362828</v>
      </c>
    </row>
    <row r="46" spans="1:19" ht="24.95" customHeight="1">
      <c r="A46" s="662"/>
      <c r="B46" s="663">
        <v>8</v>
      </c>
      <c r="C46" s="78">
        <v>23.038942025996249</v>
      </c>
      <c r="D46" s="78">
        <v>12.137338098753389</v>
      </c>
      <c r="E46" s="78">
        <v>10.509688462722139</v>
      </c>
      <c r="F46" s="78">
        <v>26.106594401801189</v>
      </c>
      <c r="G46" s="78">
        <v>19.695156063050433</v>
      </c>
      <c r="H46" s="78">
        <v>13.906789201255961</v>
      </c>
      <c r="I46" s="78">
        <v>12.221419257947247</v>
      </c>
      <c r="J46" s="78">
        <v>12.297860689388628</v>
      </c>
      <c r="K46" s="78">
        <v>21.825080454121888</v>
      </c>
      <c r="L46" s="78">
        <v>-8.6797169766454516</v>
      </c>
      <c r="M46" s="78">
        <v>25.689024805848533</v>
      </c>
      <c r="N46" s="78">
        <v>8.8152852141543292</v>
      </c>
      <c r="O46" s="78">
        <v>14.494722351766825</v>
      </c>
      <c r="P46" s="78">
        <v>38.424750907761307</v>
      </c>
      <c r="Q46" s="78">
        <v>46.357013714954888</v>
      </c>
      <c r="R46" s="78">
        <v>22.302791594380665</v>
      </c>
      <c r="S46" s="79">
        <v>18.260092947854773</v>
      </c>
    </row>
    <row r="47" spans="1:19" ht="24.95" customHeight="1">
      <c r="A47" s="662"/>
      <c r="B47" s="663">
        <v>9</v>
      </c>
      <c r="C47" s="78">
        <v>30.858667845254303</v>
      </c>
      <c r="D47" s="78">
        <v>5.2392835883058098</v>
      </c>
      <c r="E47" s="78">
        <v>11.671303673356093</v>
      </c>
      <c r="F47" s="78">
        <v>12.053916836453936</v>
      </c>
      <c r="G47" s="78">
        <v>19.697316625086003</v>
      </c>
      <c r="H47" s="78">
        <v>17.226903260910674</v>
      </c>
      <c r="I47" s="78">
        <v>9.697390707751353</v>
      </c>
      <c r="J47" s="78">
        <v>16.262166884029952</v>
      </c>
      <c r="K47" s="78">
        <v>28.250015612791998</v>
      </c>
      <c r="L47" s="78">
        <v>6.9501094388090223</v>
      </c>
      <c r="M47" s="78">
        <v>32.383106397414338</v>
      </c>
      <c r="N47" s="78">
        <v>18.550382667647526</v>
      </c>
      <c r="O47" s="78">
        <v>82.188770633417732</v>
      </c>
      <c r="P47" s="78">
        <v>7.1802828760865651</v>
      </c>
      <c r="Q47" s="78">
        <v>32.945007906390117</v>
      </c>
      <c r="R47" s="78">
        <v>6.0647504193455148</v>
      </c>
      <c r="S47" s="79">
        <v>12.936944544046398</v>
      </c>
    </row>
    <row r="48" spans="1:19" ht="24.95" customHeight="1">
      <c r="A48" s="662"/>
      <c r="B48" s="663">
        <v>10</v>
      </c>
      <c r="C48" s="78">
        <v>24.60343765482574</v>
      </c>
      <c r="D48" s="78">
        <v>12.763481623377217</v>
      </c>
      <c r="E48" s="78">
        <v>12.680227391229693</v>
      </c>
      <c r="F48" s="78">
        <v>27.777830321135639</v>
      </c>
      <c r="G48" s="78">
        <v>21.795552776422198</v>
      </c>
      <c r="H48" s="78">
        <v>15.005158371995364</v>
      </c>
      <c r="I48" s="78">
        <v>9.5980357894864881</v>
      </c>
      <c r="J48" s="78">
        <v>11.369955519750192</v>
      </c>
      <c r="K48" s="78">
        <v>20.254402565080781</v>
      </c>
      <c r="L48" s="78">
        <v>16.135142431029777</v>
      </c>
      <c r="M48" s="78">
        <v>37.207320186116249</v>
      </c>
      <c r="N48" s="78">
        <v>2.3204135003853708</v>
      </c>
      <c r="O48" s="78">
        <v>12.544036827997601</v>
      </c>
      <c r="P48" s="78">
        <v>11.654429782585069</v>
      </c>
      <c r="Q48" s="78">
        <v>33.460791254532751</v>
      </c>
      <c r="R48" s="78">
        <v>38.988587683196982</v>
      </c>
      <c r="S48" s="79">
        <v>18.371144839750201</v>
      </c>
    </row>
    <row r="49" spans="1:19" ht="24.95" customHeight="1">
      <c r="A49" s="662"/>
      <c r="B49" s="663">
        <v>11</v>
      </c>
      <c r="C49" s="78">
        <v>24.657472437922394</v>
      </c>
      <c r="D49" s="78">
        <v>14.072213797967834</v>
      </c>
      <c r="E49" s="78">
        <v>3.2798346172203878</v>
      </c>
      <c r="F49" s="78">
        <v>24.771383052337441</v>
      </c>
      <c r="G49" s="78">
        <v>18.659646284483173</v>
      </c>
      <c r="H49" s="78">
        <v>14.202713454932507</v>
      </c>
      <c r="I49" s="78">
        <v>-2.7332505334109953</v>
      </c>
      <c r="J49" s="78">
        <v>12.295984722895213</v>
      </c>
      <c r="K49" s="78">
        <v>22.776525404017349</v>
      </c>
      <c r="L49" s="78">
        <v>3.2013121289056699</v>
      </c>
      <c r="M49" s="78">
        <v>28.930771361607583</v>
      </c>
      <c r="N49" s="78">
        <v>-1.1617407828506998</v>
      </c>
      <c r="O49" s="78">
        <v>88.255148919747086</v>
      </c>
      <c r="P49" s="78">
        <v>13.739099115351095</v>
      </c>
      <c r="Q49" s="78">
        <v>30.715266651555567</v>
      </c>
      <c r="R49" s="78">
        <v>23.874034921282345</v>
      </c>
      <c r="S49" s="79">
        <v>112.44861498686399</v>
      </c>
    </row>
    <row r="50" spans="1:19" ht="24.95" customHeight="1">
      <c r="A50" s="664"/>
      <c r="B50" s="665">
        <v>12</v>
      </c>
      <c r="C50" s="595">
        <v>30.862540496110711</v>
      </c>
      <c r="D50" s="595">
        <v>15.834711668855618</v>
      </c>
      <c r="E50" s="595">
        <v>13.615742597312661</v>
      </c>
      <c r="F50" s="595">
        <v>31.720081687162548</v>
      </c>
      <c r="G50" s="595">
        <v>26.492997803031201</v>
      </c>
      <c r="H50" s="595">
        <v>26.329287169351034</v>
      </c>
      <c r="I50" s="595">
        <v>20.346421690712702</v>
      </c>
      <c r="J50" s="595">
        <v>20.17361533816198</v>
      </c>
      <c r="K50" s="595">
        <v>22.911041021105078</v>
      </c>
      <c r="L50" s="595">
        <v>-14.817693124474218</v>
      </c>
      <c r="M50" s="595">
        <v>48.154532339571091</v>
      </c>
      <c r="N50" s="595">
        <v>38.354410033233904</v>
      </c>
      <c r="O50" s="595">
        <v>-3.2644767094920439</v>
      </c>
      <c r="P50" s="595">
        <v>15.56312275860374</v>
      </c>
      <c r="Q50" s="595">
        <v>34.640356707035124</v>
      </c>
      <c r="R50" s="595">
        <v>29.908005897685598</v>
      </c>
      <c r="S50" s="511">
        <v>110.89096069765415</v>
      </c>
    </row>
    <row r="51" spans="1:19" ht="24.95" customHeight="1">
      <c r="A51" s="1002">
        <v>2011</v>
      </c>
      <c r="B51" s="661">
        <v>1</v>
      </c>
      <c r="C51" s="512">
        <v>39.204023767312776</v>
      </c>
      <c r="D51" s="512">
        <v>24.528106661000464</v>
      </c>
      <c r="E51" s="512">
        <v>19.78411137684634</v>
      </c>
      <c r="F51" s="512">
        <v>34.987154383930857</v>
      </c>
      <c r="G51" s="512">
        <v>32.68354105405092</v>
      </c>
      <c r="H51" s="512">
        <v>35.796842375990082</v>
      </c>
      <c r="I51" s="512">
        <v>20.727359195266487</v>
      </c>
      <c r="J51" s="512">
        <v>28.700004295965044</v>
      </c>
      <c r="K51" s="512">
        <v>19.317419433229801</v>
      </c>
      <c r="L51" s="512">
        <v>10.045443792434241</v>
      </c>
      <c r="M51" s="512">
        <v>46.83384964313646</v>
      </c>
      <c r="N51" s="512">
        <v>27.737596901301202</v>
      </c>
      <c r="O51" s="512">
        <v>40.905087687408979</v>
      </c>
      <c r="P51" s="512">
        <v>32.485255516054622</v>
      </c>
      <c r="Q51" s="512">
        <v>51.731681152311069</v>
      </c>
      <c r="R51" s="512">
        <v>33.905346778980771</v>
      </c>
      <c r="S51" s="1001">
        <v>-2.9800173433151258</v>
      </c>
    </row>
    <row r="52" spans="1:19" ht="24.95" customHeight="1">
      <c r="A52" s="666"/>
      <c r="B52" s="663">
        <v>2</v>
      </c>
      <c r="C52" s="78">
        <v>36.742471503150114</v>
      </c>
      <c r="D52" s="78">
        <v>21.936140755015799</v>
      </c>
      <c r="E52" s="78">
        <v>20.191639228719339</v>
      </c>
      <c r="F52" s="78">
        <v>37.839565534125541</v>
      </c>
      <c r="G52" s="78">
        <v>32.293846985329509</v>
      </c>
      <c r="H52" s="78">
        <v>35.055091730690549</v>
      </c>
      <c r="I52" s="78">
        <v>21.287925009306434</v>
      </c>
      <c r="J52" s="78">
        <v>22.507510722044515</v>
      </c>
      <c r="K52" s="78">
        <v>30.150206025397637</v>
      </c>
      <c r="L52" s="78">
        <v>10.112979253294554</v>
      </c>
      <c r="M52" s="78">
        <v>44.531247936009237</v>
      </c>
      <c r="N52" s="78">
        <v>6.5076304588177294</v>
      </c>
      <c r="O52" s="78">
        <v>14.184615951890549</v>
      </c>
      <c r="P52" s="78">
        <v>25.131928337236957</v>
      </c>
      <c r="Q52" s="78">
        <v>64.37602188063866</v>
      </c>
      <c r="R52" s="78">
        <v>40.402149047939275</v>
      </c>
      <c r="S52" s="79">
        <v>18.746527413821411</v>
      </c>
    </row>
    <row r="53" spans="1:19" ht="24.95" customHeight="1">
      <c r="A53" s="666"/>
      <c r="B53" s="663">
        <v>3</v>
      </c>
      <c r="C53" s="78">
        <v>28.685278178628835</v>
      </c>
      <c r="D53" s="78">
        <v>20.453604172463827</v>
      </c>
      <c r="E53" s="78">
        <v>17.553156510854691</v>
      </c>
      <c r="F53" s="78">
        <v>33.142525286462046</v>
      </c>
      <c r="G53" s="78">
        <v>26.889580379704142</v>
      </c>
      <c r="H53" s="78">
        <v>29.429087370165945</v>
      </c>
      <c r="I53" s="78">
        <v>25.053914442706343</v>
      </c>
      <c r="J53" s="78">
        <v>21.87759588200251</v>
      </c>
      <c r="K53" s="78">
        <v>20.558265912298083</v>
      </c>
      <c r="L53" s="78">
        <v>-2.2751744089562607</v>
      </c>
      <c r="M53" s="78">
        <v>26.799961995608854</v>
      </c>
      <c r="N53" s="78">
        <v>9.085581842440277</v>
      </c>
      <c r="O53" s="78">
        <v>28.735737867467037</v>
      </c>
      <c r="P53" s="78">
        <v>28.434102815990116</v>
      </c>
      <c r="Q53" s="78">
        <v>43.405906411161908</v>
      </c>
      <c r="R53" s="78">
        <v>39.467138724501297</v>
      </c>
      <c r="S53" s="79">
        <v>34.208990680472283</v>
      </c>
    </row>
    <row r="54" spans="1:19" ht="24.95" customHeight="1">
      <c r="A54" s="666"/>
      <c r="B54" s="663">
        <v>4</v>
      </c>
      <c r="C54" s="78">
        <v>27.074888641105559</v>
      </c>
      <c r="D54" s="78">
        <v>18.099424751632625</v>
      </c>
      <c r="E54" s="78">
        <v>18.98727484354643</v>
      </c>
      <c r="F54" s="78">
        <v>38.318760540197019</v>
      </c>
      <c r="G54" s="78">
        <v>27.408199339944403</v>
      </c>
      <c r="H54" s="78">
        <v>26.775462715571635</v>
      </c>
      <c r="I54" s="78">
        <v>29.024327182273879</v>
      </c>
      <c r="J54" s="78">
        <v>24.326655681781006</v>
      </c>
      <c r="K54" s="78">
        <v>21.903586769002288</v>
      </c>
      <c r="L54" s="78">
        <v>-4.9819523278476225</v>
      </c>
      <c r="M54" s="78">
        <v>33.058232554615586</v>
      </c>
      <c r="N54" s="78">
        <v>1.429094932733463</v>
      </c>
      <c r="O54" s="78">
        <v>8.61965492380547</v>
      </c>
      <c r="P54" s="78">
        <v>29.902129676603295</v>
      </c>
      <c r="Q54" s="78">
        <v>39.661144035384979</v>
      </c>
      <c r="R54" s="78">
        <v>43.478443753054506</v>
      </c>
      <c r="S54" s="79">
        <v>25.419418711071316</v>
      </c>
    </row>
    <row r="55" spans="1:19" ht="24.95" customHeight="1">
      <c r="A55" s="666"/>
      <c r="B55" s="663">
        <v>5</v>
      </c>
      <c r="C55" s="78">
        <v>25.135401268365214</v>
      </c>
      <c r="D55" s="78">
        <v>20.621234712279943</v>
      </c>
      <c r="E55" s="78">
        <v>16.875774579567832</v>
      </c>
      <c r="F55" s="78">
        <v>44.577676139840236</v>
      </c>
      <c r="G55" s="78">
        <v>27.64350588983406</v>
      </c>
      <c r="H55" s="78">
        <v>23.929377584862593</v>
      </c>
      <c r="I55" s="78">
        <v>20.531327984219132</v>
      </c>
      <c r="J55" s="78">
        <v>24.816282462485447</v>
      </c>
      <c r="K55" s="78">
        <v>27.170092260941033</v>
      </c>
      <c r="L55" s="78">
        <v>-1.9556378420033269</v>
      </c>
      <c r="M55" s="78">
        <v>21.960198610772494</v>
      </c>
      <c r="N55" s="78">
        <v>57.087667594581035</v>
      </c>
      <c r="O55" s="78">
        <v>31.296542420048013</v>
      </c>
      <c r="P55" s="78">
        <v>28.079827694120354</v>
      </c>
      <c r="Q55" s="78">
        <v>45.680962657956229</v>
      </c>
      <c r="R55" s="78">
        <v>35.646089247105408</v>
      </c>
      <c r="S55" s="79">
        <v>-4.4662894710435097</v>
      </c>
    </row>
    <row r="56" spans="1:19" ht="24.95" customHeight="1">
      <c r="A56" s="666"/>
      <c r="B56" s="663">
        <v>6</v>
      </c>
      <c r="C56" s="78">
        <v>29.658650383588139</v>
      </c>
      <c r="D56" s="78">
        <v>8.3383464918783403</v>
      </c>
      <c r="E56" s="78">
        <v>22.520886094857715</v>
      </c>
      <c r="F56" s="78">
        <v>46.546155688562152</v>
      </c>
      <c r="G56" s="78">
        <v>31.040089424618117</v>
      </c>
      <c r="H56" s="78">
        <v>22.93074116871243</v>
      </c>
      <c r="I56" s="78">
        <v>31.360582873946271</v>
      </c>
      <c r="J56" s="78">
        <v>21.934940750677185</v>
      </c>
      <c r="K56" s="78">
        <v>22.474044157680922</v>
      </c>
      <c r="L56" s="78">
        <v>0.84600324032540186</v>
      </c>
      <c r="M56" s="78">
        <v>42.838766968797927</v>
      </c>
      <c r="N56" s="78">
        <v>30.253152528507513</v>
      </c>
      <c r="O56" s="78">
        <v>92.585188162258106</v>
      </c>
      <c r="P56" s="78">
        <v>10.127828994831887</v>
      </c>
      <c r="Q56" s="78">
        <v>44.205977531799277</v>
      </c>
      <c r="R56" s="78">
        <v>31.045343203354008</v>
      </c>
      <c r="S56" s="79">
        <v>79.41929571742574</v>
      </c>
    </row>
    <row r="57" spans="1:19" ht="24.95" customHeight="1">
      <c r="A57" s="666"/>
      <c r="B57" s="663">
        <v>7</v>
      </c>
      <c r="C57" s="78">
        <v>29.164601330047731</v>
      </c>
      <c r="D57" s="78">
        <v>27.321998329954965</v>
      </c>
      <c r="E57" s="78">
        <v>19.100916478425518</v>
      </c>
      <c r="F57" s="78">
        <v>40.018291109819472</v>
      </c>
      <c r="G57" s="78">
        <v>29.297101792964725</v>
      </c>
      <c r="H57" s="78">
        <v>18.433616789829671</v>
      </c>
      <c r="I57" s="78">
        <v>24.230424288904345</v>
      </c>
      <c r="J57" s="78">
        <v>21.651631719708604</v>
      </c>
      <c r="K57" s="78">
        <v>26.096406310342317</v>
      </c>
      <c r="L57" s="78">
        <v>-1.6602349566624497</v>
      </c>
      <c r="M57" s="78">
        <v>49.272803434397957</v>
      </c>
      <c r="N57" s="78">
        <v>47.020413125523078</v>
      </c>
      <c r="O57" s="78">
        <v>-25.654520279600618</v>
      </c>
      <c r="P57" s="78">
        <v>28.897308224218705</v>
      </c>
      <c r="Q57" s="78">
        <v>31.444798317411596</v>
      </c>
      <c r="R57" s="78">
        <v>38.869033217054351</v>
      </c>
      <c r="S57" s="79">
        <v>12.385529189576914</v>
      </c>
    </row>
    <row r="58" spans="1:19" ht="24.95" customHeight="1">
      <c r="A58" s="666"/>
      <c r="B58" s="663">
        <v>8</v>
      </c>
      <c r="C58" s="78">
        <v>32.212015234754034</v>
      </c>
      <c r="D58" s="78">
        <v>32.051075657604656</v>
      </c>
      <c r="E58" s="78">
        <v>27.312283239370601</v>
      </c>
      <c r="F58" s="78">
        <v>39.352737077768978</v>
      </c>
      <c r="G58" s="78">
        <v>32.549433466386631</v>
      </c>
      <c r="H58" s="78">
        <v>25.41042390898518</v>
      </c>
      <c r="I58" s="78">
        <v>37.684636464798245</v>
      </c>
      <c r="J58" s="78">
        <v>23.540271086516839</v>
      </c>
      <c r="K58" s="78">
        <v>30.210536418384436</v>
      </c>
      <c r="L58" s="78">
        <v>-0.45496912056098893</v>
      </c>
      <c r="M58" s="78">
        <v>43.653535853201504</v>
      </c>
      <c r="N58" s="78">
        <v>38.464581821230439</v>
      </c>
      <c r="O58" s="78">
        <v>25.901978322614696</v>
      </c>
      <c r="P58" s="78">
        <v>17.875042234997693</v>
      </c>
      <c r="Q58" s="78">
        <v>33.3357186306514</v>
      </c>
      <c r="R58" s="78">
        <v>44.084404831561159</v>
      </c>
      <c r="S58" s="79">
        <v>49.192013709219736</v>
      </c>
    </row>
    <row r="59" spans="1:19" ht="24.95" customHeight="1">
      <c r="A59" s="666"/>
      <c r="B59" s="663">
        <v>9</v>
      </c>
      <c r="C59" s="78">
        <v>39.087147875078443</v>
      </c>
      <c r="D59" s="78">
        <v>28.012711266656197</v>
      </c>
      <c r="E59" s="78">
        <v>21.290842163273453</v>
      </c>
      <c r="F59" s="78">
        <v>37.411100628848715</v>
      </c>
      <c r="G59" s="78">
        <v>34.041204323849456</v>
      </c>
      <c r="H59" s="78">
        <v>34.388977988063516</v>
      </c>
      <c r="I59" s="78">
        <v>24.702218039767374</v>
      </c>
      <c r="J59" s="78">
        <v>31.146145015088251</v>
      </c>
      <c r="K59" s="78">
        <v>35.431461636201533</v>
      </c>
      <c r="L59" s="78">
        <v>3.6425022743930384</v>
      </c>
      <c r="M59" s="78">
        <v>49.51016021896487</v>
      </c>
      <c r="N59" s="78">
        <v>35.495851176564372</v>
      </c>
      <c r="O59" s="78">
        <v>2.427049402954168</v>
      </c>
      <c r="P59" s="78">
        <v>31.832532400599177</v>
      </c>
      <c r="Q59" s="78">
        <v>42.902208582740371</v>
      </c>
      <c r="R59" s="78">
        <v>35.367660110126565</v>
      </c>
      <c r="S59" s="79">
        <v>191.25665989408071</v>
      </c>
    </row>
    <row r="60" spans="1:19" ht="24.95" customHeight="1">
      <c r="A60" s="666"/>
      <c r="B60" s="663">
        <v>10</v>
      </c>
      <c r="C60" s="78">
        <v>34.737690221044744</v>
      </c>
      <c r="D60" s="78">
        <v>31.759476257342527</v>
      </c>
      <c r="E60" s="78">
        <v>27.050555858979379</v>
      </c>
      <c r="F60" s="78">
        <v>35.240243925938842</v>
      </c>
      <c r="G60" s="78">
        <v>33.013645773685028</v>
      </c>
      <c r="H60" s="78">
        <v>28.302729079749241</v>
      </c>
      <c r="I60" s="78">
        <v>33.198941092702995</v>
      </c>
      <c r="J60" s="78">
        <v>26.260196944381306</v>
      </c>
      <c r="K60" s="78">
        <v>35.543858957731231</v>
      </c>
      <c r="L60" s="78">
        <v>3.488673034835216</v>
      </c>
      <c r="M60" s="78">
        <v>36.690014266654572</v>
      </c>
      <c r="N60" s="78">
        <v>49.22142611093156</v>
      </c>
      <c r="O60" s="78">
        <v>52.615100639904483</v>
      </c>
      <c r="P60" s="78">
        <v>33.741933303630077</v>
      </c>
      <c r="Q60" s="78">
        <v>42.312533915533663</v>
      </c>
      <c r="R60" s="78">
        <v>24.153193122564787</v>
      </c>
      <c r="S60" s="79">
        <v>93.824522248461818</v>
      </c>
    </row>
    <row r="61" spans="1:19" ht="24.95" customHeight="1">
      <c r="A61" s="666"/>
      <c r="B61" s="663">
        <v>11</v>
      </c>
      <c r="C61" s="78">
        <v>26.20194280567118</v>
      </c>
      <c r="D61" s="78">
        <v>33.059460353009712</v>
      </c>
      <c r="E61" s="78">
        <v>20.173489985650434</v>
      </c>
      <c r="F61" s="78">
        <v>35.449252787855755</v>
      </c>
      <c r="G61" s="78">
        <v>27.570385089650046</v>
      </c>
      <c r="H61" s="78">
        <v>23.260270887916221</v>
      </c>
      <c r="I61" s="78">
        <v>27.219286013379218</v>
      </c>
      <c r="J61" s="78">
        <v>20.107828236219532</v>
      </c>
      <c r="K61" s="78">
        <v>30.165518327085323</v>
      </c>
      <c r="L61" s="78">
        <v>-13.262678501790589</v>
      </c>
      <c r="M61" s="78">
        <v>33.760457783017614</v>
      </c>
      <c r="N61" s="78">
        <v>43.892780004844013</v>
      </c>
      <c r="O61" s="78">
        <v>-0.69514540883338327</v>
      </c>
      <c r="P61" s="78">
        <v>31.610511515366255</v>
      </c>
      <c r="Q61" s="78">
        <v>43.777150236006321</v>
      </c>
      <c r="R61" s="78">
        <v>32.048452159946123</v>
      </c>
      <c r="S61" s="79">
        <v>-18.040447893578289</v>
      </c>
    </row>
    <row r="62" spans="1:19" ht="24.95" customHeight="1">
      <c r="A62" s="666"/>
      <c r="B62" s="663">
        <v>12</v>
      </c>
      <c r="C62" s="595">
        <v>14.637075064453043</v>
      </c>
      <c r="D62" s="595">
        <v>30.793131282485916</v>
      </c>
      <c r="E62" s="595">
        <v>17.853558803736249</v>
      </c>
      <c r="F62" s="595">
        <v>13.711141968510105</v>
      </c>
      <c r="G62" s="595">
        <v>15.786657841887461</v>
      </c>
      <c r="H62" s="595">
        <v>14.890046627589598</v>
      </c>
      <c r="I62" s="595">
        <v>17.699035632322335</v>
      </c>
      <c r="J62" s="595">
        <v>22.584673220313832</v>
      </c>
      <c r="K62" s="595">
        <v>21.352387841689094</v>
      </c>
      <c r="L62" s="595">
        <v>12.568062464716718</v>
      </c>
      <c r="M62" s="595">
        <v>20.140531826637641</v>
      </c>
      <c r="N62" s="595">
        <v>18.991168148841481</v>
      </c>
      <c r="O62" s="595">
        <v>-9.2860209363515054</v>
      </c>
      <c r="P62" s="595">
        <v>16.602788538092142</v>
      </c>
      <c r="Q62" s="595">
        <v>34.056788123611739</v>
      </c>
      <c r="R62" s="595">
        <v>12.604864374074381</v>
      </c>
      <c r="S62" s="511">
        <v>-33.770420044097179</v>
      </c>
    </row>
    <row r="63" spans="1:19" ht="24.95" customHeight="1">
      <c r="A63" s="1002">
        <v>2012</v>
      </c>
      <c r="B63" s="661">
        <v>1</v>
      </c>
      <c r="C63" s="512">
        <v>15.116004683857824</v>
      </c>
      <c r="D63" s="512">
        <v>31.625160518232775</v>
      </c>
      <c r="E63" s="512">
        <v>16.105608071334856</v>
      </c>
      <c r="F63" s="512">
        <v>28.295447303499344</v>
      </c>
      <c r="G63" s="512">
        <v>19.16088762009791</v>
      </c>
      <c r="H63" s="512">
        <v>10.780674334209991</v>
      </c>
      <c r="I63" s="512">
        <v>16.332962452408538</v>
      </c>
      <c r="J63" s="512">
        <v>9.8052142233606503</v>
      </c>
      <c r="K63" s="512">
        <v>24.072811509535512</v>
      </c>
      <c r="L63" s="512">
        <v>17.366631676384287</v>
      </c>
      <c r="M63" s="512">
        <v>16.531850522659639</v>
      </c>
      <c r="N63" s="512">
        <v>32.838598906886233</v>
      </c>
      <c r="O63" s="512">
        <v>25.819762276806713</v>
      </c>
      <c r="P63" s="512">
        <v>24.770697142573098</v>
      </c>
      <c r="Q63" s="512">
        <v>46.316108312171338</v>
      </c>
      <c r="R63" s="512">
        <v>10.811902497704921</v>
      </c>
      <c r="S63" s="1001">
        <v>103.11916320544486</v>
      </c>
    </row>
    <row r="64" spans="1:19" ht="24.95" customHeight="1">
      <c r="A64" s="666"/>
      <c r="B64" s="663">
        <v>2</v>
      </c>
      <c r="C64" s="78">
        <v>20.50259327188617</v>
      </c>
      <c r="D64" s="78">
        <v>35.943638258121609</v>
      </c>
      <c r="E64" s="78">
        <v>15.614752315154476</v>
      </c>
      <c r="F64" s="78">
        <v>9.6746166796137061</v>
      </c>
      <c r="G64" s="78">
        <v>17.45890562573112</v>
      </c>
      <c r="H64" s="78">
        <v>7.2058708303137848</v>
      </c>
      <c r="I64" s="78">
        <v>15.785730841360035</v>
      </c>
      <c r="J64" s="78">
        <v>20.397483293018752</v>
      </c>
      <c r="K64" s="78">
        <v>13.099652049531457</v>
      </c>
      <c r="L64" s="78">
        <v>28.688174530730009</v>
      </c>
      <c r="M64" s="78">
        <v>22.453074273167445</v>
      </c>
      <c r="N64" s="78">
        <v>16.41993012845559</v>
      </c>
      <c r="O64" s="78">
        <v>108.95035721677294</v>
      </c>
      <c r="P64" s="78">
        <v>20.061570835046822</v>
      </c>
      <c r="Q64" s="78">
        <v>16.229218312262759</v>
      </c>
      <c r="R64" s="78">
        <v>5.0406396971346652</v>
      </c>
      <c r="S64" s="79">
        <v>43.294122507934986</v>
      </c>
    </row>
    <row r="65" spans="1:19" ht="24.95" customHeight="1">
      <c r="A65" s="666"/>
      <c r="B65" s="663">
        <v>3</v>
      </c>
      <c r="C65" s="78">
        <v>14.133973333041226</v>
      </c>
      <c r="D65" s="78">
        <v>41.406884858186999</v>
      </c>
      <c r="E65" s="78">
        <v>20.931770858879403</v>
      </c>
      <c r="F65" s="78">
        <v>9.6569475470511037</v>
      </c>
      <c r="G65" s="78">
        <v>15.703440039401144</v>
      </c>
      <c r="H65" s="78">
        <v>9.1737596308026497</v>
      </c>
      <c r="I65" s="78">
        <v>22.298270079285558</v>
      </c>
      <c r="J65" s="78">
        <v>16.326050350677065</v>
      </c>
      <c r="K65" s="78">
        <v>25.453924918010529</v>
      </c>
      <c r="L65" s="78">
        <v>37.466406876153911</v>
      </c>
      <c r="M65" s="78">
        <v>13.269146453777708</v>
      </c>
      <c r="N65" s="78">
        <v>36.159033578458718</v>
      </c>
      <c r="O65" s="78">
        <v>32.914509007220403</v>
      </c>
      <c r="P65" s="78">
        <v>19.066036734913268</v>
      </c>
      <c r="Q65" s="78">
        <v>14.988470265366956</v>
      </c>
      <c r="R65" s="78">
        <v>-0.46011675930535034</v>
      </c>
      <c r="S65" s="79">
        <v>-10.314346666093897</v>
      </c>
    </row>
    <row r="66" spans="1:19" ht="24.95" customHeight="1">
      <c r="A66" s="666"/>
      <c r="B66" s="663">
        <v>4</v>
      </c>
      <c r="C66" s="78">
        <v>11.578524825955782</v>
      </c>
      <c r="D66" s="78">
        <v>32.76119239564008</v>
      </c>
      <c r="E66" s="78">
        <v>19.800845192534581</v>
      </c>
      <c r="F66" s="78">
        <v>6.015718782917105</v>
      </c>
      <c r="G66" s="78">
        <v>12.936216259866939</v>
      </c>
      <c r="H66" s="78">
        <v>9.4410688454835707</v>
      </c>
      <c r="I66" s="78">
        <v>14.028086732795586</v>
      </c>
      <c r="J66" s="78">
        <v>5.835713282134833</v>
      </c>
      <c r="K66" s="78">
        <v>25.816926018474391</v>
      </c>
      <c r="L66" s="78">
        <v>58.559835867447987</v>
      </c>
      <c r="M66" s="78">
        <v>3.2870182201098856</v>
      </c>
      <c r="N66" s="78">
        <v>17.92383591587847</v>
      </c>
      <c r="O66" s="78">
        <v>65.132258348946209</v>
      </c>
      <c r="P66" s="78">
        <v>18.171891450379448</v>
      </c>
      <c r="Q66" s="78">
        <v>18.979717715213184</v>
      </c>
      <c r="R66" s="78">
        <v>-3.1298161374184019</v>
      </c>
      <c r="S66" s="79">
        <v>-4.8243446202837674</v>
      </c>
    </row>
    <row r="67" spans="1:19" ht="24.95" customHeight="1">
      <c r="A67" s="666"/>
      <c r="B67" s="663">
        <v>5</v>
      </c>
      <c r="C67" s="78">
        <v>21.988949870946044</v>
      </c>
      <c r="D67" s="78">
        <v>24.350408144371855</v>
      </c>
      <c r="E67" s="78">
        <v>19.421332662152452</v>
      </c>
      <c r="F67" s="78">
        <v>4.5915503562722364</v>
      </c>
      <c r="G67" s="78">
        <v>16.997802935927183</v>
      </c>
      <c r="H67" s="78">
        <v>14.679997938684693</v>
      </c>
      <c r="I67" s="78">
        <v>19.230917335082154</v>
      </c>
      <c r="J67" s="78">
        <v>9.0412516290353011</v>
      </c>
      <c r="K67" s="78">
        <v>21.481426461081355</v>
      </c>
      <c r="L67" s="78">
        <v>30.988894635136688</v>
      </c>
      <c r="M67" s="78">
        <v>12.680532827473812</v>
      </c>
      <c r="N67" s="78">
        <v>-8.8820933427141711</v>
      </c>
      <c r="O67" s="78">
        <v>126.19119528369666</v>
      </c>
      <c r="P67" s="78">
        <v>15.779772145236919</v>
      </c>
      <c r="Q67" s="78">
        <v>16.246886438289636</v>
      </c>
      <c r="R67" s="78">
        <v>4.3630378530854443</v>
      </c>
      <c r="S67" s="79">
        <v>128.5944454041263</v>
      </c>
    </row>
    <row r="68" spans="1:19" ht="24.95" customHeight="1">
      <c r="A68" s="666"/>
      <c r="B68" s="663">
        <v>6</v>
      </c>
      <c r="C68" s="78">
        <v>14.523589010759025</v>
      </c>
      <c r="D68" s="78">
        <v>38.300386620586778</v>
      </c>
      <c r="E68" s="78">
        <v>12.020975366439757</v>
      </c>
      <c r="F68" s="78">
        <v>-6.8232638447240106</v>
      </c>
      <c r="G68" s="78">
        <v>9.2352102354512198</v>
      </c>
      <c r="H68" s="78">
        <v>7.5949774230150524</v>
      </c>
      <c r="I68" s="78">
        <v>9.2898372392757693</v>
      </c>
      <c r="J68" s="78">
        <v>2.2358248245951842</v>
      </c>
      <c r="K68" s="78">
        <v>10.082369406028405</v>
      </c>
      <c r="L68" s="78">
        <v>24.478554813972096</v>
      </c>
      <c r="M68" s="78">
        <v>2.8423637331302416</v>
      </c>
      <c r="N68" s="78">
        <v>7.9728609072870427</v>
      </c>
      <c r="O68" s="78">
        <v>53.12450847074129</v>
      </c>
      <c r="P68" s="78">
        <v>26.742446594670895</v>
      </c>
      <c r="Q68" s="78">
        <v>10.036880662314161</v>
      </c>
      <c r="R68" s="78">
        <v>-4.4141098502807665</v>
      </c>
      <c r="S68" s="79">
        <v>-25.433306277559325</v>
      </c>
    </row>
    <row r="69" spans="1:19" ht="24.95" customHeight="1">
      <c r="A69" s="666"/>
      <c r="B69" s="663">
        <v>7</v>
      </c>
      <c r="C69" s="78">
        <v>5.0446034746530017</v>
      </c>
      <c r="D69" s="78">
        <v>10.248427654977419</v>
      </c>
      <c r="E69" s="78">
        <v>11.138923555846844</v>
      </c>
      <c r="F69" s="78">
        <v>-6.4706288696207537</v>
      </c>
      <c r="G69" s="78">
        <v>3.6968885380407386</v>
      </c>
      <c r="H69" s="78">
        <v>11.926105282960961</v>
      </c>
      <c r="I69" s="78">
        <v>11.519081469853944</v>
      </c>
      <c r="J69" s="78">
        <v>3.6303720674631563</v>
      </c>
      <c r="K69" s="78">
        <v>8.5637750018431973</v>
      </c>
      <c r="L69" s="78">
        <v>18.10709642807997</v>
      </c>
      <c r="M69" s="78">
        <v>-1.9405931285337488</v>
      </c>
      <c r="N69" s="78">
        <v>-6.8172134949730179</v>
      </c>
      <c r="O69" s="78">
        <v>15.096266150959977</v>
      </c>
      <c r="P69" s="78">
        <v>11.036264760184949</v>
      </c>
      <c r="Q69" s="78">
        <v>2.3516651866534204</v>
      </c>
      <c r="R69" s="78">
        <v>-7.9635694446724727</v>
      </c>
      <c r="S69" s="79">
        <v>16.099545707519567</v>
      </c>
    </row>
    <row r="70" spans="1:19" ht="24.95" customHeight="1">
      <c r="A70" s="666"/>
      <c r="B70" s="663">
        <v>8</v>
      </c>
      <c r="C70" s="78">
        <v>2.1157154137036969</v>
      </c>
      <c r="D70" s="78">
        <v>0.87852661391313802</v>
      </c>
      <c r="E70" s="78">
        <v>4.202010767859619</v>
      </c>
      <c r="F70" s="78">
        <v>-13.763390135469379</v>
      </c>
      <c r="G70" s="78">
        <v>-1.02894531168036</v>
      </c>
      <c r="H70" s="78">
        <v>-3.3553131514125312E-2</v>
      </c>
      <c r="I70" s="78">
        <v>3.2938376430016802</v>
      </c>
      <c r="J70" s="78">
        <v>-9.2510839555775277</v>
      </c>
      <c r="K70" s="78">
        <v>2.9416641257431451</v>
      </c>
      <c r="L70" s="78">
        <v>17.65871720893206</v>
      </c>
      <c r="M70" s="78">
        <v>-3.6476988989108179</v>
      </c>
      <c r="N70" s="78">
        <v>-1.4144048413878778</v>
      </c>
      <c r="O70" s="78">
        <v>76.938810925452316</v>
      </c>
      <c r="P70" s="78">
        <v>0.33103567311543713</v>
      </c>
      <c r="Q70" s="78">
        <v>-13.454436598059544</v>
      </c>
      <c r="R70" s="78">
        <v>-19.6036370401402</v>
      </c>
      <c r="S70" s="79">
        <v>-27.338828302440703</v>
      </c>
    </row>
    <row r="71" spans="1:19" ht="24.95" customHeight="1">
      <c r="A71" s="666"/>
      <c r="B71" s="663">
        <v>9</v>
      </c>
      <c r="C71" s="78">
        <v>-1.9285660471248747</v>
      </c>
      <c r="D71" s="78">
        <v>10.883632886884101</v>
      </c>
      <c r="E71" s="78">
        <v>17.641031691851666</v>
      </c>
      <c r="F71" s="78">
        <v>-0.44968291080309086</v>
      </c>
      <c r="G71" s="78">
        <v>3.1264293165620245</v>
      </c>
      <c r="H71" s="78">
        <v>9.4584571480140482</v>
      </c>
      <c r="I71" s="78">
        <v>18.772481400348667</v>
      </c>
      <c r="J71" s="78">
        <v>-2.690359327261703</v>
      </c>
      <c r="K71" s="78">
        <v>8.7404273478626067</v>
      </c>
      <c r="L71" s="78">
        <v>19.295508146484636</v>
      </c>
      <c r="M71" s="78">
        <v>-6.6034543441379299</v>
      </c>
      <c r="N71" s="78">
        <v>-0.54103553903523505</v>
      </c>
      <c r="O71" s="78">
        <v>-27.554394834647056</v>
      </c>
      <c r="P71" s="78">
        <v>14.947203547936681</v>
      </c>
      <c r="Q71" s="78">
        <v>8.575567435253987</v>
      </c>
      <c r="R71" s="78">
        <v>-4.1728995063465533</v>
      </c>
      <c r="S71" s="79">
        <v>13.64726436054238</v>
      </c>
    </row>
    <row r="72" spans="1:19" ht="24.95" customHeight="1">
      <c r="A72" s="666"/>
      <c r="B72" s="663">
        <v>10</v>
      </c>
      <c r="C72" s="78">
        <v>-5.7761811634453579</v>
      </c>
      <c r="D72" s="78">
        <v>-1.2483981822968246</v>
      </c>
      <c r="E72" s="78">
        <v>3.1394811097096351</v>
      </c>
      <c r="F72" s="78">
        <v>-16.01180735189449</v>
      </c>
      <c r="G72" s="78">
        <v>-6.2721211790417044</v>
      </c>
      <c r="H72" s="78">
        <v>-5.5468996019873344</v>
      </c>
      <c r="I72" s="78">
        <v>5.9075465248991748</v>
      </c>
      <c r="J72" s="78">
        <v>-4.8825901833798895</v>
      </c>
      <c r="K72" s="78">
        <v>-2.7722750922242483</v>
      </c>
      <c r="L72" s="78">
        <v>11.087979985294297</v>
      </c>
      <c r="M72" s="78">
        <v>-7.2646157232107242</v>
      </c>
      <c r="N72" s="78">
        <v>-15.702539319979138</v>
      </c>
      <c r="O72" s="78">
        <v>-17.298817207660505</v>
      </c>
      <c r="P72" s="78">
        <v>1.6744462065959596</v>
      </c>
      <c r="Q72" s="78">
        <v>-6.8957156669537341</v>
      </c>
      <c r="R72" s="78">
        <v>-13.973084906143455</v>
      </c>
      <c r="S72" s="79">
        <v>-60.990769507613777</v>
      </c>
    </row>
    <row r="73" spans="1:19" ht="24.95" customHeight="1">
      <c r="A73" s="666"/>
      <c r="B73" s="663">
        <v>11</v>
      </c>
      <c r="C73" s="78">
        <v>22.491885713675714</v>
      </c>
      <c r="D73" s="78">
        <v>16.376226909110272</v>
      </c>
      <c r="E73" s="78">
        <v>23.499514670236763</v>
      </c>
      <c r="F73" s="78">
        <v>6.0747043716653479</v>
      </c>
      <c r="G73" s="78">
        <v>18.007368454680559</v>
      </c>
      <c r="H73" s="78">
        <v>19.898435624392064</v>
      </c>
      <c r="I73" s="78">
        <v>16.987959191857357</v>
      </c>
      <c r="J73" s="78">
        <v>19.46136785912806</v>
      </c>
      <c r="K73" s="78">
        <v>19.455394930550767</v>
      </c>
      <c r="L73" s="78">
        <v>74.633804684736816</v>
      </c>
      <c r="M73" s="78">
        <v>9.5548538546434543</v>
      </c>
      <c r="N73" s="78">
        <v>14.464441722391072</v>
      </c>
      <c r="O73" s="78">
        <v>97.606279374152592</v>
      </c>
      <c r="P73" s="78">
        <v>19.804681957352983</v>
      </c>
      <c r="Q73" s="78">
        <v>1.7296529066655353</v>
      </c>
      <c r="R73" s="78">
        <v>2.597521973551693</v>
      </c>
      <c r="S73" s="79">
        <v>126.76115124457809</v>
      </c>
    </row>
    <row r="74" spans="1:19" ht="24.95" customHeight="1" thickBot="1">
      <c r="A74" s="667"/>
      <c r="B74" s="668">
        <v>12</v>
      </c>
      <c r="C74" s="83">
        <v>8.306081236646861</v>
      </c>
      <c r="D74" s="83">
        <v>-5.8204815746436509</v>
      </c>
      <c r="E74" s="83">
        <v>8.6992673791455672</v>
      </c>
      <c r="F74" s="83">
        <v>-2.9137309911697002</v>
      </c>
      <c r="G74" s="83">
        <v>4.5257237287026726</v>
      </c>
      <c r="H74" s="83">
        <v>1.6944337741501982</v>
      </c>
      <c r="I74" s="83">
        <v>9.8150245934558455</v>
      </c>
      <c r="J74" s="83">
        <v>-10.457857580630801</v>
      </c>
      <c r="K74" s="83">
        <v>2.452868717539431</v>
      </c>
      <c r="L74" s="83">
        <v>23.017089482868485</v>
      </c>
      <c r="M74" s="83">
        <v>-11.327985565780708</v>
      </c>
      <c r="N74" s="83">
        <v>-8.7994866267834624</v>
      </c>
      <c r="O74" s="83">
        <v>140.64765321746097</v>
      </c>
      <c r="P74" s="83">
        <v>6.0301994727106347</v>
      </c>
      <c r="Q74" s="83">
        <v>-2.6639578995066984</v>
      </c>
      <c r="R74" s="83">
        <v>-5.9544850556456481</v>
      </c>
      <c r="S74" s="84">
        <v>41.069429315020244</v>
      </c>
    </row>
  </sheetData>
  <printOptions horizontalCentered="1" verticalCentered="1"/>
  <pageMargins left="0.55118110236220474" right="0.55118110236220474" top="0.78740157480314965" bottom="0.78740157480314965" header="0.51181102362204722" footer="0.51181102362204722"/>
  <pageSetup paperSize="9" scale="41" orientation="landscape" r:id="rId1"/>
  <headerFooter alignWithMargins="0">
    <oddHeader xml:space="preserve">&amp;L&amp;"Arial Tur,Normal"&amp;12&amp;UEkonomik Gelişmeler&amp;R&amp;"Arial Tur,Normal"&amp;12&amp;U
</oddHeader>
    <oddFooter>&amp;L&amp;"Arial Tur,Normal"&amp;12KB.YPKDGM</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1"/>
  <sheetViews>
    <sheetView view="pageBreakPreview" topLeftCell="A79" zoomScale="60" zoomScaleNormal="60" workbookViewId="0">
      <selection activeCell="M99" sqref="M99"/>
    </sheetView>
  </sheetViews>
  <sheetFormatPr defaultRowHeight="16.5"/>
  <cols>
    <col min="1" max="1" width="27.140625" style="353" customWidth="1"/>
    <col min="2" max="2" width="22.140625" style="353" customWidth="1"/>
    <col min="3" max="3" width="21" style="353" customWidth="1"/>
    <col min="4" max="4" width="20.28515625" style="353" customWidth="1"/>
    <col min="5" max="5" width="18.85546875" style="353" customWidth="1"/>
    <col min="6" max="6" width="20.7109375" style="353" customWidth="1"/>
    <col min="7" max="7" width="19.85546875" style="353" customWidth="1"/>
    <col min="8" max="8" width="21.7109375" style="353" customWidth="1"/>
    <col min="9" max="10" width="20.42578125" style="353" customWidth="1"/>
    <col min="11" max="11" width="20.5703125" style="353" customWidth="1"/>
    <col min="12" max="12" width="18" style="353" customWidth="1"/>
    <col min="13" max="13" width="18.42578125" style="353" customWidth="1"/>
    <col min="14" max="14" width="22.5703125" style="353" customWidth="1"/>
    <col min="15" max="17" width="8.85546875" style="353" customWidth="1"/>
    <col min="18" max="19" width="23" style="353" bestFit="1" customWidth="1"/>
    <col min="20" max="33" width="8.85546875" style="353" customWidth="1"/>
    <col min="34" max="34" width="13.7109375" style="353" customWidth="1"/>
    <col min="35" max="35" width="4" style="353" customWidth="1"/>
    <col min="36" max="36" width="3.7109375" style="353" customWidth="1"/>
    <col min="37" max="37" width="15.140625" style="353" bestFit="1" customWidth="1"/>
    <col min="38" max="39" width="0" style="353" hidden="1" customWidth="1"/>
    <col min="40" max="256" width="9.140625" style="353"/>
    <col min="257" max="257" width="27.140625" style="353" customWidth="1"/>
    <col min="258" max="258" width="22.140625" style="353" customWidth="1"/>
    <col min="259" max="259" width="21" style="353" customWidth="1"/>
    <col min="260" max="260" width="20.28515625" style="353" customWidth="1"/>
    <col min="261" max="261" width="18.85546875" style="353" customWidth="1"/>
    <col min="262" max="262" width="20.7109375" style="353" customWidth="1"/>
    <col min="263" max="263" width="19.85546875" style="353" customWidth="1"/>
    <col min="264" max="264" width="21.7109375" style="353" customWidth="1"/>
    <col min="265" max="266" width="20.42578125" style="353" customWidth="1"/>
    <col min="267" max="267" width="20.5703125" style="353" customWidth="1"/>
    <col min="268" max="268" width="18" style="353" customWidth="1"/>
    <col min="269" max="269" width="18.42578125" style="353" customWidth="1"/>
    <col min="270" max="270" width="21.7109375" style="353" customWidth="1"/>
    <col min="271" max="512" width="9.140625" style="353"/>
    <col min="513" max="513" width="27.140625" style="353" customWidth="1"/>
    <col min="514" max="514" width="22.140625" style="353" customWidth="1"/>
    <col min="515" max="515" width="21" style="353" customWidth="1"/>
    <col min="516" max="516" width="20.28515625" style="353" customWidth="1"/>
    <col min="517" max="517" width="18.85546875" style="353" customWidth="1"/>
    <col min="518" max="518" width="20.7109375" style="353" customWidth="1"/>
    <col min="519" max="519" width="19.85546875" style="353" customWidth="1"/>
    <col min="520" max="520" width="21.7109375" style="353" customWidth="1"/>
    <col min="521" max="522" width="20.42578125" style="353" customWidth="1"/>
    <col min="523" max="523" width="20.5703125" style="353" customWidth="1"/>
    <col min="524" max="524" width="18" style="353" customWidth="1"/>
    <col min="525" max="525" width="18.42578125" style="353" customWidth="1"/>
    <col min="526" max="526" width="21.7109375" style="353" customWidth="1"/>
    <col min="527" max="768" width="9.140625" style="353"/>
    <col min="769" max="769" width="27.140625" style="353" customWidth="1"/>
    <col min="770" max="770" width="22.140625" style="353" customWidth="1"/>
    <col min="771" max="771" width="21" style="353" customWidth="1"/>
    <col min="772" max="772" width="20.28515625" style="353" customWidth="1"/>
    <col min="773" max="773" width="18.85546875" style="353" customWidth="1"/>
    <col min="774" max="774" width="20.7109375" style="353" customWidth="1"/>
    <col min="775" max="775" width="19.85546875" style="353" customWidth="1"/>
    <col min="776" max="776" width="21.7109375" style="353" customWidth="1"/>
    <col min="777" max="778" width="20.42578125" style="353" customWidth="1"/>
    <col min="779" max="779" width="20.5703125" style="353" customWidth="1"/>
    <col min="780" max="780" width="18" style="353" customWidth="1"/>
    <col min="781" max="781" width="18.42578125" style="353" customWidth="1"/>
    <col min="782" max="782" width="21.7109375" style="353" customWidth="1"/>
    <col min="783" max="1024" width="9.140625" style="353"/>
    <col min="1025" max="1025" width="27.140625" style="353" customWidth="1"/>
    <col min="1026" max="1026" width="22.140625" style="353" customWidth="1"/>
    <col min="1027" max="1027" width="21" style="353" customWidth="1"/>
    <col min="1028" max="1028" width="20.28515625" style="353" customWidth="1"/>
    <col min="1029" max="1029" width="18.85546875" style="353" customWidth="1"/>
    <col min="1030" max="1030" width="20.7109375" style="353" customWidth="1"/>
    <col min="1031" max="1031" width="19.85546875" style="353" customWidth="1"/>
    <col min="1032" max="1032" width="21.7109375" style="353" customWidth="1"/>
    <col min="1033" max="1034" width="20.42578125" style="353" customWidth="1"/>
    <col min="1035" max="1035" width="20.5703125" style="353" customWidth="1"/>
    <col min="1036" max="1036" width="18" style="353" customWidth="1"/>
    <col min="1037" max="1037" width="18.42578125" style="353" customWidth="1"/>
    <col min="1038" max="1038" width="21.7109375" style="353" customWidth="1"/>
    <col min="1039" max="1280" width="9.140625" style="353"/>
    <col min="1281" max="1281" width="27.140625" style="353" customWidth="1"/>
    <col min="1282" max="1282" width="22.140625" style="353" customWidth="1"/>
    <col min="1283" max="1283" width="21" style="353" customWidth="1"/>
    <col min="1284" max="1284" width="20.28515625" style="353" customWidth="1"/>
    <col min="1285" max="1285" width="18.85546875" style="353" customWidth="1"/>
    <col min="1286" max="1286" width="20.7109375" style="353" customWidth="1"/>
    <col min="1287" max="1287" width="19.85546875" style="353" customWidth="1"/>
    <col min="1288" max="1288" width="21.7109375" style="353" customWidth="1"/>
    <col min="1289" max="1290" width="20.42578125" style="353" customWidth="1"/>
    <col min="1291" max="1291" width="20.5703125" style="353" customWidth="1"/>
    <col min="1292" max="1292" width="18" style="353" customWidth="1"/>
    <col min="1293" max="1293" width="18.42578125" style="353" customWidth="1"/>
    <col min="1294" max="1294" width="21.7109375" style="353" customWidth="1"/>
    <col min="1295" max="1536" width="9.140625" style="353"/>
    <col min="1537" max="1537" width="27.140625" style="353" customWidth="1"/>
    <col min="1538" max="1538" width="22.140625" style="353" customWidth="1"/>
    <col min="1539" max="1539" width="21" style="353" customWidth="1"/>
    <col min="1540" max="1540" width="20.28515625" style="353" customWidth="1"/>
    <col min="1541" max="1541" width="18.85546875" style="353" customWidth="1"/>
    <col min="1542" max="1542" width="20.7109375" style="353" customWidth="1"/>
    <col min="1543" max="1543" width="19.85546875" style="353" customWidth="1"/>
    <col min="1544" max="1544" width="21.7109375" style="353" customWidth="1"/>
    <col min="1545" max="1546" width="20.42578125" style="353" customWidth="1"/>
    <col min="1547" max="1547" width="20.5703125" style="353" customWidth="1"/>
    <col min="1548" max="1548" width="18" style="353" customWidth="1"/>
    <col min="1549" max="1549" width="18.42578125" style="353" customWidth="1"/>
    <col min="1550" max="1550" width="21.7109375" style="353" customWidth="1"/>
    <col min="1551" max="1792" width="9.140625" style="353"/>
    <col min="1793" max="1793" width="27.140625" style="353" customWidth="1"/>
    <col min="1794" max="1794" width="22.140625" style="353" customWidth="1"/>
    <col min="1795" max="1795" width="21" style="353" customWidth="1"/>
    <col min="1796" max="1796" width="20.28515625" style="353" customWidth="1"/>
    <col min="1797" max="1797" width="18.85546875" style="353" customWidth="1"/>
    <col min="1798" max="1798" width="20.7109375" style="353" customWidth="1"/>
    <col min="1799" max="1799" width="19.85546875" style="353" customWidth="1"/>
    <col min="1800" max="1800" width="21.7109375" style="353" customWidth="1"/>
    <col min="1801" max="1802" width="20.42578125" style="353" customWidth="1"/>
    <col min="1803" max="1803" width="20.5703125" style="353" customWidth="1"/>
    <col min="1804" max="1804" width="18" style="353" customWidth="1"/>
    <col min="1805" max="1805" width="18.42578125" style="353" customWidth="1"/>
    <col min="1806" max="1806" width="21.7109375" style="353" customWidth="1"/>
    <col min="1807" max="2048" width="9.140625" style="353"/>
    <col min="2049" max="2049" width="27.140625" style="353" customWidth="1"/>
    <col min="2050" max="2050" width="22.140625" style="353" customWidth="1"/>
    <col min="2051" max="2051" width="21" style="353" customWidth="1"/>
    <col min="2052" max="2052" width="20.28515625" style="353" customWidth="1"/>
    <col min="2053" max="2053" width="18.85546875" style="353" customWidth="1"/>
    <col min="2054" max="2054" width="20.7109375" style="353" customWidth="1"/>
    <col min="2055" max="2055" width="19.85546875" style="353" customWidth="1"/>
    <col min="2056" max="2056" width="21.7109375" style="353" customWidth="1"/>
    <col min="2057" max="2058" width="20.42578125" style="353" customWidth="1"/>
    <col min="2059" max="2059" width="20.5703125" style="353" customWidth="1"/>
    <col min="2060" max="2060" width="18" style="353" customWidth="1"/>
    <col min="2061" max="2061" width="18.42578125" style="353" customWidth="1"/>
    <col min="2062" max="2062" width="21.7109375" style="353" customWidth="1"/>
    <col min="2063" max="2304" width="9.140625" style="353"/>
    <col min="2305" max="2305" width="27.140625" style="353" customWidth="1"/>
    <col min="2306" max="2306" width="22.140625" style="353" customWidth="1"/>
    <col min="2307" max="2307" width="21" style="353" customWidth="1"/>
    <col min="2308" max="2308" width="20.28515625" style="353" customWidth="1"/>
    <col min="2309" max="2309" width="18.85546875" style="353" customWidth="1"/>
    <col min="2310" max="2310" width="20.7109375" style="353" customWidth="1"/>
    <col min="2311" max="2311" width="19.85546875" style="353" customWidth="1"/>
    <col min="2312" max="2312" width="21.7109375" style="353" customWidth="1"/>
    <col min="2313" max="2314" width="20.42578125" style="353" customWidth="1"/>
    <col min="2315" max="2315" width="20.5703125" style="353" customWidth="1"/>
    <col min="2316" max="2316" width="18" style="353" customWidth="1"/>
    <col min="2317" max="2317" width="18.42578125" style="353" customWidth="1"/>
    <col min="2318" max="2318" width="21.7109375" style="353" customWidth="1"/>
    <col min="2319" max="2560" width="9.140625" style="353"/>
    <col min="2561" max="2561" width="27.140625" style="353" customWidth="1"/>
    <col min="2562" max="2562" width="22.140625" style="353" customWidth="1"/>
    <col min="2563" max="2563" width="21" style="353" customWidth="1"/>
    <col min="2564" max="2564" width="20.28515625" style="353" customWidth="1"/>
    <col min="2565" max="2565" width="18.85546875" style="353" customWidth="1"/>
    <col min="2566" max="2566" width="20.7109375" style="353" customWidth="1"/>
    <col min="2567" max="2567" width="19.85546875" style="353" customWidth="1"/>
    <col min="2568" max="2568" width="21.7109375" style="353" customWidth="1"/>
    <col min="2569" max="2570" width="20.42578125" style="353" customWidth="1"/>
    <col min="2571" max="2571" width="20.5703125" style="353" customWidth="1"/>
    <col min="2572" max="2572" width="18" style="353" customWidth="1"/>
    <col min="2573" max="2573" width="18.42578125" style="353" customWidth="1"/>
    <col min="2574" max="2574" width="21.7109375" style="353" customWidth="1"/>
    <col min="2575" max="2816" width="9.140625" style="353"/>
    <col min="2817" max="2817" width="27.140625" style="353" customWidth="1"/>
    <col min="2818" max="2818" width="22.140625" style="353" customWidth="1"/>
    <col min="2819" max="2819" width="21" style="353" customWidth="1"/>
    <col min="2820" max="2820" width="20.28515625" style="353" customWidth="1"/>
    <col min="2821" max="2821" width="18.85546875" style="353" customWidth="1"/>
    <col min="2822" max="2822" width="20.7109375" style="353" customWidth="1"/>
    <col min="2823" max="2823" width="19.85546875" style="353" customWidth="1"/>
    <col min="2824" max="2824" width="21.7109375" style="353" customWidth="1"/>
    <col min="2825" max="2826" width="20.42578125" style="353" customWidth="1"/>
    <col min="2827" max="2827" width="20.5703125" style="353" customWidth="1"/>
    <col min="2828" max="2828" width="18" style="353" customWidth="1"/>
    <col min="2829" max="2829" width="18.42578125" style="353" customWidth="1"/>
    <col min="2830" max="2830" width="21.7109375" style="353" customWidth="1"/>
    <col min="2831" max="3072" width="9.140625" style="353"/>
    <col min="3073" max="3073" width="27.140625" style="353" customWidth="1"/>
    <col min="3074" max="3074" width="22.140625" style="353" customWidth="1"/>
    <col min="3075" max="3075" width="21" style="353" customWidth="1"/>
    <col min="3076" max="3076" width="20.28515625" style="353" customWidth="1"/>
    <col min="3077" max="3077" width="18.85546875" style="353" customWidth="1"/>
    <col min="3078" max="3078" width="20.7109375" style="353" customWidth="1"/>
    <col min="3079" max="3079" width="19.85546875" style="353" customWidth="1"/>
    <col min="3080" max="3080" width="21.7109375" style="353" customWidth="1"/>
    <col min="3081" max="3082" width="20.42578125" style="353" customWidth="1"/>
    <col min="3083" max="3083" width="20.5703125" style="353" customWidth="1"/>
    <col min="3084" max="3084" width="18" style="353" customWidth="1"/>
    <col min="3085" max="3085" width="18.42578125" style="353" customWidth="1"/>
    <col min="3086" max="3086" width="21.7109375" style="353" customWidth="1"/>
    <col min="3087" max="3328" width="9.140625" style="353"/>
    <col min="3329" max="3329" width="27.140625" style="353" customWidth="1"/>
    <col min="3330" max="3330" width="22.140625" style="353" customWidth="1"/>
    <col min="3331" max="3331" width="21" style="353" customWidth="1"/>
    <col min="3332" max="3332" width="20.28515625" style="353" customWidth="1"/>
    <col min="3333" max="3333" width="18.85546875" style="353" customWidth="1"/>
    <col min="3334" max="3334" width="20.7109375" style="353" customWidth="1"/>
    <col min="3335" max="3335" width="19.85546875" style="353" customWidth="1"/>
    <col min="3336" max="3336" width="21.7109375" style="353" customWidth="1"/>
    <col min="3337" max="3338" width="20.42578125" style="353" customWidth="1"/>
    <col min="3339" max="3339" width="20.5703125" style="353" customWidth="1"/>
    <col min="3340" max="3340" width="18" style="353" customWidth="1"/>
    <col min="3341" max="3341" width="18.42578125" style="353" customWidth="1"/>
    <col min="3342" max="3342" width="21.7109375" style="353" customWidth="1"/>
    <col min="3343" max="3584" width="9.140625" style="353"/>
    <col min="3585" max="3585" width="27.140625" style="353" customWidth="1"/>
    <col min="3586" max="3586" width="22.140625" style="353" customWidth="1"/>
    <col min="3587" max="3587" width="21" style="353" customWidth="1"/>
    <col min="3588" max="3588" width="20.28515625" style="353" customWidth="1"/>
    <col min="3589" max="3589" width="18.85546875" style="353" customWidth="1"/>
    <col min="3590" max="3590" width="20.7109375" style="353" customWidth="1"/>
    <col min="3591" max="3591" width="19.85546875" style="353" customWidth="1"/>
    <col min="3592" max="3592" width="21.7109375" style="353" customWidth="1"/>
    <col min="3593" max="3594" width="20.42578125" style="353" customWidth="1"/>
    <col min="3595" max="3595" width="20.5703125" style="353" customWidth="1"/>
    <col min="3596" max="3596" width="18" style="353" customWidth="1"/>
    <col min="3597" max="3597" width="18.42578125" style="353" customWidth="1"/>
    <col min="3598" max="3598" width="21.7109375" style="353" customWidth="1"/>
    <col min="3599" max="3840" width="9.140625" style="353"/>
    <col min="3841" max="3841" width="27.140625" style="353" customWidth="1"/>
    <col min="3842" max="3842" width="22.140625" style="353" customWidth="1"/>
    <col min="3843" max="3843" width="21" style="353" customWidth="1"/>
    <col min="3844" max="3844" width="20.28515625" style="353" customWidth="1"/>
    <col min="3845" max="3845" width="18.85546875" style="353" customWidth="1"/>
    <col min="3846" max="3846" width="20.7109375" style="353" customWidth="1"/>
    <col min="3847" max="3847" width="19.85546875" style="353" customWidth="1"/>
    <col min="3848" max="3848" width="21.7109375" style="353" customWidth="1"/>
    <col min="3849" max="3850" width="20.42578125" style="353" customWidth="1"/>
    <col min="3851" max="3851" width="20.5703125" style="353" customWidth="1"/>
    <col min="3852" max="3852" width="18" style="353" customWidth="1"/>
    <col min="3853" max="3853" width="18.42578125" style="353" customWidth="1"/>
    <col min="3854" max="3854" width="21.7109375" style="353" customWidth="1"/>
    <col min="3855" max="4096" width="9.140625" style="353"/>
    <col min="4097" max="4097" width="27.140625" style="353" customWidth="1"/>
    <col min="4098" max="4098" width="22.140625" style="353" customWidth="1"/>
    <col min="4099" max="4099" width="21" style="353" customWidth="1"/>
    <col min="4100" max="4100" width="20.28515625" style="353" customWidth="1"/>
    <col min="4101" max="4101" width="18.85546875" style="353" customWidth="1"/>
    <col min="4102" max="4102" width="20.7109375" style="353" customWidth="1"/>
    <col min="4103" max="4103" width="19.85546875" style="353" customWidth="1"/>
    <col min="4104" max="4104" width="21.7109375" style="353" customWidth="1"/>
    <col min="4105" max="4106" width="20.42578125" style="353" customWidth="1"/>
    <col min="4107" max="4107" width="20.5703125" style="353" customWidth="1"/>
    <col min="4108" max="4108" width="18" style="353" customWidth="1"/>
    <col min="4109" max="4109" width="18.42578125" style="353" customWidth="1"/>
    <col min="4110" max="4110" width="21.7109375" style="353" customWidth="1"/>
    <col min="4111" max="4352" width="9.140625" style="353"/>
    <col min="4353" max="4353" width="27.140625" style="353" customWidth="1"/>
    <col min="4354" max="4354" width="22.140625" style="353" customWidth="1"/>
    <col min="4355" max="4355" width="21" style="353" customWidth="1"/>
    <col min="4356" max="4356" width="20.28515625" style="353" customWidth="1"/>
    <col min="4357" max="4357" width="18.85546875" style="353" customWidth="1"/>
    <col min="4358" max="4358" width="20.7109375" style="353" customWidth="1"/>
    <col min="4359" max="4359" width="19.85546875" style="353" customWidth="1"/>
    <col min="4360" max="4360" width="21.7109375" style="353" customWidth="1"/>
    <col min="4361" max="4362" width="20.42578125" style="353" customWidth="1"/>
    <col min="4363" max="4363" width="20.5703125" style="353" customWidth="1"/>
    <col min="4364" max="4364" width="18" style="353" customWidth="1"/>
    <col min="4365" max="4365" width="18.42578125" style="353" customWidth="1"/>
    <col min="4366" max="4366" width="21.7109375" style="353" customWidth="1"/>
    <col min="4367" max="4608" width="9.140625" style="353"/>
    <col min="4609" max="4609" width="27.140625" style="353" customWidth="1"/>
    <col min="4610" max="4610" width="22.140625" style="353" customWidth="1"/>
    <col min="4611" max="4611" width="21" style="353" customWidth="1"/>
    <col min="4612" max="4612" width="20.28515625" style="353" customWidth="1"/>
    <col min="4613" max="4613" width="18.85546875" style="353" customWidth="1"/>
    <col min="4614" max="4614" width="20.7109375" style="353" customWidth="1"/>
    <col min="4615" max="4615" width="19.85546875" style="353" customWidth="1"/>
    <col min="4616" max="4616" width="21.7109375" style="353" customWidth="1"/>
    <col min="4617" max="4618" width="20.42578125" style="353" customWidth="1"/>
    <col min="4619" max="4619" width="20.5703125" style="353" customWidth="1"/>
    <col min="4620" max="4620" width="18" style="353" customWidth="1"/>
    <col min="4621" max="4621" width="18.42578125" style="353" customWidth="1"/>
    <col min="4622" max="4622" width="21.7109375" style="353" customWidth="1"/>
    <col min="4623" max="4864" width="9.140625" style="353"/>
    <col min="4865" max="4865" width="27.140625" style="353" customWidth="1"/>
    <col min="4866" max="4866" width="22.140625" style="353" customWidth="1"/>
    <col min="4867" max="4867" width="21" style="353" customWidth="1"/>
    <col min="4868" max="4868" width="20.28515625" style="353" customWidth="1"/>
    <col min="4869" max="4869" width="18.85546875" style="353" customWidth="1"/>
    <col min="4870" max="4870" width="20.7109375" style="353" customWidth="1"/>
    <col min="4871" max="4871" width="19.85546875" style="353" customWidth="1"/>
    <col min="4872" max="4872" width="21.7109375" style="353" customWidth="1"/>
    <col min="4873" max="4874" width="20.42578125" style="353" customWidth="1"/>
    <col min="4875" max="4875" width="20.5703125" style="353" customWidth="1"/>
    <col min="4876" max="4876" width="18" style="353" customWidth="1"/>
    <col min="4877" max="4877" width="18.42578125" style="353" customWidth="1"/>
    <col min="4878" max="4878" width="21.7109375" style="353" customWidth="1"/>
    <col min="4879" max="5120" width="9.140625" style="353"/>
    <col min="5121" max="5121" width="27.140625" style="353" customWidth="1"/>
    <col min="5122" max="5122" width="22.140625" style="353" customWidth="1"/>
    <col min="5123" max="5123" width="21" style="353" customWidth="1"/>
    <col min="5124" max="5124" width="20.28515625" style="353" customWidth="1"/>
    <col min="5125" max="5125" width="18.85546875" style="353" customWidth="1"/>
    <col min="5126" max="5126" width="20.7109375" style="353" customWidth="1"/>
    <col min="5127" max="5127" width="19.85546875" style="353" customWidth="1"/>
    <col min="5128" max="5128" width="21.7109375" style="353" customWidth="1"/>
    <col min="5129" max="5130" width="20.42578125" style="353" customWidth="1"/>
    <col min="5131" max="5131" width="20.5703125" style="353" customWidth="1"/>
    <col min="5132" max="5132" width="18" style="353" customWidth="1"/>
    <col min="5133" max="5133" width="18.42578125" style="353" customWidth="1"/>
    <col min="5134" max="5134" width="21.7109375" style="353" customWidth="1"/>
    <col min="5135" max="5376" width="9.140625" style="353"/>
    <col min="5377" max="5377" width="27.140625" style="353" customWidth="1"/>
    <col min="5378" max="5378" width="22.140625" style="353" customWidth="1"/>
    <col min="5379" max="5379" width="21" style="353" customWidth="1"/>
    <col min="5380" max="5380" width="20.28515625" style="353" customWidth="1"/>
    <col min="5381" max="5381" width="18.85546875" style="353" customWidth="1"/>
    <col min="5382" max="5382" width="20.7109375" style="353" customWidth="1"/>
    <col min="5383" max="5383" width="19.85546875" style="353" customWidth="1"/>
    <col min="5384" max="5384" width="21.7109375" style="353" customWidth="1"/>
    <col min="5385" max="5386" width="20.42578125" style="353" customWidth="1"/>
    <col min="5387" max="5387" width="20.5703125" style="353" customWidth="1"/>
    <col min="5388" max="5388" width="18" style="353" customWidth="1"/>
    <col min="5389" max="5389" width="18.42578125" style="353" customWidth="1"/>
    <col min="5390" max="5390" width="21.7109375" style="353" customWidth="1"/>
    <col min="5391" max="5632" width="9.140625" style="353"/>
    <col min="5633" max="5633" width="27.140625" style="353" customWidth="1"/>
    <col min="5634" max="5634" width="22.140625" style="353" customWidth="1"/>
    <col min="5635" max="5635" width="21" style="353" customWidth="1"/>
    <col min="5636" max="5636" width="20.28515625" style="353" customWidth="1"/>
    <col min="5637" max="5637" width="18.85546875" style="353" customWidth="1"/>
    <col min="5638" max="5638" width="20.7109375" style="353" customWidth="1"/>
    <col min="5639" max="5639" width="19.85546875" style="353" customWidth="1"/>
    <col min="5640" max="5640" width="21.7109375" style="353" customWidth="1"/>
    <col min="5641" max="5642" width="20.42578125" style="353" customWidth="1"/>
    <col min="5643" max="5643" width="20.5703125" style="353" customWidth="1"/>
    <col min="5644" max="5644" width="18" style="353" customWidth="1"/>
    <col min="5645" max="5645" width="18.42578125" style="353" customWidth="1"/>
    <col min="5646" max="5646" width="21.7109375" style="353" customWidth="1"/>
    <col min="5647" max="5888" width="9.140625" style="353"/>
    <col min="5889" max="5889" width="27.140625" style="353" customWidth="1"/>
    <col min="5890" max="5890" width="22.140625" style="353" customWidth="1"/>
    <col min="5891" max="5891" width="21" style="353" customWidth="1"/>
    <col min="5892" max="5892" width="20.28515625" style="353" customWidth="1"/>
    <col min="5893" max="5893" width="18.85546875" style="353" customWidth="1"/>
    <col min="5894" max="5894" width="20.7109375" style="353" customWidth="1"/>
    <col min="5895" max="5895" width="19.85546875" style="353" customWidth="1"/>
    <col min="5896" max="5896" width="21.7109375" style="353" customWidth="1"/>
    <col min="5897" max="5898" width="20.42578125" style="353" customWidth="1"/>
    <col min="5899" max="5899" width="20.5703125" style="353" customWidth="1"/>
    <col min="5900" max="5900" width="18" style="353" customWidth="1"/>
    <col min="5901" max="5901" width="18.42578125" style="353" customWidth="1"/>
    <col min="5902" max="5902" width="21.7109375" style="353" customWidth="1"/>
    <col min="5903" max="6144" width="9.140625" style="353"/>
    <col min="6145" max="6145" width="27.140625" style="353" customWidth="1"/>
    <col min="6146" max="6146" width="22.140625" style="353" customWidth="1"/>
    <col min="6147" max="6147" width="21" style="353" customWidth="1"/>
    <col min="6148" max="6148" width="20.28515625" style="353" customWidth="1"/>
    <col min="6149" max="6149" width="18.85546875" style="353" customWidth="1"/>
    <col min="6150" max="6150" width="20.7109375" style="353" customWidth="1"/>
    <col min="6151" max="6151" width="19.85546875" style="353" customWidth="1"/>
    <col min="6152" max="6152" width="21.7109375" style="353" customWidth="1"/>
    <col min="6153" max="6154" width="20.42578125" style="353" customWidth="1"/>
    <col min="6155" max="6155" width="20.5703125" style="353" customWidth="1"/>
    <col min="6156" max="6156" width="18" style="353" customWidth="1"/>
    <col min="6157" max="6157" width="18.42578125" style="353" customWidth="1"/>
    <col min="6158" max="6158" width="21.7109375" style="353" customWidth="1"/>
    <col min="6159" max="6400" width="9.140625" style="353"/>
    <col min="6401" max="6401" width="27.140625" style="353" customWidth="1"/>
    <col min="6402" max="6402" width="22.140625" style="353" customWidth="1"/>
    <col min="6403" max="6403" width="21" style="353" customWidth="1"/>
    <col min="6404" max="6404" width="20.28515625" style="353" customWidth="1"/>
    <col min="6405" max="6405" width="18.85546875" style="353" customWidth="1"/>
    <col min="6406" max="6406" width="20.7109375" style="353" customWidth="1"/>
    <col min="6407" max="6407" width="19.85546875" style="353" customWidth="1"/>
    <col min="6408" max="6408" width="21.7109375" style="353" customWidth="1"/>
    <col min="6409" max="6410" width="20.42578125" style="353" customWidth="1"/>
    <col min="6411" max="6411" width="20.5703125" style="353" customWidth="1"/>
    <col min="6412" max="6412" width="18" style="353" customWidth="1"/>
    <col min="6413" max="6413" width="18.42578125" style="353" customWidth="1"/>
    <col min="6414" max="6414" width="21.7109375" style="353" customWidth="1"/>
    <col min="6415" max="6656" width="9.140625" style="353"/>
    <col min="6657" max="6657" width="27.140625" style="353" customWidth="1"/>
    <col min="6658" max="6658" width="22.140625" style="353" customWidth="1"/>
    <col min="6659" max="6659" width="21" style="353" customWidth="1"/>
    <col min="6660" max="6660" width="20.28515625" style="353" customWidth="1"/>
    <col min="6661" max="6661" width="18.85546875" style="353" customWidth="1"/>
    <col min="6662" max="6662" width="20.7109375" style="353" customWidth="1"/>
    <col min="6663" max="6663" width="19.85546875" style="353" customWidth="1"/>
    <col min="6664" max="6664" width="21.7109375" style="353" customWidth="1"/>
    <col min="6665" max="6666" width="20.42578125" style="353" customWidth="1"/>
    <col min="6667" max="6667" width="20.5703125" style="353" customWidth="1"/>
    <col min="6668" max="6668" width="18" style="353" customWidth="1"/>
    <col min="6669" max="6669" width="18.42578125" style="353" customWidth="1"/>
    <col min="6670" max="6670" width="21.7109375" style="353" customWidth="1"/>
    <col min="6671" max="6912" width="9.140625" style="353"/>
    <col min="6913" max="6913" width="27.140625" style="353" customWidth="1"/>
    <col min="6914" max="6914" width="22.140625" style="353" customWidth="1"/>
    <col min="6915" max="6915" width="21" style="353" customWidth="1"/>
    <col min="6916" max="6916" width="20.28515625" style="353" customWidth="1"/>
    <col min="6917" max="6917" width="18.85546875" style="353" customWidth="1"/>
    <col min="6918" max="6918" width="20.7109375" style="353" customWidth="1"/>
    <col min="6919" max="6919" width="19.85546875" style="353" customWidth="1"/>
    <col min="6920" max="6920" width="21.7109375" style="353" customWidth="1"/>
    <col min="6921" max="6922" width="20.42578125" style="353" customWidth="1"/>
    <col min="6923" max="6923" width="20.5703125" style="353" customWidth="1"/>
    <col min="6924" max="6924" width="18" style="353" customWidth="1"/>
    <col min="6925" max="6925" width="18.42578125" style="353" customWidth="1"/>
    <col min="6926" max="6926" width="21.7109375" style="353" customWidth="1"/>
    <col min="6927" max="7168" width="9.140625" style="353"/>
    <col min="7169" max="7169" width="27.140625" style="353" customWidth="1"/>
    <col min="7170" max="7170" width="22.140625" style="353" customWidth="1"/>
    <col min="7171" max="7171" width="21" style="353" customWidth="1"/>
    <col min="7172" max="7172" width="20.28515625" style="353" customWidth="1"/>
    <col min="7173" max="7173" width="18.85546875" style="353" customWidth="1"/>
    <col min="7174" max="7174" width="20.7109375" style="353" customWidth="1"/>
    <col min="7175" max="7175" width="19.85546875" style="353" customWidth="1"/>
    <col min="7176" max="7176" width="21.7109375" style="353" customWidth="1"/>
    <col min="7177" max="7178" width="20.42578125" style="353" customWidth="1"/>
    <col min="7179" max="7179" width="20.5703125" style="353" customWidth="1"/>
    <col min="7180" max="7180" width="18" style="353" customWidth="1"/>
    <col min="7181" max="7181" width="18.42578125" style="353" customWidth="1"/>
    <col min="7182" max="7182" width="21.7109375" style="353" customWidth="1"/>
    <col min="7183" max="7424" width="9.140625" style="353"/>
    <col min="7425" max="7425" width="27.140625" style="353" customWidth="1"/>
    <col min="7426" max="7426" width="22.140625" style="353" customWidth="1"/>
    <col min="7427" max="7427" width="21" style="353" customWidth="1"/>
    <col min="7428" max="7428" width="20.28515625" style="353" customWidth="1"/>
    <col min="7429" max="7429" width="18.85546875" style="353" customWidth="1"/>
    <col min="7430" max="7430" width="20.7109375" style="353" customWidth="1"/>
    <col min="7431" max="7431" width="19.85546875" style="353" customWidth="1"/>
    <col min="7432" max="7432" width="21.7109375" style="353" customWidth="1"/>
    <col min="7433" max="7434" width="20.42578125" style="353" customWidth="1"/>
    <col min="7435" max="7435" width="20.5703125" style="353" customWidth="1"/>
    <col min="7436" max="7436" width="18" style="353" customWidth="1"/>
    <col min="7437" max="7437" width="18.42578125" style="353" customWidth="1"/>
    <col min="7438" max="7438" width="21.7109375" style="353" customWidth="1"/>
    <col min="7439" max="7680" width="9.140625" style="353"/>
    <col min="7681" max="7681" width="27.140625" style="353" customWidth="1"/>
    <col min="7682" max="7682" width="22.140625" style="353" customWidth="1"/>
    <col min="7683" max="7683" width="21" style="353" customWidth="1"/>
    <col min="7684" max="7684" width="20.28515625" style="353" customWidth="1"/>
    <col min="7685" max="7685" width="18.85546875" style="353" customWidth="1"/>
    <col min="7686" max="7686" width="20.7109375" style="353" customWidth="1"/>
    <col min="7687" max="7687" width="19.85546875" style="353" customWidth="1"/>
    <col min="7688" max="7688" width="21.7109375" style="353" customWidth="1"/>
    <col min="7689" max="7690" width="20.42578125" style="353" customWidth="1"/>
    <col min="7691" max="7691" width="20.5703125" style="353" customWidth="1"/>
    <col min="7692" max="7692" width="18" style="353" customWidth="1"/>
    <col min="7693" max="7693" width="18.42578125" style="353" customWidth="1"/>
    <col min="7694" max="7694" width="21.7109375" style="353" customWidth="1"/>
    <col min="7695" max="7936" width="9.140625" style="353"/>
    <col min="7937" max="7937" width="27.140625" style="353" customWidth="1"/>
    <col min="7938" max="7938" width="22.140625" style="353" customWidth="1"/>
    <col min="7939" max="7939" width="21" style="353" customWidth="1"/>
    <col min="7940" max="7940" width="20.28515625" style="353" customWidth="1"/>
    <col min="7941" max="7941" width="18.85546875" style="353" customWidth="1"/>
    <col min="7942" max="7942" width="20.7109375" style="353" customWidth="1"/>
    <col min="7943" max="7943" width="19.85546875" style="353" customWidth="1"/>
    <col min="7944" max="7944" width="21.7109375" style="353" customWidth="1"/>
    <col min="7945" max="7946" width="20.42578125" style="353" customWidth="1"/>
    <col min="7947" max="7947" width="20.5703125" style="353" customWidth="1"/>
    <col min="7948" max="7948" width="18" style="353" customWidth="1"/>
    <col min="7949" max="7949" width="18.42578125" style="353" customWidth="1"/>
    <col min="7950" max="7950" width="21.7109375" style="353" customWidth="1"/>
    <col min="7951" max="8192" width="9.140625" style="353"/>
    <col min="8193" max="8193" width="27.140625" style="353" customWidth="1"/>
    <col min="8194" max="8194" width="22.140625" style="353" customWidth="1"/>
    <col min="8195" max="8195" width="21" style="353" customWidth="1"/>
    <col min="8196" max="8196" width="20.28515625" style="353" customWidth="1"/>
    <col min="8197" max="8197" width="18.85546875" style="353" customWidth="1"/>
    <col min="8198" max="8198" width="20.7109375" style="353" customWidth="1"/>
    <col min="8199" max="8199" width="19.85546875" style="353" customWidth="1"/>
    <col min="8200" max="8200" width="21.7109375" style="353" customWidth="1"/>
    <col min="8201" max="8202" width="20.42578125" style="353" customWidth="1"/>
    <col min="8203" max="8203" width="20.5703125" style="353" customWidth="1"/>
    <col min="8204" max="8204" width="18" style="353" customWidth="1"/>
    <col min="8205" max="8205" width="18.42578125" style="353" customWidth="1"/>
    <col min="8206" max="8206" width="21.7109375" style="353" customWidth="1"/>
    <col min="8207" max="8448" width="9.140625" style="353"/>
    <col min="8449" max="8449" width="27.140625" style="353" customWidth="1"/>
    <col min="8450" max="8450" width="22.140625" style="353" customWidth="1"/>
    <col min="8451" max="8451" width="21" style="353" customWidth="1"/>
    <col min="8452" max="8452" width="20.28515625" style="353" customWidth="1"/>
    <col min="8453" max="8453" width="18.85546875" style="353" customWidth="1"/>
    <col min="8454" max="8454" width="20.7109375" style="353" customWidth="1"/>
    <col min="8455" max="8455" width="19.85546875" style="353" customWidth="1"/>
    <col min="8456" max="8456" width="21.7109375" style="353" customWidth="1"/>
    <col min="8457" max="8458" width="20.42578125" style="353" customWidth="1"/>
    <col min="8459" max="8459" width="20.5703125" style="353" customWidth="1"/>
    <col min="8460" max="8460" width="18" style="353" customWidth="1"/>
    <col min="8461" max="8461" width="18.42578125" style="353" customWidth="1"/>
    <col min="8462" max="8462" width="21.7109375" style="353" customWidth="1"/>
    <col min="8463" max="8704" width="9.140625" style="353"/>
    <col min="8705" max="8705" width="27.140625" style="353" customWidth="1"/>
    <col min="8706" max="8706" width="22.140625" style="353" customWidth="1"/>
    <col min="8707" max="8707" width="21" style="353" customWidth="1"/>
    <col min="8708" max="8708" width="20.28515625" style="353" customWidth="1"/>
    <col min="8709" max="8709" width="18.85546875" style="353" customWidth="1"/>
    <col min="8710" max="8710" width="20.7109375" style="353" customWidth="1"/>
    <col min="8711" max="8711" width="19.85546875" style="353" customWidth="1"/>
    <col min="8712" max="8712" width="21.7109375" style="353" customWidth="1"/>
    <col min="8713" max="8714" width="20.42578125" style="353" customWidth="1"/>
    <col min="8715" max="8715" width="20.5703125" style="353" customWidth="1"/>
    <col min="8716" max="8716" width="18" style="353" customWidth="1"/>
    <col min="8717" max="8717" width="18.42578125" style="353" customWidth="1"/>
    <col min="8718" max="8718" width="21.7109375" style="353" customWidth="1"/>
    <col min="8719" max="8960" width="9.140625" style="353"/>
    <col min="8961" max="8961" width="27.140625" style="353" customWidth="1"/>
    <col min="8962" max="8962" width="22.140625" style="353" customWidth="1"/>
    <col min="8963" max="8963" width="21" style="353" customWidth="1"/>
    <col min="8964" max="8964" width="20.28515625" style="353" customWidth="1"/>
    <col min="8965" max="8965" width="18.85546875" style="353" customWidth="1"/>
    <col min="8966" max="8966" width="20.7109375" style="353" customWidth="1"/>
    <col min="8967" max="8967" width="19.85546875" style="353" customWidth="1"/>
    <col min="8968" max="8968" width="21.7109375" style="353" customWidth="1"/>
    <col min="8969" max="8970" width="20.42578125" style="353" customWidth="1"/>
    <col min="8971" max="8971" width="20.5703125" style="353" customWidth="1"/>
    <col min="8972" max="8972" width="18" style="353" customWidth="1"/>
    <col min="8973" max="8973" width="18.42578125" style="353" customWidth="1"/>
    <col min="8974" max="8974" width="21.7109375" style="353" customWidth="1"/>
    <col min="8975" max="9216" width="9.140625" style="353"/>
    <col min="9217" max="9217" width="27.140625" style="353" customWidth="1"/>
    <col min="9218" max="9218" width="22.140625" style="353" customWidth="1"/>
    <col min="9219" max="9219" width="21" style="353" customWidth="1"/>
    <col min="9220" max="9220" width="20.28515625" style="353" customWidth="1"/>
    <col min="9221" max="9221" width="18.85546875" style="353" customWidth="1"/>
    <col min="9222" max="9222" width="20.7109375" style="353" customWidth="1"/>
    <col min="9223" max="9223" width="19.85546875" style="353" customWidth="1"/>
    <col min="9224" max="9224" width="21.7109375" style="353" customWidth="1"/>
    <col min="9225" max="9226" width="20.42578125" style="353" customWidth="1"/>
    <col min="9227" max="9227" width="20.5703125" style="353" customWidth="1"/>
    <col min="9228" max="9228" width="18" style="353" customWidth="1"/>
    <col min="9229" max="9229" width="18.42578125" style="353" customWidth="1"/>
    <col min="9230" max="9230" width="21.7109375" style="353" customWidth="1"/>
    <col min="9231" max="9472" width="9.140625" style="353"/>
    <col min="9473" max="9473" width="27.140625" style="353" customWidth="1"/>
    <col min="9474" max="9474" width="22.140625" style="353" customWidth="1"/>
    <col min="9475" max="9475" width="21" style="353" customWidth="1"/>
    <col min="9476" max="9476" width="20.28515625" style="353" customWidth="1"/>
    <col min="9477" max="9477" width="18.85546875" style="353" customWidth="1"/>
    <col min="9478" max="9478" width="20.7109375" style="353" customWidth="1"/>
    <col min="9479" max="9479" width="19.85546875" style="353" customWidth="1"/>
    <col min="9480" max="9480" width="21.7109375" style="353" customWidth="1"/>
    <col min="9481" max="9482" width="20.42578125" style="353" customWidth="1"/>
    <col min="9483" max="9483" width="20.5703125" style="353" customWidth="1"/>
    <col min="9484" max="9484" width="18" style="353" customWidth="1"/>
    <col min="9485" max="9485" width="18.42578125" style="353" customWidth="1"/>
    <col min="9486" max="9486" width="21.7109375" style="353" customWidth="1"/>
    <col min="9487" max="9728" width="9.140625" style="353"/>
    <col min="9729" max="9729" width="27.140625" style="353" customWidth="1"/>
    <col min="9730" max="9730" width="22.140625" style="353" customWidth="1"/>
    <col min="9731" max="9731" width="21" style="353" customWidth="1"/>
    <col min="9732" max="9732" width="20.28515625" style="353" customWidth="1"/>
    <col min="9733" max="9733" width="18.85546875" style="353" customWidth="1"/>
    <col min="9734" max="9734" width="20.7109375" style="353" customWidth="1"/>
    <col min="9735" max="9735" width="19.85546875" style="353" customWidth="1"/>
    <col min="9736" max="9736" width="21.7109375" style="353" customWidth="1"/>
    <col min="9737" max="9738" width="20.42578125" style="353" customWidth="1"/>
    <col min="9739" max="9739" width="20.5703125" style="353" customWidth="1"/>
    <col min="9740" max="9740" width="18" style="353" customWidth="1"/>
    <col min="9741" max="9741" width="18.42578125" style="353" customWidth="1"/>
    <col min="9742" max="9742" width="21.7109375" style="353" customWidth="1"/>
    <col min="9743" max="9984" width="9.140625" style="353"/>
    <col min="9985" max="9985" width="27.140625" style="353" customWidth="1"/>
    <col min="9986" max="9986" width="22.140625" style="353" customWidth="1"/>
    <col min="9987" max="9987" width="21" style="353" customWidth="1"/>
    <col min="9988" max="9988" width="20.28515625" style="353" customWidth="1"/>
    <col min="9989" max="9989" width="18.85546875" style="353" customWidth="1"/>
    <col min="9990" max="9990" width="20.7109375" style="353" customWidth="1"/>
    <col min="9991" max="9991" width="19.85546875" style="353" customWidth="1"/>
    <col min="9992" max="9992" width="21.7109375" style="353" customWidth="1"/>
    <col min="9993" max="9994" width="20.42578125" style="353" customWidth="1"/>
    <col min="9995" max="9995" width="20.5703125" style="353" customWidth="1"/>
    <col min="9996" max="9996" width="18" style="353" customWidth="1"/>
    <col min="9997" max="9997" width="18.42578125" style="353" customWidth="1"/>
    <col min="9998" max="9998" width="21.7109375" style="353" customWidth="1"/>
    <col min="9999" max="10240" width="9.140625" style="353"/>
    <col min="10241" max="10241" width="27.140625" style="353" customWidth="1"/>
    <col min="10242" max="10242" width="22.140625" style="353" customWidth="1"/>
    <col min="10243" max="10243" width="21" style="353" customWidth="1"/>
    <col min="10244" max="10244" width="20.28515625" style="353" customWidth="1"/>
    <col min="10245" max="10245" width="18.85546875" style="353" customWidth="1"/>
    <col min="10246" max="10246" width="20.7109375" style="353" customWidth="1"/>
    <col min="10247" max="10247" width="19.85546875" style="353" customWidth="1"/>
    <col min="10248" max="10248" width="21.7109375" style="353" customWidth="1"/>
    <col min="10249" max="10250" width="20.42578125" style="353" customWidth="1"/>
    <col min="10251" max="10251" width="20.5703125" style="353" customWidth="1"/>
    <col min="10252" max="10252" width="18" style="353" customWidth="1"/>
    <col min="10253" max="10253" width="18.42578125" style="353" customWidth="1"/>
    <col min="10254" max="10254" width="21.7109375" style="353" customWidth="1"/>
    <col min="10255" max="10496" width="9.140625" style="353"/>
    <col min="10497" max="10497" width="27.140625" style="353" customWidth="1"/>
    <col min="10498" max="10498" width="22.140625" style="353" customWidth="1"/>
    <col min="10499" max="10499" width="21" style="353" customWidth="1"/>
    <col min="10500" max="10500" width="20.28515625" style="353" customWidth="1"/>
    <col min="10501" max="10501" width="18.85546875" style="353" customWidth="1"/>
    <col min="10502" max="10502" width="20.7109375" style="353" customWidth="1"/>
    <col min="10503" max="10503" width="19.85546875" style="353" customWidth="1"/>
    <col min="10504" max="10504" width="21.7109375" style="353" customWidth="1"/>
    <col min="10505" max="10506" width="20.42578125" style="353" customWidth="1"/>
    <col min="10507" max="10507" width="20.5703125" style="353" customWidth="1"/>
    <col min="10508" max="10508" width="18" style="353" customWidth="1"/>
    <col min="10509" max="10509" width="18.42578125" style="353" customWidth="1"/>
    <col min="10510" max="10510" width="21.7109375" style="353" customWidth="1"/>
    <col min="10511" max="10752" width="9.140625" style="353"/>
    <col min="10753" max="10753" width="27.140625" style="353" customWidth="1"/>
    <col min="10754" max="10754" width="22.140625" style="353" customWidth="1"/>
    <col min="10755" max="10755" width="21" style="353" customWidth="1"/>
    <col min="10756" max="10756" width="20.28515625" style="353" customWidth="1"/>
    <col min="10757" max="10757" width="18.85546875" style="353" customWidth="1"/>
    <col min="10758" max="10758" width="20.7109375" style="353" customWidth="1"/>
    <col min="10759" max="10759" width="19.85546875" style="353" customWidth="1"/>
    <col min="10760" max="10760" width="21.7109375" style="353" customWidth="1"/>
    <col min="10761" max="10762" width="20.42578125" style="353" customWidth="1"/>
    <col min="10763" max="10763" width="20.5703125" style="353" customWidth="1"/>
    <col min="10764" max="10764" width="18" style="353" customWidth="1"/>
    <col min="10765" max="10765" width="18.42578125" style="353" customWidth="1"/>
    <col min="10766" max="10766" width="21.7109375" style="353" customWidth="1"/>
    <col min="10767" max="11008" width="9.140625" style="353"/>
    <col min="11009" max="11009" width="27.140625" style="353" customWidth="1"/>
    <col min="11010" max="11010" width="22.140625" style="353" customWidth="1"/>
    <col min="11011" max="11011" width="21" style="353" customWidth="1"/>
    <col min="11012" max="11012" width="20.28515625" style="353" customWidth="1"/>
    <col min="11013" max="11013" width="18.85546875" style="353" customWidth="1"/>
    <col min="11014" max="11014" width="20.7109375" style="353" customWidth="1"/>
    <col min="11015" max="11015" width="19.85546875" style="353" customWidth="1"/>
    <col min="11016" max="11016" width="21.7109375" style="353" customWidth="1"/>
    <col min="11017" max="11018" width="20.42578125" style="353" customWidth="1"/>
    <col min="11019" max="11019" width="20.5703125" style="353" customWidth="1"/>
    <col min="11020" max="11020" width="18" style="353" customWidth="1"/>
    <col min="11021" max="11021" width="18.42578125" style="353" customWidth="1"/>
    <col min="11022" max="11022" width="21.7109375" style="353" customWidth="1"/>
    <col min="11023" max="11264" width="9.140625" style="353"/>
    <col min="11265" max="11265" width="27.140625" style="353" customWidth="1"/>
    <col min="11266" max="11266" width="22.140625" style="353" customWidth="1"/>
    <col min="11267" max="11267" width="21" style="353" customWidth="1"/>
    <col min="11268" max="11268" width="20.28515625" style="353" customWidth="1"/>
    <col min="11269" max="11269" width="18.85546875" style="353" customWidth="1"/>
    <col min="11270" max="11270" width="20.7109375" style="353" customWidth="1"/>
    <col min="11271" max="11271" width="19.85546875" style="353" customWidth="1"/>
    <col min="11272" max="11272" width="21.7109375" style="353" customWidth="1"/>
    <col min="11273" max="11274" width="20.42578125" style="353" customWidth="1"/>
    <col min="11275" max="11275" width="20.5703125" style="353" customWidth="1"/>
    <col min="11276" max="11276" width="18" style="353" customWidth="1"/>
    <col min="11277" max="11277" width="18.42578125" style="353" customWidth="1"/>
    <col min="11278" max="11278" width="21.7109375" style="353" customWidth="1"/>
    <col min="11279" max="11520" width="9.140625" style="353"/>
    <col min="11521" max="11521" width="27.140625" style="353" customWidth="1"/>
    <col min="11522" max="11522" width="22.140625" style="353" customWidth="1"/>
    <col min="11523" max="11523" width="21" style="353" customWidth="1"/>
    <col min="11524" max="11524" width="20.28515625" style="353" customWidth="1"/>
    <col min="11525" max="11525" width="18.85546875" style="353" customWidth="1"/>
    <col min="11526" max="11526" width="20.7109375" style="353" customWidth="1"/>
    <col min="11527" max="11527" width="19.85546875" style="353" customWidth="1"/>
    <col min="11528" max="11528" width="21.7109375" style="353" customWidth="1"/>
    <col min="11529" max="11530" width="20.42578125" style="353" customWidth="1"/>
    <col min="11531" max="11531" width="20.5703125" style="353" customWidth="1"/>
    <col min="11532" max="11532" width="18" style="353" customWidth="1"/>
    <col min="11533" max="11533" width="18.42578125" style="353" customWidth="1"/>
    <col min="11534" max="11534" width="21.7109375" style="353" customWidth="1"/>
    <col min="11535" max="11776" width="9.140625" style="353"/>
    <col min="11777" max="11777" width="27.140625" style="353" customWidth="1"/>
    <col min="11778" max="11778" width="22.140625" style="353" customWidth="1"/>
    <col min="11779" max="11779" width="21" style="353" customWidth="1"/>
    <col min="11780" max="11780" width="20.28515625" style="353" customWidth="1"/>
    <col min="11781" max="11781" width="18.85546875" style="353" customWidth="1"/>
    <col min="11782" max="11782" width="20.7109375" style="353" customWidth="1"/>
    <col min="11783" max="11783" width="19.85546875" style="353" customWidth="1"/>
    <col min="11784" max="11784" width="21.7109375" style="353" customWidth="1"/>
    <col min="11785" max="11786" width="20.42578125" style="353" customWidth="1"/>
    <col min="11787" max="11787" width="20.5703125" style="353" customWidth="1"/>
    <col min="11788" max="11788" width="18" style="353" customWidth="1"/>
    <col min="11789" max="11789" width="18.42578125" style="353" customWidth="1"/>
    <col min="11790" max="11790" width="21.7109375" style="353" customWidth="1"/>
    <col min="11791" max="12032" width="9.140625" style="353"/>
    <col min="12033" max="12033" width="27.140625" style="353" customWidth="1"/>
    <col min="12034" max="12034" width="22.140625" style="353" customWidth="1"/>
    <col min="12035" max="12035" width="21" style="353" customWidth="1"/>
    <col min="12036" max="12036" width="20.28515625" style="353" customWidth="1"/>
    <col min="12037" max="12037" width="18.85546875" style="353" customWidth="1"/>
    <col min="12038" max="12038" width="20.7109375" style="353" customWidth="1"/>
    <col min="12039" max="12039" width="19.85546875" style="353" customWidth="1"/>
    <col min="12040" max="12040" width="21.7109375" style="353" customWidth="1"/>
    <col min="12041" max="12042" width="20.42578125" style="353" customWidth="1"/>
    <col min="12043" max="12043" width="20.5703125" style="353" customWidth="1"/>
    <col min="12044" max="12044" width="18" style="353" customWidth="1"/>
    <col min="12045" max="12045" width="18.42578125" style="353" customWidth="1"/>
    <col min="12046" max="12046" width="21.7109375" style="353" customWidth="1"/>
    <col min="12047" max="12288" width="9.140625" style="353"/>
    <col min="12289" max="12289" width="27.140625" style="353" customWidth="1"/>
    <col min="12290" max="12290" width="22.140625" style="353" customWidth="1"/>
    <col min="12291" max="12291" width="21" style="353" customWidth="1"/>
    <col min="12292" max="12292" width="20.28515625" style="353" customWidth="1"/>
    <col min="12293" max="12293" width="18.85546875" style="353" customWidth="1"/>
    <col min="12294" max="12294" width="20.7109375" style="353" customWidth="1"/>
    <col min="12295" max="12295" width="19.85546875" style="353" customWidth="1"/>
    <col min="12296" max="12296" width="21.7109375" style="353" customWidth="1"/>
    <col min="12297" max="12298" width="20.42578125" style="353" customWidth="1"/>
    <col min="12299" max="12299" width="20.5703125" style="353" customWidth="1"/>
    <col min="12300" max="12300" width="18" style="353" customWidth="1"/>
    <col min="12301" max="12301" width="18.42578125" style="353" customWidth="1"/>
    <col min="12302" max="12302" width="21.7109375" style="353" customWidth="1"/>
    <col min="12303" max="12544" width="9.140625" style="353"/>
    <col min="12545" max="12545" width="27.140625" style="353" customWidth="1"/>
    <col min="12546" max="12546" width="22.140625" style="353" customWidth="1"/>
    <col min="12547" max="12547" width="21" style="353" customWidth="1"/>
    <col min="12548" max="12548" width="20.28515625" style="353" customWidth="1"/>
    <col min="12549" max="12549" width="18.85546875" style="353" customWidth="1"/>
    <col min="12550" max="12550" width="20.7109375" style="353" customWidth="1"/>
    <col min="12551" max="12551" width="19.85546875" style="353" customWidth="1"/>
    <col min="12552" max="12552" width="21.7109375" style="353" customWidth="1"/>
    <col min="12553" max="12554" width="20.42578125" style="353" customWidth="1"/>
    <col min="12555" max="12555" width="20.5703125" style="353" customWidth="1"/>
    <col min="12556" max="12556" width="18" style="353" customWidth="1"/>
    <col min="12557" max="12557" width="18.42578125" style="353" customWidth="1"/>
    <col min="12558" max="12558" width="21.7109375" style="353" customWidth="1"/>
    <col min="12559" max="12800" width="9.140625" style="353"/>
    <col min="12801" max="12801" width="27.140625" style="353" customWidth="1"/>
    <col min="12802" max="12802" width="22.140625" style="353" customWidth="1"/>
    <col min="12803" max="12803" width="21" style="353" customWidth="1"/>
    <col min="12804" max="12804" width="20.28515625" style="353" customWidth="1"/>
    <col min="12805" max="12805" width="18.85546875" style="353" customWidth="1"/>
    <col min="12806" max="12806" width="20.7109375" style="353" customWidth="1"/>
    <col min="12807" max="12807" width="19.85546875" style="353" customWidth="1"/>
    <col min="12808" max="12808" width="21.7109375" style="353" customWidth="1"/>
    <col min="12809" max="12810" width="20.42578125" style="353" customWidth="1"/>
    <col min="12811" max="12811" width="20.5703125" style="353" customWidth="1"/>
    <col min="12812" max="12812" width="18" style="353" customWidth="1"/>
    <col min="12813" max="12813" width="18.42578125" style="353" customWidth="1"/>
    <col min="12814" max="12814" width="21.7109375" style="353" customWidth="1"/>
    <col min="12815" max="13056" width="9.140625" style="353"/>
    <col min="13057" max="13057" width="27.140625" style="353" customWidth="1"/>
    <col min="13058" max="13058" width="22.140625" style="353" customWidth="1"/>
    <col min="13059" max="13059" width="21" style="353" customWidth="1"/>
    <col min="13060" max="13060" width="20.28515625" style="353" customWidth="1"/>
    <col min="13061" max="13061" width="18.85546875" style="353" customWidth="1"/>
    <col min="13062" max="13062" width="20.7109375" style="353" customWidth="1"/>
    <col min="13063" max="13063" width="19.85546875" style="353" customWidth="1"/>
    <col min="13064" max="13064" width="21.7109375" style="353" customWidth="1"/>
    <col min="13065" max="13066" width="20.42578125" style="353" customWidth="1"/>
    <col min="13067" max="13067" width="20.5703125" style="353" customWidth="1"/>
    <col min="13068" max="13068" width="18" style="353" customWidth="1"/>
    <col min="13069" max="13069" width="18.42578125" style="353" customWidth="1"/>
    <col min="13070" max="13070" width="21.7109375" style="353" customWidth="1"/>
    <col min="13071" max="13312" width="9.140625" style="353"/>
    <col min="13313" max="13313" width="27.140625" style="353" customWidth="1"/>
    <col min="13314" max="13314" width="22.140625" style="353" customWidth="1"/>
    <col min="13315" max="13315" width="21" style="353" customWidth="1"/>
    <col min="13316" max="13316" width="20.28515625" style="353" customWidth="1"/>
    <col min="13317" max="13317" width="18.85546875" style="353" customWidth="1"/>
    <col min="13318" max="13318" width="20.7109375" style="353" customWidth="1"/>
    <col min="13319" max="13319" width="19.85546875" style="353" customWidth="1"/>
    <col min="13320" max="13320" width="21.7109375" style="353" customWidth="1"/>
    <col min="13321" max="13322" width="20.42578125" style="353" customWidth="1"/>
    <col min="13323" max="13323" width="20.5703125" style="353" customWidth="1"/>
    <col min="13324" max="13324" width="18" style="353" customWidth="1"/>
    <col min="13325" max="13325" width="18.42578125" style="353" customWidth="1"/>
    <col min="13326" max="13326" width="21.7109375" style="353" customWidth="1"/>
    <col min="13327" max="13568" width="9.140625" style="353"/>
    <col min="13569" max="13569" width="27.140625" style="353" customWidth="1"/>
    <col min="13570" max="13570" width="22.140625" style="353" customWidth="1"/>
    <col min="13571" max="13571" width="21" style="353" customWidth="1"/>
    <col min="13572" max="13572" width="20.28515625" style="353" customWidth="1"/>
    <col min="13573" max="13573" width="18.85546875" style="353" customWidth="1"/>
    <col min="13574" max="13574" width="20.7109375" style="353" customWidth="1"/>
    <col min="13575" max="13575" width="19.85546875" style="353" customWidth="1"/>
    <col min="13576" max="13576" width="21.7109375" style="353" customWidth="1"/>
    <col min="13577" max="13578" width="20.42578125" style="353" customWidth="1"/>
    <col min="13579" max="13579" width="20.5703125" style="353" customWidth="1"/>
    <col min="13580" max="13580" width="18" style="353" customWidth="1"/>
    <col min="13581" max="13581" width="18.42578125" style="353" customWidth="1"/>
    <col min="13582" max="13582" width="21.7109375" style="353" customWidth="1"/>
    <col min="13583" max="13824" width="9.140625" style="353"/>
    <col min="13825" max="13825" width="27.140625" style="353" customWidth="1"/>
    <col min="13826" max="13826" width="22.140625" style="353" customWidth="1"/>
    <col min="13827" max="13827" width="21" style="353" customWidth="1"/>
    <col min="13828" max="13828" width="20.28515625" style="353" customWidth="1"/>
    <col min="13829" max="13829" width="18.85546875" style="353" customWidth="1"/>
    <col min="13830" max="13830" width="20.7109375" style="353" customWidth="1"/>
    <col min="13831" max="13831" width="19.85546875" style="353" customWidth="1"/>
    <col min="13832" max="13832" width="21.7109375" style="353" customWidth="1"/>
    <col min="13833" max="13834" width="20.42578125" style="353" customWidth="1"/>
    <col min="13835" max="13835" width="20.5703125" style="353" customWidth="1"/>
    <col min="13836" max="13836" width="18" style="353" customWidth="1"/>
    <col min="13837" max="13837" width="18.42578125" style="353" customWidth="1"/>
    <col min="13838" max="13838" width="21.7109375" style="353" customWidth="1"/>
    <col min="13839" max="14080" width="9.140625" style="353"/>
    <col min="14081" max="14081" width="27.140625" style="353" customWidth="1"/>
    <col min="14082" max="14082" width="22.140625" style="353" customWidth="1"/>
    <col min="14083" max="14083" width="21" style="353" customWidth="1"/>
    <col min="14084" max="14084" width="20.28515625" style="353" customWidth="1"/>
    <col min="14085" max="14085" width="18.85546875" style="353" customWidth="1"/>
    <col min="14086" max="14086" width="20.7109375" style="353" customWidth="1"/>
    <col min="14087" max="14087" width="19.85546875" style="353" customWidth="1"/>
    <col min="14088" max="14088" width="21.7109375" style="353" customWidth="1"/>
    <col min="14089" max="14090" width="20.42578125" style="353" customWidth="1"/>
    <col min="14091" max="14091" width="20.5703125" style="353" customWidth="1"/>
    <col min="14092" max="14092" width="18" style="353" customWidth="1"/>
    <col min="14093" max="14093" width="18.42578125" style="353" customWidth="1"/>
    <col min="14094" max="14094" width="21.7109375" style="353" customWidth="1"/>
    <col min="14095" max="14336" width="9.140625" style="353"/>
    <col min="14337" max="14337" width="27.140625" style="353" customWidth="1"/>
    <col min="14338" max="14338" width="22.140625" style="353" customWidth="1"/>
    <col min="14339" max="14339" width="21" style="353" customWidth="1"/>
    <col min="14340" max="14340" width="20.28515625" style="353" customWidth="1"/>
    <col min="14341" max="14341" width="18.85546875" style="353" customWidth="1"/>
    <col min="14342" max="14342" width="20.7109375" style="353" customWidth="1"/>
    <col min="14343" max="14343" width="19.85546875" style="353" customWidth="1"/>
    <col min="14344" max="14344" width="21.7109375" style="353" customWidth="1"/>
    <col min="14345" max="14346" width="20.42578125" style="353" customWidth="1"/>
    <col min="14347" max="14347" width="20.5703125" style="353" customWidth="1"/>
    <col min="14348" max="14348" width="18" style="353" customWidth="1"/>
    <col min="14349" max="14349" width="18.42578125" style="353" customWidth="1"/>
    <col min="14350" max="14350" width="21.7109375" style="353" customWidth="1"/>
    <col min="14351" max="14592" width="9.140625" style="353"/>
    <col min="14593" max="14593" width="27.140625" style="353" customWidth="1"/>
    <col min="14594" max="14594" width="22.140625" style="353" customWidth="1"/>
    <col min="14595" max="14595" width="21" style="353" customWidth="1"/>
    <col min="14596" max="14596" width="20.28515625" style="353" customWidth="1"/>
    <col min="14597" max="14597" width="18.85546875" style="353" customWidth="1"/>
    <col min="14598" max="14598" width="20.7109375" style="353" customWidth="1"/>
    <col min="14599" max="14599" width="19.85546875" style="353" customWidth="1"/>
    <col min="14600" max="14600" width="21.7109375" style="353" customWidth="1"/>
    <col min="14601" max="14602" width="20.42578125" style="353" customWidth="1"/>
    <col min="14603" max="14603" width="20.5703125" style="353" customWidth="1"/>
    <col min="14604" max="14604" width="18" style="353" customWidth="1"/>
    <col min="14605" max="14605" width="18.42578125" style="353" customWidth="1"/>
    <col min="14606" max="14606" width="21.7109375" style="353" customWidth="1"/>
    <col min="14607" max="14848" width="9.140625" style="353"/>
    <col min="14849" max="14849" width="27.140625" style="353" customWidth="1"/>
    <col min="14850" max="14850" width="22.140625" style="353" customWidth="1"/>
    <col min="14851" max="14851" width="21" style="353" customWidth="1"/>
    <col min="14852" max="14852" width="20.28515625" style="353" customWidth="1"/>
    <col min="14853" max="14853" width="18.85546875" style="353" customWidth="1"/>
    <col min="14854" max="14854" width="20.7109375" style="353" customWidth="1"/>
    <col min="14855" max="14855" width="19.85546875" style="353" customWidth="1"/>
    <col min="14856" max="14856" width="21.7109375" style="353" customWidth="1"/>
    <col min="14857" max="14858" width="20.42578125" style="353" customWidth="1"/>
    <col min="14859" max="14859" width="20.5703125" style="353" customWidth="1"/>
    <col min="14860" max="14860" width="18" style="353" customWidth="1"/>
    <col min="14861" max="14861" width="18.42578125" style="353" customWidth="1"/>
    <col min="14862" max="14862" width="21.7109375" style="353" customWidth="1"/>
    <col min="14863" max="15104" width="9.140625" style="353"/>
    <col min="15105" max="15105" width="27.140625" style="353" customWidth="1"/>
    <col min="15106" max="15106" width="22.140625" style="353" customWidth="1"/>
    <col min="15107" max="15107" width="21" style="353" customWidth="1"/>
    <col min="15108" max="15108" width="20.28515625" style="353" customWidth="1"/>
    <col min="15109" max="15109" width="18.85546875" style="353" customWidth="1"/>
    <col min="15110" max="15110" width="20.7109375" style="353" customWidth="1"/>
    <col min="15111" max="15111" width="19.85546875" style="353" customWidth="1"/>
    <col min="15112" max="15112" width="21.7109375" style="353" customWidth="1"/>
    <col min="15113" max="15114" width="20.42578125" style="353" customWidth="1"/>
    <col min="15115" max="15115" width="20.5703125" style="353" customWidth="1"/>
    <col min="15116" max="15116" width="18" style="353" customWidth="1"/>
    <col min="15117" max="15117" width="18.42578125" style="353" customWidth="1"/>
    <col min="15118" max="15118" width="21.7109375" style="353" customWidth="1"/>
    <col min="15119" max="15360" width="9.140625" style="353"/>
    <col min="15361" max="15361" width="27.140625" style="353" customWidth="1"/>
    <col min="15362" max="15362" width="22.140625" style="353" customWidth="1"/>
    <col min="15363" max="15363" width="21" style="353" customWidth="1"/>
    <col min="15364" max="15364" width="20.28515625" style="353" customWidth="1"/>
    <col min="15365" max="15365" width="18.85546875" style="353" customWidth="1"/>
    <col min="15366" max="15366" width="20.7109375" style="353" customWidth="1"/>
    <col min="15367" max="15367" width="19.85546875" style="353" customWidth="1"/>
    <col min="15368" max="15368" width="21.7109375" style="353" customWidth="1"/>
    <col min="15369" max="15370" width="20.42578125" style="353" customWidth="1"/>
    <col min="15371" max="15371" width="20.5703125" style="353" customWidth="1"/>
    <col min="15372" max="15372" width="18" style="353" customWidth="1"/>
    <col min="15373" max="15373" width="18.42578125" style="353" customWidth="1"/>
    <col min="15374" max="15374" width="21.7109375" style="353" customWidth="1"/>
    <col min="15375" max="15616" width="9.140625" style="353"/>
    <col min="15617" max="15617" width="27.140625" style="353" customWidth="1"/>
    <col min="15618" max="15618" width="22.140625" style="353" customWidth="1"/>
    <col min="15619" max="15619" width="21" style="353" customWidth="1"/>
    <col min="15620" max="15620" width="20.28515625" style="353" customWidth="1"/>
    <col min="15621" max="15621" width="18.85546875" style="353" customWidth="1"/>
    <col min="15622" max="15622" width="20.7109375" style="353" customWidth="1"/>
    <col min="15623" max="15623" width="19.85546875" style="353" customWidth="1"/>
    <col min="15624" max="15624" width="21.7109375" style="353" customWidth="1"/>
    <col min="15625" max="15626" width="20.42578125" style="353" customWidth="1"/>
    <col min="15627" max="15627" width="20.5703125" style="353" customWidth="1"/>
    <col min="15628" max="15628" width="18" style="353" customWidth="1"/>
    <col min="15629" max="15629" width="18.42578125" style="353" customWidth="1"/>
    <col min="15630" max="15630" width="21.7109375" style="353" customWidth="1"/>
    <col min="15631" max="15872" width="9.140625" style="353"/>
    <col min="15873" max="15873" width="27.140625" style="353" customWidth="1"/>
    <col min="15874" max="15874" width="22.140625" style="353" customWidth="1"/>
    <col min="15875" max="15875" width="21" style="353" customWidth="1"/>
    <col min="15876" max="15876" width="20.28515625" style="353" customWidth="1"/>
    <col min="15877" max="15877" width="18.85546875" style="353" customWidth="1"/>
    <col min="15878" max="15878" width="20.7109375" style="353" customWidth="1"/>
    <col min="15879" max="15879" width="19.85546875" style="353" customWidth="1"/>
    <col min="15880" max="15880" width="21.7109375" style="353" customWidth="1"/>
    <col min="15881" max="15882" width="20.42578125" style="353" customWidth="1"/>
    <col min="15883" max="15883" width="20.5703125" style="353" customWidth="1"/>
    <col min="15884" max="15884" width="18" style="353" customWidth="1"/>
    <col min="15885" max="15885" width="18.42578125" style="353" customWidth="1"/>
    <col min="15886" max="15886" width="21.7109375" style="353" customWidth="1"/>
    <col min="15887" max="16128" width="9.140625" style="353"/>
    <col min="16129" max="16129" width="27.140625" style="353" customWidth="1"/>
    <col min="16130" max="16130" width="22.140625" style="353" customWidth="1"/>
    <col min="16131" max="16131" width="21" style="353" customWidth="1"/>
    <col min="16132" max="16132" width="20.28515625" style="353" customWidth="1"/>
    <col min="16133" max="16133" width="18.85546875" style="353" customWidth="1"/>
    <col min="16134" max="16134" width="20.7109375" style="353" customWidth="1"/>
    <col min="16135" max="16135" width="19.85546875" style="353" customWidth="1"/>
    <col min="16136" max="16136" width="21.7109375" style="353" customWidth="1"/>
    <col min="16137" max="16138" width="20.42578125" style="353" customWidth="1"/>
    <col min="16139" max="16139" width="20.5703125" style="353" customWidth="1"/>
    <col min="16140" max="16140" width="18" style="353" customWidth="1"/>
    <col min="16141" max="16141" width="18.42578125" style="353" customWidth="1"/>
    <col min="16142" max="16142" width="21.7109375" style="353" customWidth="1"/>
    <col min="16143" max="16383" width="9.140625" style="353"/>
    <col min="16384" max="16384" width="9.140625" style="353" customWidth="1"/>
  </cols>
  <sheetData>
    <row r="1" spans="1:19" ht="20.25">
      <c r="A1" s="350" t="s">
        <v>500</v>
      </c>
      <c r="B1" s="351"/>
      <c r="C1" s="351"/>
      <c r="D1" s="351"/>
      <c r="E1" s="351"/>
      <c r="F1" s="351"/>
      <c r="G1" s="351"/>
      <c r="H1" s="351"/>
      <c r="I1" s="351"/>
      <c r="J1" s="351"/>
      <c r="K1" s="351"/>
      <c r="L1" s="351"/>
      <c r="M1" s="351"/>
      <c r="N1" s="352" t="s">
        <v>142</v>
      </c>
    </row>
    <row r="2" spans="1:19" ht="21" thickBot="1">
      <c r="A2" s="350" t="s">
        <v>501</v>
      </c>
      <c r="B2" s="351"/>
      <c r="C2" s="351"/>
      <c r="D2" s="351"/>
      <c r="E2" s="351"/>
      <c r="F2" s="351"/>
      <c r="G2" s="351"/>
      <c r="H2" s="351"/>
      <c r="I2" s="351"/>
      <c r="J2" s="351"/>
      <c r="K2" s="351"/>
      <c r="L2" s="351"/>
      <c r="M2" s="351"/>
      <c r="N2" s="352" t="s">
        <v>51</v>
      </c>
    </row>
    <row r="3" spans="1:19" s="358" customFormat="1" ht="85.5" customHeight="1">
      <c r="A3" s="354"/>
      <c r="B3" s="355" t="s">
        <v>144</v>
      </c>
      <c r="C3" s="355" t="s">
        <v>145</v>
      </c>
      <c r="D3" s="355" t="s">
        <v>146</v>
      </c>
      <c r="E3" s="355" t="s">
        <v>544</v>
      </c>
      <c r="F3" s="355" t="s">
        <v>147</v>
      </c>
      <c r="G3" s="355" t="s">
        <v>148</v>
      </c>
      <c r="H3" s="356" t="s">
        <v>149</v>
      </c>
      <c r="I3" s="355" t="s">
        <v>150</v>
      </c>
      <c r="J3" s="356" t="s">
        <v>151</v>
      </c>
      <c r="K3" s="355" t="s">
        <v>152</v>
      </c>
      <c r="L3" s="356" t="s">
        <v>153</v>
      </c>
      <c r="M3" s="356" t="s">
        <v>296</v>
      </c>
      <c r="N3" s="357" t="s">
        <v>154</v>
      </c>
    </row>
    <row r="4" spans="1:19" s="358" customFormat="1" ht="74.25" customHeight="1">
      <c r="A4" s="359" t="s">
        <v>155</v>
      </c>
      <c r="B4" s="602" t="s">
        <v>156</v>
      </c>
      <c r="C4" s="602" t="s">
        <v>157</v>
      </c>
      <c r="D4" s="602" t="s">
        <v>158</v>
      </c>
      <c r="E4" s="602" t="s">
        <v>545</v>
      </c>
      <c r="F4" s="602" t="s">
        <v>159</v>
      </c>
      <c r="G4" s="603" t="s">
        <v>160</v>
      </c>
      <c r="H4" s="603" t="s">
        <v>161</v>
      </c>
      <c r="I4" s="602" t="s">
        <v>162</v>
      </c>
      <c r="J4" s="603" t="s">
        <v>163</v>
      </c>
      <c r="K4" s="602" t="s">
        <v>164</v>
      </c>
      <c r="L4" s="603" t="s">
        <v>165</v>
      </c>
      <c r="M4" s="603" t="s">
        <v>297</v>
      </c>
      <c r="N4" s="514" t="s">
        <v>166</v>
      </c>
    </row>
    <row r="5" spans="1:19" ht="18">
      <c r="A5" s="1003"/>
      <c r="B5" s="360"/>
      <c r="C5" s="360"/>
      <c r="D5" s="360"/>
      <c r="E5" s="360"/>
      <c r="F5" s="360"/>
      <c r="G5" s="360"/>
      <c r="H5" s="360"/>
      <c r="I5" s="360"/>
      <c r="J5" s="360"/>
      <c r="K5" s="360"/>
      <c r="L5" s="360"/>
      <c r="M5" s="360"/>
      <c r="N5" s="1004"/>
    </row>
    <row r="6" spans="1:19" ht="18">
      <c r="A6" s="361">
        <v>2006</v>
      </c>
      <c r="B6" s="362">
        <v>7.3267735000418241</v>
      </c>
      <c r="C6" s="362">
        <v>7.5848030560792523</v>
      </c>
      <c r="D6" s="362">
        <v>7.1605283226338798</v>
      </c>
      <c r="E6" s="362">
        <v>5.8807602179335561</v>
      </c>
      <c r="F6" s="362">
        <v>1.7551957611823497</v>
      </c>
      <c r="G6" s="362">
        <v>-2.5244750586727918</v>
      </c>
      <c r="H6" s="362">
        <v>5.0133373479650771</v>
      </c>
      <c r="I6" s="362">
        <v>10.817157377549847</v>
      </c>
      <c r="J6" s="362">
        <v>10.088679628383929</v>
      </c>
      <c r="K6" s="362">
        <v>13.891682537248769</v>
      </c>
      <c r="L6" s="362">
        <v>16.009407619075432</v>
      </c>
      <c r="M6" s="362">
        <v>8.500151280704074</v>
      </c>
      <c r="N6" s="363">
        <v>8.5918544996573871</v>
      </c>
    </row>
    <row r="7" spans="1:19" ht="18">
      <c r="A7" s="361">
        <v>2007</v>
      </c>
      <c r="B7" s="362">
        <v>6.9955724445928809</v>
      </c>
      <c r="C7" s="362">
        <v>8.1446676645548592</v>
      </c>
      <c r="D7" s="362">
        <v>6.7321523597047417</v>
      </c>
      <c r="E7" s="362">
        <v>3.0378169651988856</v>
      </c>
      <c r="F7" s="362">
        <v>-0.73988205373677829</v>
      </c>
      <c r="G7" s="362">
        <v>5.7378030229280057</v>
      </c>
      <c r="H7" s="362">
        <v>1.1520952459244569</v>
      </c>
      <c r="I7" s="362">
        <v>3.1408024801538943</v>
      </c>
      <c r="J7" s="362">
        <v>2.2474630620844778</v>
      </c>
      <c r="K7" s="362">
        <v>10.720672489406937</v>
      </c>
      <c r="L7" s="362">
        <v>7.2321752495861489</v>
      </c>
      <c r="M7" s="362">
        <v>9.6184045457791569</v>
      </c>
      <c r="N7" s="363">
        <v>8.72276799927225</v>
      </c>
    </row>
    <row r="8" spans="1:19" ht="18">
      <c r="A8" s="361">
        <v>2008</v>
      </c>
      <c r="B8" s="362">
        <v>-0.55794305237775177</v>
      </c>
      <c r="C8" s="362">
        <v>8.2335131064951099</v>
      </c>
      <c r="D8" s="362">
        <v>-1.491896887550908</v>
      </c>
      <c r="E8" s="362">
        <v>3.3429806150719941</v>
      </c>
      <c r="F8" s="362">
        <v>-11.990793128943807</v>
      </c>
      <c r="G8" s="362">
        <v>-9.480120335627106</v>
      </c>
      <c r="H8" s="362">
        <v>0.42892839637953273</v>
      </c>
      <c r="I8" s="362">
        <v>-6.2647758230003774</v>
      </c>
      <c r="J8" s="362">
        <v>-2.0675782455629843</v>
      </c>
      <c r="K8" s="362">
        <v>-2.0825464770795747</v>
      </c>
      <c r="L8" s="362">
        <v>-1.2894653040766428</v>
      </c>
      <c r="M8" s="362">
        <v>6.2258056055624138</v>
      </c>
      <c r="N8" s="363">
        <v>3.8485873697311206</v>
      </c>
    </row>
    <row r="9" spans="1:19" ht="18">
      <c r="A9" s="361">
        <v>2009</v>
      </c>
      <c r="B9" s="362">
        <v>-9.8838297835026339</v>
      </c>
      <c r="C9" s="362">
        <v>-0.83153395461651769</v>
      </c>
      <c r="D9" s="362">
        <v>-11.327497984248041</v>
      </c>
      <c r="E9" s="362">
        <v>-0.41970416196315341</v>
      </c>
      <c r="F9" s="362">
        <v>-11.997591384744766</v>
      </c>
      <c r="G9" s="362">
        <v>-8.5119084137763821</v>
      </c>
      <c r="H9" s="362">
        <v>-20.690811707505702</v>
      </c>
      <c r="I9" s="362">
        <v>-0.53242276819270273</v>
      </c>
      <c r="J9" s="362">
        <v>-12.002547337797296</v>
      </c>
      <c r="K9" s="362">
        <v>-15.345703816463669</v>
      </c>
      <c r="L9" s="362">
        <v>-0.99029159796697286</v>
      </c>
      <c r="M9" s="362">
        <v>-29.993240941531894</v>
      </c>
      <c r="N9" s="363">
        <v>-2.2598301099200597</v>
      </c>
    </row>
    <row r="10" spans="1:19" ht="18">
      <c r="A10" s="361">
        <v>2010</v>
      </c>
      <c r="B10" s="362">
        <v>12.831781093780293</v>
      </c>
      <c r="C10" s="362">
        <v>-0.39544398507447909</v>
      </c>
      <c r="D10" s="362">
        <v>14.498868582206413</v>
      </c>
      <c r="E10" s="362">
        <v>10.802209940866618</v>
      </c>
      <c r="F10" s="362">
        <v>10.588361101265193</v>
      </c>
      <c r="G10" s="362">
        <v>11.984917880028959</v>
      </c>
      <c r="H10" s="362">
        <v>6.1177546641310983</v>
      </c>
      <c r="I10" s="362">
        <v>20.485000201718037</v>
      </c>
      <c r="J10" s="362">
        <v>14.533033120316958</v>
      </c>
      <c r="K10" s="362">
        <v>11.490639313080536</v>
      </c>
      <c r="L10" s="362">
        <v>16.940668615477961</v>
      </c>
      <c r="M10" s="362">
        <v>35.407270163575845</v>
      </c>
      <c r="N10" s="363">
        <v>8.3230728809802486</v>
      </c>
    </row>
    <row r="11" spans="1:19" ht="18">
      <c r="A11" s="361">
        <v>2011</v>
      </c>
      <c r="B11" s="362">
        <v>10.063926323899011</v>
      </c>
      <c r="C11" s="362">
        <v>6.5928274085760989</v>
      </c>
      <c r="D11" s="362">
        <v>10.539223463538775</v>
      </c>
      <c r="E11" s="362">
        <v>6.9489949412617165</v>
      </c>
      <c r="F11" s="362">
        <v>2.1294443303170709</v>
      </c>
      <c r="G11" s="362">
        <v>-1.1603263850538639</v>
      </c>
      <c r="H11" s="362">
        <v>8.3636648004136447</v>
      </c>
      <c r="I11" s="362">
        <v>7.0142644035038302</v>
      </c>
      <c r="J11" s="362">
        <v>6.24506769791941</v>
      </c>
      <c r="K11" s="362">
        <v>11.19248224405041</v>
      </c>
      <c r="L11" s="362">
        <v>13.476795518393956</v>
      </c>
      <c r="M11" s="362">
        <v>17.782615650296236</v>
      </c>
      <c r="N11" s="363">
        <v>8.6390161080911412</v>
      </c>
    </row>
    <row r="12" spans="1:19" ht="18">
      <c r="A12" s="361">
        <v>2012</v>
      </c>
      <c r="B12" s="362">
        <v>2.5392868900336936</v>
      </c>
      <c r="C12" s="362">
        <v>2.107930985833832</v>
      </c>
      <c r="D12" s="362">
        <v>2.2518924414256958</v>
      </c>
      <c r="E12" s="362">
        <v>3.4664801132251029</v>
      </c>
      <c r="F12" s="362">
        <v>4.3269203713865068</v>
      </c>
      <c r="G12" s="362">
        <v>6.1755815191243357</v>
      </c>
      <c r="H12" s="362">
        <v>2.121955795150086</v>
      </c>
      <c r="I12" s="362">
        <v>1.7077420647499082</v>
      </c>
      <c r="J12" s="362">
        <v>0.20172531391122561</v>
      </c>
      <c r="K12" s="362">
        <v>5.2345895702557783</v>
      </c>
      <c r="L12" s="362">
        <v>2.4863647842928032</v>
      </c>
      <c r="M12" s="362">
        <v>-5.0208401304150669</v>
      </c>
      <c r="N12" s="363">
        <v>4.6613434194858741</v>
      </c>
    </row>
    <row r="13" spans="1:19" ht="18">
      <c r="A13" s="361">
        <v>2013</v>
      </c>
      <c r="B13" s="362">
        <v>3.0477589702490775</v>
      </c>
      <c r="C13" s="362">
        <v>-3.6238951096614613</v>
      </c>
      <c r="D13" s="362">
        <v>3.9791986217801565</v>
      </c>
      <c r="E13" s="362">
        <v>5.3969285796305257</v>
      </c>
      <c r="F13" s="362">
        <v>3.4346810421029659</v>
      </c>
      <c r="G13" s="362">
        <v>1.697769780876385</v>
      </c>
      <c r="H13" s="362">
        <v>-3.4928471254186491</v>
      </c>
      <c r="I13" s="362">
        <v>3.278698504034864</v>
      </c>
      <c r="J13" s="362">
        <v>3.4105324883856269</v>
      </c>
      <c r="K13" s="362">
        <v>4.841854333933739</v>
      </c>
      <c r="L13" s="362">
        <v>9.156523816108546</v>
      </c>
      <c r="M13" s="362">
        <v>6.8083632605663098</v>
      </c>
      <c r="N13" s="363">
        <v>8.9091517483581129E-2</v>
      </c>
      <c r="R13" s="1005"/>
      <c r="S13" s="1005"/>
    </row>
    <row r="14" spans="1:19" ht="18">
      <c r="A14" s="361">
        <v>2014</v>
      </c>
      <c r="B14" s="362">
        <v>3.6070059206254541</v>
      </c>
      <c r="C14" s="362">
        <v>7.4250561584882036</v>
      </c>
      <c r="D14" s="362">
        <v>3.2020979314456071</v>
      </c>
      <c r="E14" s="362">
        <v>4.5076190934074276</v>
      </c>
      <c r="F14" s="362">
        <v>1.0722866793693981</v>
      </c>
      <c r="G14" s="362">
        <v>0.1163857276914797</v>
      </c>
      <c r="H14" s="362">
        <v>-4.3328461352412688</v>
      </c>
      <c r="I14" s="362">
        <v>4.5595701003942111</v>
      </c>
      <c r="J14" s="362">
        <v>1.8280905840929051</v>
      </c>
      <c r="K14" s="362">
        <v>0.41797937797396401</v>
      </c>
      <c r="L14" s="362">
        <v>3.9019065366872496E-2</v>
      </c>
      <c r="M14" s="362">
        <v>1.7870992758380027</v>
      </c>
      <c r="N14" s="363">
        <v>4.6340678582324983</v>
      </c>
      <c r="R14" s="1005"/>
      <c r="S14" s="1005"/>
    </row>
    <row r="15" spans="1:19" ht="18">
      <c r="A15" s="1006"/>
      <c r="B15" s="622"/>
      <c r="C15" s="622"/>
      <c r="D15" s="622"/>
      <c r="E15" s="622"/>
      <c r="F15" s="622"/>
      <c r="G15" s="622"/>
      <c r="H15" s="622"/>
      <c r="I15" s="622"/>
      <c r="J15" s="622"/>
      <c r="K15" s="622"/>
      <c r="L15" s="622"/>
      <c r="M15" s="622"/>
      <c r="N15" s="1004"/>
    </row>
    <row r="16" spans="1:19" ht="18" hidden="1">
      <c r="A16" s="1006" t="s">
        <v>139</v>
      </c>
      <c r="B16" s="622">
        <v>1.15509548373835</v>
      </c>
      <c r="C16" s="622">
        <v>-3.684407625515135</v>
      </c>
      <c r="D16" s="622">
        <v>0.50372511158720101</v>
      </c>
      <c r="E16" s="622">
        <v>9.1620880291044813</v>
      </c>
      <c r="F16" s="622">
        <v>-8.1442311692561589</v>
      </c>
      <c r="G16" s="622">
        <v>-11.711743651380175</v>
      </c>
      <c r="H16" s="622">
        <v>-3.108389064338752</v>
      </c>
      <c r="I16" s="622">
        <v>12.91073610653217</v>
      </c>
      <c r="J16" s="622">
        <v>-2.3681278139894459</v>
      </c>
      <c r="K16" s="622">
        <v>0.35117065039882789</v>
      </c>
      <c r="L16" s="622">
        <v>2.6860158284728328</v>
      </c>
      <c r="M16" s="622">
        <v>3.8268754003948544</v>
      </c>
      <c r="N16" s="1004">
        <v>7.0220284189162356</v>
      </c>
    </row>
    <row r="17" spans="1:14" ht="18" hidden="1">
      <c r="A17" s="361">
        <v>2</v>
      </c>
      <c r="B17" s="364">
        <v>8.8964482575549368</v>
      </c>
      <c r="C17" s="364">
        <v>-3.6130599077922625</v>
      </c>
      <c r="D17" s="364">
        <v>9.5673505318235783</v>
      </c>
      <c r="E17" s="364">
        <v>17.860727715220207</v>
      </c>
      <c r="F17" s="364">
        <v>-1.6329883789904471</v>
      </c>
      <c r="G17" s="364">
        <v>-3.4030859052660531</v>
      </c>
      <c r="H17" s="364">
        <v>-19.83855141905434</v>
      </c>
      <c r="I17" s="364">
        <v>24.04058130201858</v>
      </c>
      <c r="J17" s="364">
        <v>14.13006330628923</v>
      </c>
      <c r="K17" s="364">
        <v>11.096681243619443</v>
      </c>
      <c r="L17" s="364">
        <v>5.911304744810451</v>
      </c>
      <c r="M17" s="364">
        <v>8.2456690304418885</v>
      </c>
      <c r="N17" s="363">
        <v>8.0291392826040209</v>
      </c>
    </row>
    <row r="18" spans="1:14" ht="18" hidden="1">
      <c r="A18" s="361">
        <v>3</v>
      </c>
      <c r="B18" s="364">
        <v>12.28167411893412</v>
      </c>
      <c r="C18" s="364">
        <v>19.240581153802339</v>
      </c>
      <c r="D18" s="364">
        <v>12.629946739978109</v>
      </c>
      <c r="E18" s="364">
        <v>10.204009899871295</v>
      </c>
      <c r="F18" s="364">
        <v>1.0209359498356037</v>
      </c>
      <c r="G18" s="364">
        <v>5.9257290447733908</v>
      </c>
      <c r="H18" s="364">
        <v>1.3339641786285199</v>
      </c>
      <c r="I18" s="364">
        <v>17.076269374041701</v>
      </c>
      <c r="J18" s="364">
        <v>17.545198039233</v>
      </c>
      <c r="K18" s="364">
        <v>17.999177541886496</v>
      </c>
      <c r="L18" s="364">
        <v>11.910707221433995</v>
      </c>
      <c r="M18" s="364">
        <v>11.108655799919092</v>
      </c>
      <c r="N18" s="363">
        <v>7.4559787814045819</v>
      </c>
    </row>
    <row r="19" spans="1:14" ht="18" hidden="1">
      <c r="A19" s="361">
        <v>4</v>
      </c>
      <c r="B19" s="364">
        <v>10.359988271407403</v>
      </c>
      <c r="C19" s="364">
        <v>13.844121754281204</v>
      </c>
      <c r="D19" s="364">
        <v>10.780938901957086</v>
      </c>
      <c r="E19" s="364">
        <v>10.440067864220495</v>
      </c>
      <c r="F19" s="364">
        <v>1.0868223019705852</v>
      </c>
      <c r="G19" s="364">
        <v>3.3084630951884151</v>
      </c>
      <c r="H19" s="364">
        <v>8.011545426385581</v>
      </c>
      <c r="I19" s="364">
        <v>30.164262937407386</v>
      </c>
      <c r="J19" s="364">
        <v>15.028954523552414</v>
      </c>
      <c r="K19" s="364">
        <v>16.18350150571672</v>
      </c>
      <c r="L19" s="364">
        <v>18.870692811648041</v>
      </c>
      <c r="M19" s="364">
        <v>3.015237929542792</v>
      </c>
      <c r="N19" s="363">
        <v>5.7572162910242071</v>
      </c>
    </row>
    <row r="20" spans="1:14" ht="18" hidden="1">
      <c r="A20" s="361">
        <v>5</v>
      </c>
      <c r="B20" s="364">
        <v>12.553317125616559</v>
      </c>
      <c r="C20" s="364">
        <v>8.309049469862245</v>
      </c>
      <c r="D20" s="364">
        <v>13.202557131380303</v>
      </c>
      <c r="E20" s="364">
        <v>14.798422964701132</v>
      </c>
      <c r="F20" s="364">
        <v>2.8848568116316926</v>
      </c>
      <c r="G20" s="364">
        <v>4.9970626312790642</v>
      </c>
      <c r="H20" s="364">
        <v>1.9530216654706294</v>
      </c>
      <c r="I20" s="364">
        <v>17.162596851501661</v>
      </c>
      <c r="J20" s="364">
        <v>11.87557757689288</v>
      </c>
      <c r="K20" s="364">
        <v>19.823129709150152</v>
      </c>
      <c r="L20" s="364">
        <v>31.280851467948821</v>
      </c>
      <c r="M20" s="364">
        <v>10.572170962533107</v>
      </c>
      <c r="N20" s="363">
        <v>8.473258706467405</v>
      </c>
    </row>
    <row r="21" spans="1:14" ht="18" hidden="1">
      <c r="A21" s="361">
        <v>6</v>
      </c>
      <c r="B21" s="364">
        <v>10.688836473982619</v>
      </c>
      <c r="C21" s="364">
        <v>6.8374029652673869</v>
      </c>
      <c r="D21" s="364">
        <v>10.510356389268054</v>
      </c>
      <c r="E21" s="364">
        <v>11.258601395727936</v>
      </c>
      <c r="F21" s="364">
        <v>5.9319296565554396</v>
      </c>
      <c r="G21" s="364">
        <v>-2.7250258333586714</v>
      </c>
      <c r="H21" s="364">
        <v>4.4842815074347868</v>
      </c>
      <c r="I21" s="364">
        <v>9.5620536641538365</v>
      </c>
      <c r="J21" s="364">
        <v>11.596874938140104</v>
      </c>
      <c r="K21" s="364">
        <v>17.804450886630448</v>
      </c>
      <c r="L21" s="364">
        <v>16.334203496677048</v>
      </c>
      <c r="M21" s="364">
        <v>15.283456961593544</v>
      </c>
      <c r="N21" s="363">
        <v>13.756488909862966</v>
      </c>
    </row>
    <row r="22" spans="1:14" ht="18" hidden="1">
      <c r="A22" s="361">
        <v>7</v>
      </c>
      <c r="B22" s="364">
        <v>9.3884827060726366</v>
      </c>
      <c r="C22" s="364">
        <v>9.6785168071656642</v>
      </c>
      <c r="D22" s="364">
        <v>9.4586970933216321</v>
      </c>
      <c r="E22" s="364">
        <v>11.23730078398475</v>
      </c>
      <c r="F22" s="364">
        <v>6.0966283592574371</v>
      </c>
      <c r="G22" s="364">
        <v>1.2279255831186902</v>
      </c>
      <c r="H22" s="364">
        <v>2.9716356585884256</v>
      </c>
      <c r="I22" s="364">
        <v>3.4156627802952642</v>
      </c>
      <c r="J22" s="364">
        <v>10.860087529638122</v>
      </c>
      <c r="K22" s="364">
        <v>18.290675621602361</v>
      </c>
      <c r="L22" s="364">
        <v>14.078948212928253</v>
      </c>
      <c r="M22" s="364">
        <v>25.397122182870675</v>
      </c>
      <c r="N22" s="363">
        <v>8.7513116474297874</v>
      </c>
    </row>
    <row r="23" spans="1:14" ht="18" hidden="1">
      <c r="A23" s="361">
        <v>8</v>
      </c>
      <c r="B23" s="364">
        <v>6.5246074822958917</v>
      </c>
      <c r="C23" s="364">
        <v>12.557738637063224</v>
      </c>
      <c r="D23" s="364">
        <v>5.640964062425752</v>
      </c>
      <c r="E23" s="364">
        <v>4.7140930782048969</v>
      </c>
      <c r="F23" s="364">
        <v>7.5830234404336636</v>
      </c>
      <c r="G23" s="364">
        <v>4.082818768700605</v>
      </c>
      <c r="H23" s="364">
        <v>14.216118752721485</v>
      </c>
      <c r="I23" s="364">
        <v>3.9058614346814409</v>
      </c>
      <c r="J23" s="364">
        <v>10.382361098645035</v>
      </c>
      <c r="K23" s="364">
        <v>11.994590804806805</v>
      </c>
      <c r="L23" s="364">
        <v>22.193079607673866</v>
      </c>
      <c r="M23" s="364">
        <v>-18.419405059777944</v>
      </c>
      <c r="N23" s="363">
        <v>10.826731667682381</v>
      </c>
    </row>
    <row r="24" spans="1:14" ht="18" hidden="1">
      <c r="A24" s="361">
        <v>9</v>
      </c>
      <c r="B24" s="364">
        <v>4.5701385114312245</v>
      </c>
      <c r="C24" s="364">
        <v>11.59511567973432</v>
      </c>
      <c r="D24" s="364">
        <v>3.8431981704100338</v>
      </c>
      <c r="E24" s="364">
        <v>3.7045844386351661</v>
      </c>
      <c r="F24" s="364">
        <v>0.37834476170819187</v>
      </c>
      <c r="G24" s="364">
        <v>-2.3435667235383164</v>
      </c>
      <c r="H24" s="364">
        <v>10.287192526071422</v>
      </c>
      <c r="I24" s="364">
        <v>-0.33712783258201284</v>
      </c>
      <c r="J24" s="364">
        <v>9.4652377068068461</v>
      </c>
      <c r="K24" s="364">
        <v>15.955783078942716</v>
      </c>
      <c r="L24" s="364">
        <v>12.053089348706308</v>
      </c>
      <c r="M24" s="364">
        <v>4.8918453368228967</v>
      </c>
      <c r="N24" s="363">
        <v>8.5270736463175041</v>
      </c>
    </row>
    <row r="25" spans="1:14" ht="18" hidden="1">
      <c r="A25" s="361">
        <v>10</v>
      </c>
      <c r="B25" s="364">
        <v>-3.8988808909975745</v>
      </c>
      <c r="C25" s="364">
        <v>-1.8517755351464444</v>
      </c>
      <c r="D25" s="364">
        <v>-4.6647073636817566</v>
      </c>
      <c r="E25" s="364">
        <v>-5.8444617027787018</v>
      </c>
      <c r="F25" s="364">
        <v>-5.2115524608844623</v>
      </c>
      <c r="G25" s="364">
        <v>-17.420122141323063</v>
      </c>
      <c r="H25" s="364">
        <v>4.459838488488657</v>
      </c>
      <c r="I25" s="364">
        <v>-4.5616535137712191</v>
      </c>
      <c r="J25" s="364">
        <v>-0.83032422723218247</v>
      </c>
      <c r="K25" s="364">
        <v>9.7157910076812755</v>
      </c>
      <c r="L25" s="364">
        <v>11.728005605108919</v>
      </c>
      <c r="M25" s="364">
        <v>-3.3907587901141056</v>
      </c>
      <c r="N25" s="363">
        <v>2.3390081421163984</v>
      </c>
    </row>
    <row r="26" spans="1:14" ht="18" hidden="1">
      <c r="A26" s="361">
        <v>11</v>
      </c>
      <c r="B26" s="364">
        <v>14.316236470372942</v>
      </c>
      <c r="C26" s="364">
        <v>10.372089412362001</v>
      </c>
      <c r="D26" s="364">
        <v>14.662347199017816</v>
      </c>
      <c r="E26" s="364">
        <v>6.1987423134406612</v>
      </c>
      <c r="F26" s="364">
        <v>12.299067671838841</v>
      </c>
      <c r="G26" s="364">
        <v>0.93182976990490829</v>
      </c>
      <c r="H26" s="364">
        <v>13.657799472623196</v>
      </c>
      <c r="I26" s="364">
        <v>15.317661105829174</v>
      </c>
      <c r="J26" s="364">
        <v>16.889759021311505</v>
      </c>
      <c r="K26" s="364">
        <v>19.931445869953393</v>
      </c>
      <c r="L26" s="364">
        <v>34.780043973724958</v>
      </c>
      <c r="M26" s="364">
        <v>24.442012122780937</v>
      </c>
      <c r="N26" s="363">
        <v>12.761055369750849</v>
      </c>
    </row>
    <row r="27" spans="1:14" ht="18" hidden="1">
      <c r="A27" s="361">
        <v>12</v>
      </c>
      <c r="B27" s="364">
        <v>2.5118510417145785</v>
      </c>
      <c r="C27" s="364">
        <v>7.5235973413454644</v>
      </c>
      <c r="D27" s="364">
        <v>1.5285438552402439</v>
      </c>
      <c r="E27" s="364">
        <v>-3.9669232628758948</v>
      </c>
      <c r="F27" s="364">
        <v>-1.1043657488816763</v>
      </c>
      <c r="G27" s="364">
        <v>-8.8180272475568415</v>
      </c>
      <c r="H27" s="364">
        <v>16.338202680478986</v>
      </c>
      <c r="I27" s="364">
        <v>6.8329803969184866</v>
      </c>
      <c r="J27" s="364">
        <v>6.4259764934850239</v>
      </c>
      <c r="K27" s="364">
        <v>7.0811922831358629</v>
      </c>
      <c r="L27" s="364">
        <v>9.8204279712856817</v>
      </c>
      <c r="M27" s="364">
        <v>13.535511163911366</v>
      </c>
      <c r="N27" s="363">
        <v>9.2008059100067783</v>
      </c>
    </row>
    <row r="28" spans="1:14" ht="18" hidden="1">
      <c r="A28" s="1006" t="s">
        <v>140</v>
      </c>
      <c r="B28" s="622">
        <v>19.198756102549311</v>
      </c>
      <c r="C28" s="622">
        <v>12.18299036144623</v>
      </c>
      <c r="D28" s="622">
        <v>20.724804456218166</v>
      </c>
      <c r="E28" s="622">
        <v>10.755983822152857</v>
      </c>
      <c r="F28" s="622">
        <v>14.119776592833716</v>
      </c>
      <c r="G28" s="622">
        <v>9.3438751458120777</v>
      </c>
      <c r="H28" s="622">
        <v>11.909733207898697</v>
      </c>
      <c r="I28" s="622">
        <v>17.01000292372909</v>
      </c>
      <c r="J28" s="622">
        <v>15.539002778259928</v>
      </c>
      <c r="K28" s="622">
        <v>27.640341385669132</v>
      </c>
      <c r="L28" s="622">
        <v>39.909861042688107</v>
      </c>
      <c r="M28" s="622">
        <v>27.221917128086389</v>
      </c>
      <c r="N28" s="1004">
        <v>11.436599929749832</v>
      </c>
    </row>
    <row r="29" spans="1:14" ht="18" hidden="1">
      <c r="A29" s="361">
        <v>2</v>
      </c>
      <c r="B29" s="364">
        <v>8.9209009060167546</v>
      </c>
      <c r="C29" s="364">
        <v>5.7323081674377221</v>
      </c>
      <c r="D29" s="364">
        <v>9.2534828257386721</v>
      </c>
      <c r="E29" s="364">
        <v>9.4326790082021716</v>
      </c>
      <c r="F29" s="364">
        <v>1.7163437242839024</v>
      </c>
      <c r="G29" s="364">
        <v>1.4586442830492246</v>
      </c>
      <c r="H29" s="364">
        <v>36.31487497214826</v>
      </c>
      <c r="I29" s="364">
        <v>4.6668068552015285</v>
      </c>
      <c r="J29" s="364">
        <v>10.98923486069711</v>
      </c>
      <c r="K29" s="364">
        <v>14.553933485157813</v>
      </c>
      <c r="L29" s="364">
        <v>24.055419856736108</v>
      </c>
      <c r="M29" s="364">
        <v>7.6484957700440077</v>
      </c>
      <c r="N29" s="363">
        <v>7.3590852451799691</v>
      </c>
    </row>
    <row r="30" spans="1:14" ht="18" hidden="1">
      <c r="A30" s="361">
        <v>3</v>
      </c>
      <c r="B30" s="364">
        <v>6.1574076676457707</v>
      </c>
      <c r="C30" s="364">
        <v>-2.4968476145588028</v>
      </c>
      <c r="D30" s="364">
        <v>6.2752100343608959</v>
      </c>
      <c r="E30" s="364">
        <v>8.5494091242184425</v>
      </c>
      <c r="F30" s="364">
        <v>1.6453621877150653</v>
      </c>
      <c r="G30" s="364">
        <v>2.6266388230638427</v>
      </c>
      <c r="H30" s="364">
        <v>-3.0964817606522104</v>
      </c>
      <c r="I30" s="364">
        <v>-0.3936256406158094</v>
      </c>
      <c r="J30" s="364">
        <v>3.3917558509717622</v>
      </c>
      <c r="K30" s="364">
        <v>13.651376041842212</v>
      </c>
      <c r="L30" s="364">
        <v>23.058616536687765</v>
      </c>
      <c r="M30" s="364">
        <v>2.9728918824674793</v>
      </c>
      <c r="N30" s="363">
        <v>7.9876585533081226</v>
      </c>
    </row>
    <row r="31" spans="1:14" ht="18" hidden="1">
      <c r="A31" s="361">
        <v>4</v>
      </c>
      <c r="B31" s="364">
        <v>5.9753977106487497</v>
      </c>
      <c r="C31" s="364">
        <v>8.7771940564514352</v>
      </c>
      <c r="D31" s="364">
        <v>5.2229448787716137</v>
      </c>
      <c r="E31" s="364">
        <v>7.6757678435189121</v>
      </c>
      <c r="F31" s="364">
        <v>1.8042677217334528</v>
      </c>
      <c r="G31" s="364">
        <v>10.338354657485468</v>
      </c>
      <c r="H31" s="364">
        <v>-12.998503275980141</v>
      </c>
      <c r="I31" s="364">
        <v>-7.9687034264890997</v>
      </c>
      <c r="J31" s="364">
        <v>0.23783937860102355</v>
      </c>
      <c r="K31" s="364">
        <v>12.279842771256682</v>
      </c>
      <c r="L31" s="364">
        <v>5.310507143966575</v>
      </c>
      <c r="M31" s="364">
        <v>5.9032195251012496</v>
      </c>
      <c r="N31" s="363">
        <v>11.55312943991629</v>
      </c>
    </row>
    <row r="32" spans="1:14" ht="18" hidden="1">
      <c r="A32" s="361">
        <v>5</v>
      </c>
      <c r="B32" s="364">
        <v>7.4164292057770353</v>
      </c>
      <c r="C32" s="364">
        <v>12.969349175463236</v>
      </c>
      <c r="D32" s="364">
        <v>7.0290868601308603</v>
      </c>
      <c r="E32" s="364">
        <v>2.4816315797539659</v>
      </c>
      <c r="F32" s="364">
        <v>3.1157473143417178</v>
      </c>
      <c r="G32" s="364">
        <v>12.862952400563145</v>
      </c>
      <c r="H32" s="364">
        <v>6.7716364081861684</v>
      </c>
      <c r="I32" s="364">
        <v>-5.5637701348623523</v>
      </c>
      <c r="J32" s="364">
        <v>3.1086623364135306</v>
      </c>
      <c r="K32" s="364">
        <v>10.360662820458316</v>
      </c>
      <c r="L32" s="364">
        <v>12.659577328869958</v>
      </c>
      <c r="M32" s="364">
        <v>3.9165126713937184</v>
      </c>
      <c r="N32" s="363">
        <v>8.9651712770538126</v>
      </c>
    </row>
    <row r="33" spans="1:14" ht="18" hidden="1">
      <c r="A33" s="361">
        <v>6</v>
      </c>
      <c r="B33" s="364">
        <v>4.7446537300035629</v>
      </c>
      <c r="C33" s="364">
        <v>6.2004486572518687</v>
      </c>
      <c r="D33" s="364">
        <v>4.1527161673480464</v>
      </c>
      <c r="E33" s="364">
        <v>0.70600278945344996</v>
      </c>
      <c r="F33" s="364">
        <v>-4.1132700937097866</v>
      </c>
      <c r="G33" s="364">
        <v>6.9375434927212183</v>
      </c>
      <c r="H33" s="364">
        <v>0.13524827351818658</v>
      </c>
      <c r="I33" s="364">
        <v>-3.8491289248802616</v>
      </c>
      <c r="J33" s="364">
        <v>2.0668678415785848</v>
      </c>
      <c r="K33" s="364">
        <v>10.661096761832667</v>
      </c>
      <c r="L33" s="364">
        <v>8.9213934868343188</v>
      </c>
      <c r="M33" s="364">
        <v>1.2050803939770276</v>
      </c>
      <c r="N33" s="363">
        <v>9.3479914263981669</v>
      </c>
    </row>
    <row r="34" spans="1:14" ht="18" hidden="1">
      <c r="A34" s="361">
        <v>7</v>
      </c>
      <c r="B34" s="364">
        <v>6.1011823155695737</v>
      </c>
      <c r="C34" s="364">
        <v>4.9949391700491645</v>
      </c>
      <c r="D34" s="364">
        <v>5.2386817553746567</v>
      </c>
      <c r="E34" s="364">
        <v>7.882741490025083</v>
      </c>
      <c r="F34" s="364">
        <v>-1.3027553088979573</v>
      </c>
      <c r="G34" s="364">
        <v>12.578058157784128</v>
      </c>
      <c r="H34" s="364">
        <v>-1.03301506669942</v>
      </c>
      <c r="I34" s="364">
        <v>4.781315835263598</v>
      </c>
      <c r="J34" s="364">
        <v>0.29052944939927272</v>
      </c>
      <c r="K34" s="364">
        <v>9.8099094933242981</v>
      </c>
      <c r="L34" s="364">
        <v>-4.1159128785833872</v>
      </c>
      <c r="M34" s="364">
        <v>0.22328791307104723</v>
      </c>
      <c r="N34" s="363">
        <v>13.090183970152623</v>
      </c>
    </row>
    <row r="35" spans="1:14" ht="18" hidden="1">
      <c r="A35" s="361">
        <v>8</v>
      </c>
      <c r="B35" s="364">
        <v>7.9505708559852337</v>
      </c>
      <c r="C35" s="364">
        <v>11.157066461675029</v>
      </c>
      <c r="D35" s="364">
        <v>7.692100127094065</v>
      </c>
      <c r="E35" s="364">
        <v>12.353465442711425</v>
      </c>
      <c r="F35" s="364">
        <v>-1.6703986802924362</v>
      </c>
      <c r="G35" s="364">
        <v>8.469636571778679</v>
      </c>
      <c r="H35" s="364">
        <v>-10.030846544314528</v>
      </c>
      <c r="I35" s="364">
        <v>7.5903686965682624</v>
      </c>
      <c r="J35" s="364">
        <v>2.0119180854621277</v>
      </c>
      <c r="K35" s="364">
        <v>9.2350241527779104</v>
      </c>
      <c r="L35" s="364">
        <v>4.3732131720707628</v>
      </c>
      <c r="M35" s="364">
        <v>14.439122417214207</v>
      </c>
      <c r="N35" s="363">
        <v>8.5899315738021471</v>
      </c>
    </row>
    <row r="36" spans="1:14" ht="18" hidden="1">
      <c r="A36" s="361">
        <v>9</v>
      </c>
      <c r="B36" s="364">
        <v>4.2989108375305563</v>
      </c>
      <c r="C36" s="364">
        <v>15.111545816015564</v>
      </c>
      <c r="D36" s="364">
        <v>3.2661110470090904</v>
      </c>
      <c r="E36" s="364">
        <v>-0.68191634921697641</v>
      </c>
      <c r="F36" s="364">
        <v>-4.5108555515494402</v>
      </c>
      <c r="G36" s="364">
        <v>-2.8426848137354597</v>
      </c>
      <c r="H36" s="364">
        <v>-0.77321561548963302</v>
      </c>
      <c r="I36" s="364">
        <v>9.9046984066866912</v>
      </c>
      <c r="J36" s="364">
        <v>-0.87546944193057641</v>
      </c>
      <c r="K36" s="364">
        <v>3.0776004037299316</v>
      </c>
      <c r="L36" s="364">
        <v>1.8472610501936657</v>
      </c>
      <c r="M36" s="364">
        <v>5.7786996684283878</v>
      </c>
      <c r="N36" s="363">
        <v>9.0871397968356575</v>
      </c>
    </row>
    <row r="37" spans="1:14" ht="18" hidden="1">
      <c r="A37" s="361">
        <v>10</v>
      </c>
      <c r="B37" s="364">
        <v>10.177812265294349</v>
      </c>
      <c r="C37" s="364">
        <v>15.842784112226411</v>
      </c>
      <c r="D37" s="364">
        <v>10.087642920129554</v>
      </c>
      <c r="E37" s="364">
        <v>2.7593472871547959</v>
      </c>
      <c r="F37" s="364">
        <v>-0.2955134568490223</v>
      </c>
      <c r="G37" s="364">
        <v>7.6872850230609799</v>
      </c>
      <c r="H37" s="364">
        <v>-5.6268622642236892</v>
      </c>
      <c r="I37" s="364">
        <v>16.78562860125183</v>
      </c>
      <c r="J37" s="364">
        <v>1.2019933312728597</v>
      </c>
      <c r="K37" s="364">
        <v>7.4430725893155341</v>
      </c>
      <c r="L37" s="364">
        <v>-1.4176356515412607</v>
      </c>
      <c r="M37" s="364">
        <v>24.745883297612025</v>
      </c>
      <c r="N37" s="363">
        <v>8.8601186170986352</v>
      </c>
    </row>
    <row r="38" spans="1:14" ht="18" hidden="1">
      <c r="A38" s="361">
        <v>11</v>
      </c>
      <c r="B38" s="364">
        <v>8.2782068139803755</v>
      </c>
      <c r="C38" s="364">
        <v>6.2419286723328895</v>
      </c>
      <c r="D38" s="364">
        <v>8.6281679842270336</v>
      </c>
      <c r="E38" s="364">
        <v>1.7142269081082304</v>
      </c>
      <c r="F38" s="364">
        <v>-1.1184729607413431</v>
      </c>
      <c r="G38" s="364">
        <v>8.7578800926104492</v>
      </c>
      <c r="H38" s="364">
        <v>0.38686238171625575</v>
      </c>
      <c r="I38" s="364">
        <v>8.2124782969158332</v>
      </c>
      <c r="J38" s="364">
        <v>7.4956699150687314</v>
      </c>
      <c r="K38" s="364">
        <v>12.799091349492002</v>
      </c>
      <c r="L38" s="364">
        <v>2.890528735949232</v>
      </c>
      <c r="M38" s="364">
        <v>20.463038696459293</v>
      </c>
      <c r="N38" s="363">
        <v>5.9781175850248047</v>
      </c>
    </row>
    <row r="39" spans="1:14" ht="18" hidden="1">
      <c r="A39" s="361">
        <v>12</v>
      </c>
      <c r="B39" s="364">
        <v>-1.5753753793549805</v>
      </c>
      <c r="C39" s="364">
        <v>0.16830353247392793</v>
      </c>
      <c r="D39" s="364">
        <v>-2.2475615671238813</v>
      </c>
      <c r="E39" s="364">
        <v>-15.913290407752299</v>
      </c>
      <c r="F39" s="364">
        <v>-14.616684673300881</v>
      </c>
      <c r="G39" s="364">
        <v>-6.6064637827083175</v>
      </c>
      <c r="H39" s="364">
        <v>9.3905357701289631</v>
      </c>
      <c r="I39" s="364">
        <v>-5.9061864432622997</v>
      </c>
      <c r="J39" s="364">
        <v>-11.346997593951244</v>
      </c>
      <c r="K39" s="364">
        <v>1.7074073463296884</v>
      </c>
      <c r="L39" s="364">
        <v>-11.898387428343099</v>
      </c>
      <c r="M39" s="364">
        <v>10.734910722648536</v>
      </c>
      <c r="N39" s="363">
        <v>3.1365313653141982</v>
      </c>
    </row>
    <row r="40" spans="1:14" ht="18" hidden="1">
      <c r="A40" s="1006" t="s">
        <v>105</v>
      </c>
      <c r="B40" s="622">
        <v>11.233000667948303</v>
      </c>
      <c r="C40" s="622">
        <v>16.944483150386617</v>
      </c>
      <c r="D40" s="622">
        <v>10.784177940189579</v>
      </c>
      <c r="E40" s="622">
        <v>5.7002104145001056</v>
      </c>
      <c r="F40" s="622">
        <v>-0.50370662370399089</v>
      </c>
      <c r="G40" s="622">
        <v>7.0667686621089132</v>
      </c>
      <c r="H40" s="622">
        <v>5.6467348603938916</v>
      </c>
      <c r="I40" s="622">
        <v>4.882449123922882</v>
      </c>
      <c r="J40" s="622">
        <v>6.6645304532517997</v>
      </c>
      <c r="K40" s="622">
        <v>12.471674421151917</v>
      </c>
      <c r="L40" s="622">
        <v>5.3996440516138335</v>
      </c>
      <c r="M40" s="622">
        <v>42.230406154884747</v>
      </c>
      <c r="N40" s="1004">
        <v>12.746643131816569</v>
      </c>
    </row>
    <row r="41" spans="1:14" ht="18" hidden="1">
      <c r="A41" s="361">
        <v>2</v>
      </c>
      <c r="B41" s="364">
        <v>9.1573476533601337</v>
      </c>
      <c r="C41" s="364">
        <v>17.0410100183162</v>
      </c>
      <c r="D41" s="364">
        <v>8.3233194691322012</v>
      </c>
      <c r="E41" s="364">
        <v>0.55921857406400477</v>
      </c>
      <c r="F41" s="364">
        <v>-3.4520978576198047</v>
      </c>
      <c r="G41" s="364">
        <v>2.6096641221311216</v>
      </c>
      <c r="H41" s="364">
        <v>3.8299583878512351</v>
      </c>
      <c r="I41" s="364">
        <v>0.81986159290050864</v>
      </c>
      <c r="J41" s="364">
        <v>1.3044801388422371</v>
      </c>
      <c r="K41" s="364">
        <v>6.5730327656298329</v>
      </c>
      <c r="L41" s="364">
        <v>1.5682491336691697</v>
      </c>
      <c r="M41" s="364">
        <v>34.236933044857409</v>
      </c>
      <c r="N41" s="363">
        <v>13.251860449238578</v>
      </c>
    </row>
    <row r="42" spans="1:14" ht="18" hidden="1">
      <c r="A42" s="361">
        <v>3</v>
      </c>
      <c r="B42" s="364">
        <v>3.511015324100029</v>
      </c>
      <c r="C42" s="364">
        <v>14.870679239715216</v>
      </c>
      <c r="D42" s="364">
        <v>2.9397815315276716</v>
      </c>
      <c r="E42" s="364">
        <v>-0.32456589697537197</v>
      </c>
      <c r="F42" s="364">
        <v>-10.837054962809816</v>
      </c>
      <c r="G42" s="364">
        <v>-12.178977518877531</v>
      </c>
      <c r="H42" s="364">
        <v>7.9925673556076902</v>
      </c>
      <c r="I42" s="364">
        <v>-5.7784235031477493</v>
      </c>
      <c r="J42" s="364">
        <v>2.3409609585627322E-3</v>
      </c>
      <c r="K42" s="364">
        <v>5.4684125904500291</v>
      </c>
      <c r="L42" s="364">
        <v>-3.7111399379335523</v>
      </c>
      <c r="M42" s="364">
        <v>30.541245472059927</v>
      </c>
      <c r="N42" s="363">
        <v>4.8825396825400844</v>
      </c>
    </row>
    <row r="43" spans="1:14" ht="18" hidden="1">
      <c r="A43" s="361">
        <v>4</v>
      </c>
      <c r="B43" s="364">
        <v>7.5064209775213016</v>
      </c>
      <c r="C43" s="364">
        <v>6.4783131921373354</v>
      </c>
      <c r="D43" s="364">
        <v>7.823811271222894</v>
      </c>
      <c r="E43" s="364">
        <v>4.3424720649984891</v>
      </c>
      <c r="F43" s="364">
        <v>-6.734720819582023</v>
      </c>
      <c r="G43" s="364">
        <v>-10.174117925199695</v>
      </c>
      <c r="H43" s="364">
        <v>21.650614593311104</v>
      </c>
      <c r="I43" s="364">
        <v>1.0379754794066969</v>
      </c>
      <c r="J43" s="364">
        <v>2.7804202507652747</v>
      </c>
      <c r="K43" s="364">
        <v>6.369844352272807</v>
      </c>
      <c r="L43" s="364">
        <v>4.4053107131571068</v>
      </c>
      <c r="M43" s="364">
        <v>50.711027358918216</v>
      </c>
      <c r="N43" s="363">
        <v>5.2486928542702032</v>
      </c>
    </row>
    <row r="44" spans="1:14" ht="18" hidden="1">
      <c r="A44" s="361">
        <v>5</v>
      </c>
      <c r="B44" s="364">
        <v>2.98992232476796</v>
      </c>
      <c r="C44" s="364">
        <v>7.4777766216924419</v>
      </c>
      <c r="D44" s="364">
        <v>2.3882873708514154</v>
      </c>
      <c r="E44" s="364">
        <v>11.960739823002228</v>
      </c>
      <c r="F44" s="364">
        <v>-12.608856170026399</v>
      </c>
      <c r="G44" s="364">
        <v>-10.78883408397094</v>
      </c>
      <c r="H44" s="364">
        <v>2.9016610938638934</v>
      </c>
      <c r="I44" s="364">
        <v>-1.8351180569146521</v>
      </c>
      <c r="J44" s="364">
        <v>1.9060986447431389</v>
      </c>
      <c r="K44" s="364">
        <v>6.6210234346791594</v>
      </c>
      <c r="L44" s="364">
        <v>2.0940439730379694</v>
      </c>
      <c r="M44" s="364">
        <v>27.406703951050019</v>
      </c>
      <c r="N44" s="363">
        <v>6.6557053600782865</v>
      </c>
    </row>
    <row r="45" spans="1:14" ht="18" hidden="1">
      <c r="A45" s="361">
        <v>6</v>
      </c>
      <c r="B45" s="364">
        <v>2.3274491739951628</v>
      </c>
      <c r="C45" s="364">
        <v>15.084708252131122</v>
      </c>
      <c r="D45" s="364">
        <v>1.5117855811094927</v>
      </c>
      <c r="E45" s="364">
        <v>3.5641442464980457</v>
      </c>
      <c r="F45" s="364">
        <v>-13.541688023070833</v>
      </c>
      <c r="G45" s="364">
        <v>-16.444602231443355</v>
      </c>
      <c r="H45" s="364">
        <v>6.6418994904862387</v>
      </c>
      <c r="I45" s="364">
        <v>-1.6212522928692863</v>
      </c>
      <c r="J45" s="364">
        <v>-0.64496288696793158</v>
      </c>
      <c r="K45" s="364">
        <v>6.2464358240221287</v>
      </c>
      <c r="L45" s="364">
        <v>0.38876554586111922</v>
      </c>
      <c r="M45" s="364">
        <v>19.955233983148887</v>
      </c>
      <c r="N45" s="363">
        <v>4.5969016756246504</v>
      </c>
    </row>
    <row r="46" spans="1:14" ht="18" hidden="1">
      <c r="A46" s="361">
        <v>7</v>
      </c>
      <c r="B46" s="364">
        <v>4.3794051211594649</v>
      </c>
      <c r="C46" s="364">
        <v>13.919155380949192</v>
      </c>
      <c r="D46" s="364">
        <v>3.9831912008705217</v>
      </c>
      <c r="E46" s="364">
        <v>4.0942812550670595</v>
      </c>
      <c r="F46" s="364">
        <v>-10.801251856010168</v>
      </c>
      <c r="G46" s="364">
        <v>-16.557322481836295</v>
      </c>
      <c r="H46" s="364">
        <v>10.487358090379487</v>
      </c>
      <c r="I46" s="364">
        <v>3.3711821425603858</v>
      </c>
      <c r="J46" s="364">
        <v>4.3199754979300451</v>
      </c>
      <c r="K46" s="364">
        <v>7.9868425040240112</v>
      </c>
      <c r="L46" s="364">
        <v>16.710442964901034</v>
      </c>
      <c r="M46" s="364">
        <v>19.738865068967499</v>
      </c>
      <c r="N46" s="363">
        <v>3.9815710141633218</v>
      </c>
    </row>
    <row r="47" spans="1:14" ht="18" hidden="1">
      <c r="A47" s="361">
        <v>8</v>
      </c>
      <c r="B47" s="364">
        <v>-3.3967194314151499</v>
      </c>
      <c r="C47" s="364">
        <v>4.3786546420006687</v>
      </c>
      <c r="D47" s="364">
        <v>-4.8352521674482603</v>
      </c>
      <c r="E47" s="364">
        <v>-0.49684696028562314</v>
      </c>
      <c r="F47" s="364">
        <v>-15.655256732474285</v>
      </c>
      <c r="G47" s="364">
        <v>-9.7852219544836032</v>
      </c>
      <c r="H47" s="364">
        <v>9.4254523561552332</v>
      </c>
      <c r="I47" s="364">
        <v>-5.0202008818759225</v>
      </c>
      <c r="J47" s="364">
        <v>-4.7112601809928805</v>
      </c>
      <c r="K47" s="364">
        <v>-0.69696300763240515</v>
      </c>
      <c r="L47" s="364">
        <v>-10.185367690236163</v>
      </c>
      <c r="M47" s="364">
        <v>-10.913203548536629</v>
      </c>
      <c r="N47" s="363">
        <v>3.651400922696439</v>
      </c>
    </row>
    <row r="48" spans="1:14" ht="18" hidden="1">
      <c r="A48" s="361">
        <v>9</v>
      </c>
      <c r="B48" s="364">
        <v>-3.9801392794425539</v>
      </c>
      <c r="C48" s="364">
        <v>-0.19868258893308166</v>
      </c>
      <c r="D48" s="364">
        <v>-4.8865157498769634</v>
      </c>
      <c r="E48" s="364">
        <v>-6.2068551301193366</v>
      </c>
      <c r="F48" s="364">
        <v>-13.284580000861396</v>
      </c>
      <c r="G48" s="364">
        <v>-4.0884718645968263</v>
      </c>
      <c r="H48" s="364">
        <v>13.408117796888888</v>
      </c>
      <c r="I48" s="364">
        <v>-10.442898063217726</v>
      </c>
      <c r="J48" s="364">
        <v>-8.533364826339664</v>
      </c>
      <c r="K48" s="364">
        <v>-4.6148892879917298</v>
      </c>
      <c r="L48" s="364">
        <v>-5.971804297155586</v>
      </c>
      <c r="M48" s="364">
        <v>-3.3629539312841388</v>
      </c>
      <c r="N48" s="363">
        <v>1.9320917268462097</v>
      </c>
    </row>
    <row r="49" spans="1:14" ht="18" hidden="1">
      <c r="A49" s="361">
        <v>10</v>
      </c>
      <c r="B49" s="364">
        <v>-6.3399496499652201</v>
      </c>
      <c r="C49" s="364">
        <v>9.5129079859107719</v>
      </c>
      <c r="D49" s="364">
        <v>-7.7463414948999514</v>
      </c>
      <c r="E49" s="364">
        <v>0.45404423034851504</v>
      </c>
      <c r="F49" s="364">
        <v>-12.016268044359194</v>
      </c>
      <c r="G49" s="364">
        <v>-10.116079548467951</v>
      </c>
      <c r="H49" s="364">
        <v>-1.3871128755361468</v>
      </c>
      <c r="I49" s="364">
        <v>-14.073252300721251</v>
      </c>
      <c r="J49" s="364">
        <v>-2.3130039777555282</v>
      </c>
      <c r="K49" s="364">
        <v>-19.380273914232831</v>
      </c>
      <c r="L49" s="364">
        <v>1.3540117039505049</v>
      </c>
      <c r="M49" s="364">
        <v>-17.530574921057791</v>
      </c>
      <c r="N49" s="363">
        <v>-0.40528868513730743</v>
      </c>
    </row>
    <row r="50" spans="1:14" ht="18" hidden="1">
      <c r="A50" s="361">
        <v>11</v>
      </c>
      <c r="B50" s="364">
        <v>-12.88931343739867</v>
      </c>
      <c r="C50" s="364">
        <v>0.36806912072546538</v>
      </c>
      <c r="D50" s="364">
        <v>-14.453577913985299</v>
      </c>
      <c r="E50" s="364">
        <v>5.0709049245926394</v>
      </c>
      <c r="F50" s="364">
        <v>-19.423863357592026</v>
      </c>
      <c r="G50" s="364">
        <v>-11.13277451869422</v>
      </c>
      <c r="H50" s="364">
        <v>-24.768750553585605</v>
      </c>
      <c r="I50" s="364">
        <v>-22.920915435264575</v>
      </c>
      <c r="J50" s="364">
        <v>-6.1436974449995034</v>
      </c>
      <c r="K50" s="364">
        <v>-25.137980929262454</v>
      </c>
      <c r="L50" s="364">
        <v>-12.131784599162742</v>
      </c>
      <c r="M50" s="364">
        <v>-43.419164476839391</v>
      </c>
      <c r="N50" s="363">
        <v>-3.6693824242798314</v>
      </c>
    </row>
    <row r="51" spans="1:14" ht="18" hidden="1">
      <c r="A51" s="361">
        <v>12</v>
      </c>
      <c r="B51" s="364">
        <v>-17.412790883725222</v>
      </c>
      <c r="C51" s="364">
        <v>-1.7225413358196988</v>
      </c>
      <c r="D51" s="364">
        <v>-19.678093443673802</v>
      </c>
      <c r="E51" s="364">
        <v>14.223297689151963</v>
      </c>
      <c r="F51" s="364">
        <v>-24.766204630709566</v>
      </c>
      <c r="G51" s="364">
        <v>-18.044550699963878</v>
      </c>
      <c r="H51" s="364">
        <v>-41.341234549958813</v>
      </c>
      <c r="I51" s="364">
        <v>-24.956420755862965</v>
      </c>
      <c r="J51" s="364">
        <v>-20.240561019869105</v>
      </c>
      <c r="K51" s="364">
        <v>-27.267739149776389</v>
      </c>
      <c r="L51" s="364">
        <v>-11.667763239769869</v>
      </c>
      <c r="M51" s="364">
        <v>-53.762387454377937</v>
      </c>
      <c r="N51" s="363">
        <v>-5.3488372093026868</v>
      </c>
    </row>
    <row r="52" spans="1:14" ht="18" hidden="1">
      <c r="A52" s="1006" t="s">
        <v>106</v>
      </c>
      <c r="B52" s="622">
        <v>-21.547338665227443</v>
      </c>
      <c r="C52" s="622">
        <v>-2.2664222059241723</v>
      </c>
      <c r="D52" s="622">
        <v>-24.715307715047857</v>
      </c>
      <c r="E52" s="622">
        <v>2.8172486215945156</v>
      </c>
      <c r="F52" s="622">
        <v>-29.981027174126567</v>
      </c>
      <c r="G52" s="622">
        <v>-13.126519416365653</v>
      </c>
      <c r="H52" s="622">
        <v>-26.810557954144628</v>
      </c>
      <c r="I52" s="622">
        <v>-28.246292002035943</v>
      </c>
      <c r="J52" s="622">
        <v>-19.887318016539268</v>
      </c>
      <c r="K52" s="622">
        <v>-24.273688808859902</v>
      </c>
      <c r="L52" s="622">
        <v>-19.262431113126567</v>
      </c>
      <c r="M52" s="622">
        <v>-62.668152744665115</v>
      </c>
      <c r="N52" s="1004">
        <v>-5.6583729382166297</v>
      </c>
    </row>
    <row r="53" spans="1:14" ht="18" hidden="1">
      <c r="A53" s="361">
        <v>2</v>
      </c>
      <c r="B53" s="364">
        <v>-23.976577409040502</v>
      </c>
      <c r="C53" s="364">
        <v>-15.93583115463349</v>
      </c>
      <c r="D53" s="364">
        <v>-26.29309523343305</v>
      </c>
      <c r="E53" s="364">
        <v>-1.2377083712280239</v>
      </c>
      <c r="F53" s="364">
        <v>-30.740668524728918</v>
      </c>
      <c r="G53" s="364">
        <v>-22.10016121746439</v>
      </c>
      <c r="H53" s="364">
        <v>-27.379327541361093</v>
      </c>
      <c r="I53" s="364">
        <v>-23.11336799163287</v>
      </c>
      <c r="J53" s="364">
        <v>-22.067539540917096</v>
      </c>
      <c r="K53" s="364">
        <v>-23.169864555284661</v>
      </c>
      <c r="L53" s="364">
        <v>-23.892351374961905</v>
      </c>
      <c r="M53" s="364">
        <v>-59.998154615509648</v>
      </c>
      <c r="N53" s="363">
        <v>-9.4707017120807251</v>
      </c>
    </row>
    <row r="54" spans="1:14" ht="18" hidden="1">
      <c r="A54" s="361">
        <v>3</v>
      </c>
      <c r="B54" s="364">
        <v>-21.470084257499764</v>
      </c>
      <c r="C54" s="364">
        <v>-7.0149673380822861</v>
      </c>
      <c r="D54" s="364">
        <v>-24.307370076541673</v>
      </c>
      <c r="E54" s="364">
        <v>-6.9916711986078468</v>
      </c>
      <c r="F54" s="364">
        <v>-22.684214219159458</v>
      </c>
      <c r="G54" s="364">
        <v>-16.248606355561137</v>
      </c>
      <c r="H54" s="364">
        <v>-40.402235578367005</v>
      </c>
      <c r="I54" s="364">
        <v>-11.89954220272287</v>
      </c>
      <c r="J54" s="364">
        <v>-22.60704151443062</v>
      </c>
      <c r="K54" s="364">
        <v>-27.159670082408994</v>
      </c>
      <c r="L54" s="364">
        <v>-21.788074375759152</v>
      </c>
      <c r="M54" s="364">
        <v>-53.639846353000003</v>
      </c>
      <c r="N54" s="363">
        <v>-3.1599975785460259</v>
      </c>
    </row>
    <row r="55" spans="1:14" ht="18" hidden="1">
      <c r="A55" s="361">
        <v>4</v>
      </c>
      <c r="B55" s="364">
        <v>-18.842583490112247</v>
      </c>
      <c r="C55" s="364">
        <v>-3.1265905443254809</v>
      </c>
      <c r="D55" s="364">
        <v>-21.09257910329525</v>
      </c>
      <c r="E55" s="364">
        <v>-6.6953451343926247</v>
      </c>
      <c r="F55" s="364">
        <v>-19.702515966720028</v>
      </c>
      <c r="G55" s="364">
        <v>-9.3707851955001615</v>
      </c>
      <c r="H55" s="364">
        <v>-28.872827803091866</v>
      </c>
      <c r="I55" s="364">
        <v>-10.855479515635338</v>
      </c>
      <c r="J55" s="364">
        <v>-18.847375161720464</v>
      </c>
      <c r="K55" s="364">
        <v>-24.456346516637254</v>
      </c>
      <c r="L55" s="364">
        <v>-16.663710305425738</v>
      </c>
      <c r="M55" s="364">
        <v>-49.964658387888562</v>
      </c>
      <c r="N55" s="363">
        <v>-5.2671804343678446</v>
      </c>
    </row>
    <row r="56" spans="1:14" ht="18" hidden="1">
      <c r="A56" s="361">
        <v>5</v>
      </c>
      <c r="B56" s="364">
        <v>-17.087155520995651</v>
      </c>
      <c r="C56" s="364">
        <v>-9.635236901698903</v>
      </c>
      <c r="D56" s="364">
        <v>-18.787815375012897</v>
      </c>
      <c r="E56" s="364">
        <v>-13.620914352749267</v>
      </c>
      <c r="F56" s="364">
        <v>-18.419480607825335</v>
      </c>
      <c r="G56" s="364">
        <v>-12.244444988140344</v>
      </c>
      <c r="H56" s="364">
        <v>-21.614974723655422</v>
      </c>
      <c r="I56" s="364">
        <v>-6.936204269717166</v>
      </c>
      <c r="J56" s="364">
        <v>-19.515554755321233</v>
      </c>
      <c r="K56" s="364">
        <v>-25.254749486199913</v>
      </c>
      <c r="L56" s="364">
        <v>-11.458363139741124</v>
      </c>
      <c r="M56" s="364">
        <v>-39.811261371294606</v>
      </c>
      <c r="N56" s="363">
        <v>-5.4880680767097232</v>
      </c>
    </row>
    <row r="57" spans="1:14" ht="18" hidden="1">
      <c r="A57" s="361">
        <v>6</v>
      </c>
      <c r="B57" s="364">
        <v>-9.9122866758820578</v>
      </c>
      <c r="C57" s="364">
        <v>-4.7036449055480745</v>
      </c>
      <c r="D57" s="364">
        <v>-10.955764137214672</v>
      </c>
      <c r="E57" s="364">
        <v>-3.0809676742077556</v>
      </c>
      <c r="F57" s="364">
        <v>-10.548598358497102</v>
      </c>
      <c r="G57" s="364">
        <v>-1.9401423549624326</v>
      </c>
      <c r="H57" s="364">
        <v>-19.746911718925006</v>
      </c>
      <c r="I57" s="364">
        <v>-2.2178628232008037</v>
      </c>
      <c r="J57" s="364">
        <v>-11.987733158307051</v>
      </c>
      <c r="K57" s="364">
        <v>-17.448610007619351</v>
      </c>
      <c r="L57" s="364">
        <v>3.4068841770659333</v>
      </c>
      <c r="M57" s="364">
        <v>-33.497179731535809</v>
      </c>
      <c r="N57" s="363">
        <v>-3.560633538870789</v>
      </c>
    </row>
    <row r="58" spans="1:14" ht="18" hidden="1">
      <c r="A58" s="361">
        <v>7</v>
      </c>
      <c r="B58" s="364">
        <v>-8.8619834200092384</v>
      </c>
      <c r="C58" s="364">
        <v>3.2938916637202311</v>
      </c>
      <c r="D58" s="364">
        <v>-10.312925107723842</v>
      </c>
      <c r="E58" s="364">
        <v>-2.3517506985112391</v>
      </c>
      <c r="F58" s="364">
        <v>-7.6076062596573735</v>
      </c>
      <c r="G58" s="364">
        <v>-5.8647952965964407</v>
      </c>
      <c r="H58" s="364">
        <v>-2.5493533936286781</v>
      </c>
      <c r="I58" s="364">
        <v>-1.6766751676627223</v>
      </c>
      <c r="J58" s="364">
        <v>-13.402133012238153</v>
      </c>
      <c r="K58" s="364">
        <v>-17.073571150785398</v>
      </c>
      <c r="L58" s="364">
        <v>-1.644572519709385</v>
      </c>
      <c r="M58" s="364">
        <v>-27.911423525261128</v>
      </c>
      <c r="N58" s="363">
        <v>-3.0359389530118932</v>
      </c>
    </row>
    <row r="59" spans="1:14" ht="18" hidden="1">
      <c r="A59" s="361">
        <v>8</v>
      </c>
      <c r="B59" s="364">
        <v>-6.4947116143328003</v>
      </c>
      <c r="C59" s="364">
        <v>3.1739574246017384</v>
      </c>
      <c r="D59" s="364">
        <v>-7.523936134074205</v>
      </c>
      <c r="E59" s="364">
        <v>-1.5637393451671642</v>
      </c>
      <c r="F59" s="364">
        <v>-8.2445408313947155</v>
      </c>
      <c r="G59" s="364">
        <v>-12.625855258079383</v>
      </c>
      <c r="H59" s="364">
        <v>-27.558204251532757</v>
      </c>
      <c r="I59" s="364">
        <v>4.188970465910046</v>
      </c>
      <c r="J59" s="364">
        <v>-10.378505477290219</v>
      </c>
      <c r="K59" s="364">
        <v>-17.781452094046855</v>
      </c>
      <c r="L59" s="364">
        <v>12.266259025756227</v>
      </c>
      <c r="M59" s="364">
        <v>-5.0626317239726575</v>
      </c>
      <c r="N59" s="363">
        <v>-3.5770504260976281</v>
      </c>
    </row>
    <row r="60" spans="1:14" ht="18" hidden="1">
      <c r="A60" s="361">
        <v>9</v>
      </c>
      <c r="B60" s="364">
        <v>-9.6370650182782782</v>
      </c>
      <c r="C60" s="364">
        <v>-3.1657529760652778</v>
      </c>
      <c r="D60" s="364">
        <v>-10.716411337599794</v>
      </c>
      <c r="E60" s="364">
        <v>-13.469810352725901</v>
      </c>
      <c r="F60" s="364">
        <v>-11.135943257645323</v>
      </c>
      <c r="G60" s="364">
        <v>-12.349559461292344</v>
      </c>
      <c r="H60" s="364">
        <v>-32.482766602464295</v>
      </c>
      <c r="I60" s="364">
        <v>5.4846231744892719</v>
      </c>
      <c r="J60" s="364">
        <v>-14.447219811949338</v>
      </c>
      <c r="K60" s="364">
        <v>-11.543864138441577</v>
      </c>
      <c r="L60" s="364">
        <v>6.0966310719964696</v>
      </c>
      <c r="M60" s="364">
        <v>-14.229912897927136</v>
      </c>
      <c r="N60" s="363">
        <v>-3.9400907339507825</v>
      </c>
    </row>
    <row r="61" spans="1:14" ht="18" hidden="1">
      <c r="A61" s="361">
        <v>10</v>
      </c>
      <c r="B61" s="364">
        <v>6.2058226525098661</v>
      </c>
      <c r="C61" s="364">
        <v>6.4927422195035263</v>
      </c>
      <c r="D61" s="364">
        <v>6.1739038005924556</v>
      </c>
      <c r="E61" s="364">
        <v>13.12535083662371</v>
      </c>
      <c r="F61" s="364">
        <v>4.0887009636342242</v>
      </c>
      <c r="G61" s="364">
        <v>3.0096328280568798</v>
      </c>
      <c r="H61" s="364">
        <v>-15.924925645807591</v>
      </c>
      <c r="I61" s="364">
        <v>23.675875816117369</v>
      </c>
      <c r="J61" s="364">
        <v>4.0121803439378709</v>
      </c>
      <c r="K61" s="364">
        <v>14.110652433861432</v>
      </c>
      <c r="L61" s="364">
        <v>23.586160319540866</v>
      </c>
      <c r="M61" s="364">
        <v>0.13049079628768823</v>
      </c>
      <c r="N61" s="363">
        <v>6.3375583722477842</v>
      </c>
    </row>
    <row r="62" spans="1:14" ht="18" hidden="1">
      <c r="A62" s="361">
        <v>11</v>
      </c>
      <c r="B62" s="364">
        <v>-2.9813372568449665</v>
      </c>
      <c r="C62" s="364">
        <v>3.9833608954173485</v>
      </c>
      <c r="D62" s="364">
        <v>-3.7513573332448402</v>
      </c>
      <c r="E62" s="364">
        <v>-1.3117881236313451</v>
      </c>
      <c r="F62" s="364">
        <v>-6.5907603327816844</v>
      </c>
      <c r="G62" s="364">
        <v>-6.9802158189647798</v>
      </c>
      <c r="H62" s="364">
        <v>-3.7108484245516848</v>
      </c>
      <c r="I62" s="364">
        <v>20.48164138479585</v>
      </c>
      <c r="J62" s="364">
        <v>-10.468056754603253</v>
      </c>
      <c r="K62" s="364">
        <v>-2.6880949840289219</v>
      </c>
      <c r="L62" s="364">
        <v>4.9392445636904085</v>
      </c>
      <c r="M62" s="364">
        <v>15.686961289518948</v>
      </c>
      <c r="N62" s="363">
        <v>0.56168894053875817</v>
      </c>
    </row>
    <row r="63" spans="1:14" ht="18" hidden="1">
      <c r="A63" s="361">
        <v>12</v>
      </c>
      <c r="B63" s="364">
        <v>23.916756190188778</v>
      </c>
      <c r="C63" s="364">
        <v>17.113662857817303</v>
      </c>
      <c r="D63" s="364">
        <v>26.322092710669835</v>
      </c>
      <c r="E63" s="364">
        <v>21.817824010284809</v>
      </c>
      <c r="F63" s="364">
        <v>32.113238498683586</v>
      </c>
      <c r="G63" s="364">
        <v>11.797562364412954</v>
      </c>
      <c r="H63" s="364">
        <v>12.158308923947402</v>
      </c>
      <c r="I63" s="364">
        <v>48.678873067676932</v>
      </c>
      <c r="J63" s="364">
        <v>27.477541095052601</v>
      </c>
      <c r="K63" s="364">
        <v>15.404015446696135</v>
      </c>
      <c r="L63" s="364">
        <v>41.783294016493329</v>
      </c>
      <c r="M63" s="364">
        <v>91.732731189508627</v>
      </c>
      <c r="N63" s="363">
        <v>10.924210924211323</v>
      </c>
    </row>
    <row r="64" spans="1:14" ht="18" hidden="1">
      <c r="A64" s="1006" t="s">
        <v>434</v>
      </c>
      <c r="B64" s="622">
        <v>12.765196427872709</v>
      </c>
      <c r="C64" s="622">
        <v>0.35060272131843817</v>
      </c>
      <c r="D64" s="622">
        <v>15.211457623555518</v>
      </c>
      <c r="E64" s="622">
        <v>13.850175217863026</v>
      </c>
      <c r="F64" s="622">
        <v>18.531699877523195</v>
      </c>
      <c r="G64" s="622">
        <v>-0.51247579686693712</v>
      </c>
      <c r="H64" s="622">
        <v>-8.6460299479645073</v>
      </c>
      <c r="I64" s="622">
        <v>36.020009804621708</v>
      </c>
      <c r="J64" s="622">
        <v>15.583061377643787</v>
      </c>
      <c r="K64" s="622">
        <v>-0.68186977585372688</v>
      </c>
      <c r="L64" s="622">
        <v>22.082861827196183</v>
      </c>
      <c r="M64" s="622">
        <v>80.017361480568638</v>
      </c>
      <c r="N64" s="1004">
        <v>3.2537189592841003</v>
      </c>
    </row>
    <row r="65" spans="1:14" ht="18" hidden="1">
      <c r="A65" s="361">
        <v>2</v>
      </c>
      <c r="B65" s="364">
        <v>17.223075294862582</v>
      </c>
      <c r="C65" s="364">
        <v>11.745003300496194</v>
      </c>
      <c r="D65" s="364">
        <v>19.914110289478444</v>
      </c>
      <c r="E65" s="364">
        <v>16.984777760481819</v>
      </c>
      <c r="F65" s="364">
        <v>24.266560349776384</v>
      </c>
      <c r="G65" s="364">
        <v>18.212459701997346</v>
      </c>
      <c r="H65" s="364">
        <v>-17.697968728705931</v>
      </c>
      <c r="I65" s="364">
        <v>34.960098983967271</v>
      </c>
      <c r="J65" s="364">
        <v>17.033856931266484</v>
      </c>
      <c r="K65" s="364">
        <v>1.5842314243250399</v>
      </c>
      <c r="L65" s="364">
        <v>39.087318575913571</v>
      </c>
      <c r="M65" s="364">
        <v>79.700463832093192</v>
      </c>
      <c r="N65" s="363">
        <v>5.3006592528465575</v>
      </c>
    </row>
    <row r="66" spans="1:14" ht="18" hidden="1">
      <c r="A66" s="361">
        <v>3</v>
      </c>
      <c r="B66" s="364">
        <v>21.648774871725806</v>
      </c>
      <c r="C66" s="364">
        <v>8.7772711161486114</v>
      </c>
      <c r="D66" s="364">
        <v>25.224327109327788</v>
      </c>
      <c r="E66" s="364">
        <v>23.053755512770934</v>
      </c>
      <c r="F66" s="364">
        <v>24.122924423381704</v>
      </c>
      <c r="G66" s="364">
        <v>20.24737795574076</v>
      </c>
      <c r="H66" s="364">
        <v>32.572401438224574</v>
      </c>
      <c r="I66" s="364">
        <v>35.730039736092976</v>
      </c>
      <c r="J66" s="364">
        <v>21.81420738574522</v>
      </c>
      <c r="K66" s="364">
        <v>16.85449806593968</v>
      </c>
      <c r="L66" s="364">
        <v>35.463699753326068</v>
      </c>
      <c r="M66" s="364">
        <v>66.155395402706688</v>
      </c>
      <c r="N66" s="363">
        <v>6.7762705507277303</v>
      </c>
    </row>
    <row r="67" spans="1:14" ht="18" hidden="1">
      <c r="A67" s="361">
        <v>4</v>
      </c>
      <c r="B67" s="364">
        <v>17.060067357895221</v>
      </c>
      <c r="C67" s="364">
        <v>6.0897208002874237</v>
      </c>
      <c r="D67" s="364">
        <v>19.141747715873464</v>
      </c>
      <c r="E67" s="364">
        <v>22.306489727414331</v>
      </c>
      <c r="F67" s="364">
        <v>18.928000551427758</v>
      </c>
      <c r="G67" s="364">
        <v>21.040969691649309</v>
      </c>
      <c r="H67" s="364">
        <v>11.690083035926065</v>
      </c>
      <c r="I67" s="364">
        <v>27.486118362299621</v>
      </c>
      <c r="J67" s="364">
        <v>16.397245076421768</v>
      </c>
      <c r="K67" s="364">
        <v>11.481618169876512</v>
      </c>
      <c r="L67" s="364">
        <v>29.070519724527969</v>
      </c>
      <c r="M67" s="364">
        <v>30.681018880064244</v>
      </c>
      <c r="N67" s="363">
        <v>9.6409842678500297</v>
      </c>
    </row>
    <row r="68" spans="1:14" ht="18" hidden="1">
      <c r="A68" s="361">
        <v>5</v>
      </c>
      <c r="B68" s="364">
        <v>15.435492877330901</v>
      </c>
      <c r="C68" s="364">
        <v>15.098195365685683</v>
      </c>
      <c r="D68" s="364">
        <v>16.685606485177033</v>
      </c>
      <c r="E68" s="364">
        <v>20.446519582685056</v>
      </c>
      <c r="F68" s="364">
        <v>16.773265208877746</v>
      </c>
      <c r="G68" s="364">
        <v>19.396788577566923</v>
      </c>
      <c r="H68" s="364">
        <v>6.0019884537061614</v>
      </c>
      <c r="I68" s="364">
        <v>23.557495720888298</v>
      </c>
      <c r="J68" s="364">
        <v>14.699417390430611</v>
      </c>
      <c r="K68" s="364">
        <v>11.804647432495273</v>
      </c>
      <c r="L68" s="364">
        <v>20.295410528037024</v>
      </c>
      <c r="M68" s="364">
        <v>25.202061993065342</v>
      </c>
      <c r="N68" s="363">
        <v>8.7688393031905036</v>
      </c>
    </row>
    <row r="69" spans="1:14" ht="18" hidden="1">
      <c r="A69" s="361">
        <v>6</v>
      </c>
      <c r="B69" s="364">
        <v>10.268945745585484</v>
      </c>
      <c r="C69" s="364">
        <v>4.5453211426664382</v>
      </c>
      <c r="D69" s="364">
        <v>10.992099990806707</v>
      </c>
      <c r="E69" s="364">
        <v>18.089620268680278</v>
      </c>
      <c r="F69" s="364">
        <v>8.2337913240752698</v>
      </c>
      <c r="G69" s="364">
        <v>9.5913926697672025</v>
      </c>
      <c r="H69" s="364">
        <v>-4.4724794455615893</v>
      </c>
      <c r="I69" s="364">
        <v>18.522651221834124</v>
      </c>
      <c r="J69" s="364">
        <v>9.2427943114004876</v>
      </c>
      <c r="K69" s="364">
        <v>1.9774599920235687</v>
      </c>
      <c r="L69" s="364">
        <v>12.820712538871078</v>
      </c>
      <c r="M69" s="364">
        <v>29.895126235171659</v>
      </c>
      <c r="N69" s="363">
        <v>8.3307214943896639</v>
      </c>
    </row>
    <row r="70" spans="1:14" ht="18" hidden="1">
      <c r="A70" s="361">
        <v>7</v>
      </c>
      <c r="B70" s="364">
        <v>10.513490054472484</v>
      </c>
      <c r="C70" s="364">
        <v>-7.0405616793130008</v>
      </c>
      <c r="D70" s="364">
        <v>11.625130202267371</v>
      </c>
      <c r="E70" s="364">
        <v>18.423049489283343</v>
      </c>
      <c r="F70" s="364">
        <v>5.0652853975358596</v>
      </c>
      <c r="G70" s="364">
        <v>13.322446503644315</v>
      </c>
      <c r="H70" s="364">
        <v>-11.144135159949599</v>
      </c>
      <c r="I70" s="364">
        <v>14.581221897256185</v>
      </c>
      <c r="J70" s="364">
        <v>12.836471411272584</v>
      </c>
      <c r="K70" s="364">
        <v>6.7615903467754777</v>
      </c>
      <c r="L70" s="364">
        <v>11.993584409402175</v>
      </c>
      <c r="M70" s="364">
        <v>7.8311650195831817</v>
      </c>
      <c r="N70" s="363">
        <v>9.9176351122645059</v>
      </c>
    </row>
    <row r="71" spans="1:14" ht="18" hidden="1">
      <c r="A71" s="361">
        <v>8</v>
      </c>
      <c r="B71" s="364">
        <v>12.446795109804199</v>
      </c>
      <c r="C71" s="364">
        <v>-8.8360679359693108</v>
      </c>
      <c r="D71" s="364">
        <v>12.976640728914916</v>
      </c>
      <c r="E71" s="364">
        <v>13.978679380670926</v>
      </c>
      <c r="F71" s="364">
        <v>4.1167112590192403</v>
      </c>
      <c r="G71" s="364">
        <v>16.389177957524964</v>
      </c>
      <c r="H71" s="364">
        <v>13.11098143202274</v>
      </c>
      <c r="I71" s="364">
        <v>10.791549191946331</v>
      </c>
      <c r="J71" s="364">
        <v>11.56484553978359</v>
      </c>
      <c r="K71" s="364">
        <v>10.944024682301006</v>
      </c>
      <c r="L71" s="364">
        <v>7.6004900889316929</v>
      </c>
      <c r="M71" s="364">
        <v>32.881643567210148</v>
      </c>
      <c r="N71" s="363">
        <v>15.604593560008411</v>
      </c>
    </row>
    <row r="72" spans="1:14" ht="18" hidden="1">
      <c r="A72" s="361">
        <v>9</v>
      </c>
      <c r="B72" s="364">
        <v>9.364914289907361</v>
      </c>
      <c r="C72" s="364">
        <v>-6.3724752131872009</v>
      </c>
      <c r="D72" s="364">
        <v>10.151124374142299</v>
      </c>
      <c r="E72" s="364">
        <v>17.813223083097142</v>
      </c>
      <c r="F72" s="364">
        <v>0.78743408857096142</v>
      </c>
      <c r="G72" s="364">
        <v>7.8147154178527671</v>
      </c>
      <c r="H72" s="364">
        <v>6.5302059856426951</v>
      </c>
      <c r="I72" s="364">
        <v>12.531263170958667</v>
      </c>
      <c r="J72" s="364">
        <v>16.78008584294146</v>
      </c>
      <c r="K72" s="364">
        <v>10.736083494228367</v>
      </c>
      <c r="L72" s="364">
        <v>16.165076166722486</v>
      </c>
      <c r="M72" s="364">
        <v>22.823416983004847</v>
      </c>
      <c r="N72" s="363">
        <v>11.050009704340894</v>
      </c>
    </row>
    <row r="73" spans="1:14" ht="18" hidden="1">
      <c r="A73" s="361">
        <v>10</v>
      </c>
      <c r="B73" s="364">
        <v>7.4526262989475214</v>
      </c>
      <c r="C73" s="364">
        <v>-13.965885378065096</v>
      </c>
      <c r="D73" s="364">
        <v>9.1847311506059413</v>
      </c>
      <c r="E73" s="364">
        <v>-4.8315962346592585</v>
      </c>
      <c r="F73" s="364">
        <v>3.2874840576915432</v>
      </c>
      <c r="G73" s="364">
        <v>7.2569891017296442</v>
      </c>
      <c r="H73" s="364">
        <v>13.591507642720529</v>
      </c>
      <c r="I73" s="364">
        <v>8.1952802181258733</v>
      </c>
      <c r="J73" s="364">
        <v>9.133122992238512</v>
      </c>
      <c r="K73" s="364">
        <v>12.866408132738584</v>
      </c>
      <c r="L73" s="364">
        <v>6.9576100726795005</v>
      </c>
      <c r="M73" s="364">
        <v>34.038351603363566</v>
      </c>
      <c r="N73" s="363">
        <v>7.49686323713928</v>
      </c>
    </row>
    <row r="74" spans="1:14" ht="18" hidden="1">
      <c r="A74" s="361">
        <v>11</v>
      </c>
      <c r="B74" s="364">
        <v>7.1824253221682</v>
      </c>
      <c r="C74" s="364">
        <v>1.7803495871757917</v>
      </c>
      <c r="D74" s="364">
        <v>8.1404302720498691</v>
      </c>
      <c r="E74" s="364">
        <v>-7.6633800480101684</v>
      </c>
      <c r="F74" s="364">
        <v>1.4916032528061578</v>
      </c>
      <c r="G74" s="364">
        <v>-2.6516657614160124</v>
      </c>
      <c r="H74" s="364">
        <v>19.857223517439905</v>
      </c>
      <c r="I74" s="364">
        <v>13.637029301585841</v>
      </c>
      <c r="J74" s="364">
        <v>12.358617656141263</v>
      </c>
      <c r="K74" s="364">
        <v>19.27175081655011</v>
      </c>
      <c r="L74" s="364">
        <v>5.9509895303666553</v>
      </c>
      <c r="M74" s="364">
        <v>30.800953297340129</v>
      </c>
      <c r="N74" s="363">
        <v>4.5711350796091494</v>
      </c>
    </row>
    <row r="75" spans="1:14" ht="18" hidden="1">
      <c r="A75" s="361">
        <v>12</v>
      </c>
      <c r="B75" s="364">
        <v>15.270531947140739</v>
      </c>
      <c r="C75" s="364">
        <v>-3.6747474384896321</v>
      </c>
      <c r="D75" s="364">
        <v>18.039974226494564</v>
      </c>
      <c r="E75" s="364">
        <v>4.951169149329445</v>
      </c>
      <c r="F75" s="364">
        <v>8.8012337878043496</v>
      </c>
      <c r="G75" s="364">
        <v>16.522729813665961</v>
      </c>
      <c r="H75" s="364">
        <v>22.91250188334719</v>
      </c>
      <c r="I75" s="364">
        <v>21.752462788489964</v>
      </c>
      <c r="J75" s="364">
        <v>20.58768712356445</v>
      </c>
      <c r="K75" s="364">
        <v>35.368093344433106</v>
      </c>
      <c r="L75" s="364">
        <v>12.55120535148879</v>
      </c>
      <c r="M75" s="364">
        <v>33.038021993201085</v>
      </c>
      <c r="N75" s="363">
        <v>8.3773499176458728</v>
      </c>
    </row>
    <row r="76" spans="1:14" ht="18">
      <c r="A76" s="1006" t="s">
        <v>457</v>
      </c>
      <c r="B76" s="622">
        <v>19.084586898111851</v>
      </c>
      <c r="C76" s="622">
        <v>13.274010443824722</v>
      </c>
      <c r="D76" s="622">
        <v>20.82735166684455</v>
      </c>
      <c r="E76" s="622">
        <v>8.7639414252578547</v>
      </c>
      <c r="F76" s="622">
        <v>13.607618522174477</v>
      </c>
      <c r="G76" s="622">
        <v>11.464725848006552</v>
      </c>
      <c r="H76" s="622">
        <v>29.550130801685214</v>
      </c>
      <c r="I76" s="622">
        <v>21.164249570983145</v>
      </c>
      <c r="J76" s="622">
        <v>24.31339120414053</v>
      </c>
      <c r="K76" s="622">
        <v>28.365085173721582</v>
      </c>
      <c r="L76" s="622">
        <v>25.519031316437861</v>
      </c>
      <c r="M76" s="622">
        <v>34.957407548577095</v>
      </c>
      <c r="N76" s="1004">
        <v>11.996326483756164</v>
      </c>
    </row>
    <row r="77" spans="1:14" ht="18">
      <c r="A77" s="361">
        <v>2</v>
      </c>
      <c r="B77" s="364">
        <v>14.332376828759166</v>
      </c>
      <c r="C77" s="364">
        <v>1.4675352731490676</v>
      </c>
      <c r="D77" s="364">
        <v>15.64962541862873</v>
      </c>
      <c r="E77" s="364">
        <v>7.3200840551077988</v>
      </c>
      <c r="F77" s="364">
        <v>7.2130173935579052</v>
      </c>
      <c r="G77" s="364">
        <v>0.19002802834968691</v>
      </c>
      <c r="H77" s="364">
        <v>46.945640507142571</v>
      </c>
      <c r="I77" s="364">
        <v>13.660379632641551</v>
      </c>
      <c r="J77" s="364">
        <v>16.141612683512079</v>
      </c>
      <c r="K77" s="364">
        <v>24.437657665544535</v>
      </c>
      <c r="L77" s="364">
        <v>9.1786105897112975</v>
      </c>
      <c r="M77" s="364">
        <v>34.151520382457733</v>
      </c>
      <c r="N77" s="363">
        <v>11.794093467400231</v>
      </c>
    </row>
    <row r="78" spans="1:14" ht="18">
      <c r="A78" s="361">
        <v>3</v>
      </c>
      <c r="B78" s="364">
        <v>11.67290419736149</v>
      </c>
      <c r="C78" s="364">
        <v>1.8887552830848904</v>
      </c>
      <c r="D78" s="364">
        <v>12.283452532215478</v>
      </c>
      <c r="E78" s="364">
        <v>7.7466440404231491</v>
      </c>
      <c r="F78" s="364">
        <v>2.9078667952040718</v>
      </c>
      <c r="G78" s="364">
        <v>1.3821473404596532</v>
      </c>
      <c r="H78" s="364">
        <v>25.779442153511468</v>
      </c>
      <c r="I78" s="364">
        <v>7.4004847000062313</v>
      </c>
      <c r="J78" s="364">
        <v>6.8013834660838484</v>
      </c>
      <c r="K78" s="364">
        <v>10.393088077122115</v>
      </c>
      <c r="L78" s="364">
        <v>22.219906253450176</v>
      </c>
      <c r="M78" s="364">
        <v>27.772791057484753</v>
      </c>
      <c r="N78" s="363">
        <v>12.118728411685481</v>
      </c>
    </row>
    <row r="79" spans="1:14" ht="18">
      <c r="A79" s="361">
        <v>4</v>
      </c>
      <c r="B79" s="364">
        <v>9.6093881299076997</v>
      </c>
      <c r="C79" s="364">
        <v>5.869360878917405</v>
      </c>
      <c r="D79" s="364">
        <v>9.9970656596752576</v>
      </c>
      <c r="E79" s="364">
        <v>4.8515048485443515</v>
      </c>
      <c r="F79" s="364">
        <v>-1.8656054130415072</v>
      </c>
      <c r="G79" s="364">
        <v>-1.9060442774473216</v>
      </c>
      <c r="H79" s="364">
        <v>6.6962061618078792</v>
      </c>
      <c r="I79" s="364">
        <v>12.687547517350012</v>
      </c>
      <c r="J79" s="364">
        <v>5.3516087461826061</v>
      </c>
      <c r="K79" s="364">
        <v>11.744596491177276</v>
      </c>
      <c r="L79" s="364">
        <v>16.723981321608505</v>
      </c>
      <c r="M79" s="364">
        <v>27.591714935591312</v>
      </c>
      <c r="N79" s="363">
        <v>8.7809663968604355</v>
      </c>
    </row>
    <row r="80" spans="1:14" ht="18">
      <c r="A80" s="361">
        <v>5</v>
      </c>
      <c r="B80" s="364">
        <v>9.664390156256303</v>
      </c>
      <c r="C80" s="364">
        <v>7.1704275224596472</v>
      </c>
      <c r="D80" s="364">
        <v>10.506729916469567</v>
      </c>
      <c r="E80" s="364">
        <v>4.7553718198830381</v>
      </c>
      <c r="F80" s="364">
        <v>-1.3782004175764229</v>
      </c>
      <c r="G80" s="364">
        <v>0.56067861162188137</v>
      </c>
      <c r="H80" s="364">
        <v>8.030309804809562</v>
      </c>
      <c r="I80" s="364">
        <v>8.6477539263725305</v>
      </c>
      <c r="J80" s="364">
        <v>8.0344117834134039</v>
      </c>
      <c r="K80" s="364">
        <v>11.491403006372366</v>
      </c>
      <c r="L80" s="364">
        <v>17.325425552159032</v>
      </c>
      <c r="M80" s="364">
        <v>21.1469541679065</v>
      </c>
      <c r="N80" s="363">
        <v>5.0566852618318876</v>
      </c>
    </row>
    <row r="81" spans="1:19" ht="18">
      <c r="A81" s="361">
        <v>6</v>
      </c>
      <c r="B81" s="364">
        <v>9.8885938606612171</v>
      </c>
      <c r="C81" s="364">
        <v>-0.41616883730991105</v>
      </c>
      <c r="D81" s="364">
        <v>11.561740295720341</v>
      </c>
      <c r="E81" s="364">
        <v>9.6970076685360027</v>
      </c>
      <c r="F81" s="364">
        <v>-8.2924209085732059E-2</v>
      </c>
      <c r="G81" s="364">
        <v>0.16628687769795647</v>
      </c>
      <c r="H81" s="364">
        <v>8.2576671548922036</v>
      </c>
      <c r="I81" s="364">
        <v>1.4858994907761485</v>
      </c>
      <c r="J81" s="364">
        <v>6.3582043961786923</v>
      </c>
      <c r="K81" s="364">
        <v>14.270248149285266</v>
      </c>
      <c r="L81" s="364">
        <v>6.5573031756037494</v>
      </c>
      <c r="M81" s="364">
        <v>14.697473493340297</v>
      </c>
      <c r="N81" s="363">
        <v>3.9347297766461935</v>
      </c>
    </row>
    <row r="82" spans="1:19" ht="18">
      <c r="A82" s="361">
        <v>7</v>
      </c>
      <c r="B82" s="364">
        <v>7.0219258522817682</v>
      </c>
      <c r="C82" s="364">
        <v>6.2675358875021345</v>
      </c>
      <c r="D82" s="364">
        <v>7.0630486495281986</v>
      </c>
      <c r="E82" s="364">
        <v>5.8806333694799093</v>
      </c>
      <c r="F82" s="364">
        <v>-6.2473085937730986</v>
      </c>
      <c r="G82" s="364">
        <v>-6.4635771124454351</v>
      </c>
      <c r="H82" s="364">
        <v>1.0710036388880724</v>
      </c>
      <c r="I82" s="364">
        <v>3.9676012319962268</v>
      </c>
      <c r="J82" s="364">
        <v>4.8502876175876111</v>
      </c>
      <c r="K82" s="364">
        <v>6.0468633829649576</v>
      </c>
      <c r="L82" s="364">
        <v>13.022963358402166</v>
      </c>
      <c r="M82" s="364">
        <v>35.252020850773448</v>
      </c>
      <c r="N82" s="363">
        <v>7.1443235475261844</v>
      </c>
    </row>
    <row r="83" spans="1:19" ht="18">
      <c r="A83" s="361">
        <v>8</v>
      </c>
      <c r="B83" s="364">
        <v>5.7082235790748825</v>
      </c>
      <c r="C83" s="364">
        <v>2.2115739854725973</v>
      </c>
      <c r="D83" s="364">
        <v>7.1574543953121861</v>
      </c>
      <c r="E83" s="364">
        <v>2.6374119115280052</v>
      </c>
      <c r="F83" s="364">
        <v>-0.88808429840098313</v>
      </c>
      <c r="G83" s="364">
        <v>0.67787996744719692</v>
      </c>
      <c r="H83" s="364">
        <v>7.5767834244176981</v>
      </c>
      <c r="I83" s="364">
        <v>4.7167090413428099</v>
      </c>
      <c r="J83" s="364">
        <v>1.5132784786994478</v>
      </c>
      <c r="K83" s="364">
        <v>5.8508467148477905</v>
      </c>
      <c r="L83" s="364">
        <v>16.961486385208488</v>
      </c>
      <c r="M83" s="364">
        <v>6.1332903016706268</v>
      </c>
      <c r="N83" s="363">
        <v>-0.51616673159330162</v>
      </c>
    </row>
    <row r="84" spans="1:19" ht="18">
      <c r="A84" s="361">
        <v>9</v>
      </c>
      <c r="B84" s="364">
        <v>14.228477982141811</v>
      </c>
      <c r="C84" s="364">
        <v>8.5046617715245532</v>
      </c>
      <c r="D84" s="364">
        <v>15.363270210015486</v>
      </c>
      <c r="E84" s="364">
        <v>13.154458064250591</v>
      </c>
      <c r="F84" s="364">
        <v>9.5888362895401542</v>
      </c>
      <c r="G84" s="364">
        <v>0.65002516432217305</v>
      </c>
      <c r="H84" s="364">
        <v>8.0905749526203294</v>
      </c>
      <c r="I84" s="364">
        <v>12.577360829584734</v>
      </c>
      <c r="J84" s="364">
        <v>7.9175952570253543</v>
      </c>
      <c r="K84" s="364">
        <v>15.249699820490733</v>
      </c>
      <c r="L84" s="364">
        <v>12.173807706985087</v>
      </c>
      <c r="M84" s="364">
        <v>12.547750582404291</v>
      </c>
      <c r="N84" s="363">
        <v>9.787357995921937</v>
      </c>
    </row>
    <row r="85" spans="1:19" ht="18">
      <c r="A85" s="361">
        <v>10</v>
      </c>
      <c r="B85" s="364">
        <v>10.343372420301947</v>
      </c>
      <c r="C85" s="364">
        <v>13.4489450019488</v>
      </c>
      <c r="D85" s="364">
        <v>10.28328471716766</v>
      </c>
      <c r="E85" s="364">
        <v>9.2668538463582877</v>
      </c>
      <c r="F85" s="364">
        <v>2.1943798594580954</v>
      </c>
      <c r="G85" s="364">
        <v>6.7515211485229543E-2</v>
      </c>
      <c r="H85" s="364">
        <v>-4.292010753068368</v>
      </c>
      <c r="I85" s="364">
        <v>7.4430574972492707</v>
      </c>
      <c r="J85" s="364">
        <v>3.6505431617580797</v>
      </c>
      <c r="K85" s="364">
        <v>8.9809261375272627</v>
      </c>
      <c r="L85" s="364">
        <v>9.0177136074447475</v>
      </c>
      <c r="M85" s="364">
        <v>4.2586621951195838</v>
      </c>
      <c r="N85" s="363">
        <v>9.1917128683980138</v>
      </c>
    </row>
    <row r="86" spans="1:19" ht="18">
      <c r="A86" s="361">
        <v>11</v>
      </c>
      <c r="B86" s="364">
        <v>8.7250822208741852</v>
      </c>
      <c r="C86" s="364">
        <v>7.1580435605448969</v>
      </c>
      <c r="D86" s="364">
        <v>7.7370243056843009</v>
      </c>
      <c r="E86" s="364">
        <v>9.7890747076452556</v>
      </c>
      <c r="F86" s="364">
        <v>2.5375535331486816</v>
      </c>
      <c r="G86" s="364">
        <v>-7.1005069146867186</v>
      </c>
      <c r="H86" s="364">
        <v>-7.8390226163086396</v>
      </c>
      <c r="I86" s="364">
        <v>1.3581072816301258</v>
      </c>
      <c r="J86" s="364">
        <v>-3.7626832879935108</v>
      </c>
      <c r="K86" s="364">
        <v>5.6802309170887781</v>
      </c>
      <c r="L86" s="364">
        <v>12.92504286929281</v>
      </c>
      <c r="M86" s="364">
        <v>10.698549111186281</v>
      </c>
      <c r="N86" s="363">
        <v>16.459970530451869</v>
      </c>
    </row>
    <row r="87" spans="1:19" ht="18">
      <c r="A87" s="361">
        <v>12</v>
      </c>
      <c r="B87" s="364">
        <v>3.6766535578888835</v>
      </c>
      <c r="C87" s="364">
        <v>13.028425848088787</v>
      </c>
      <c r="D87" s="364">
        <v>2.1767756449784912</v>
      </c>
      <c r="E87" s="364">
        <v>-5.9224214533159625E-2</v>
      </c>
      <c r="F87" s="364">
        <v>0.50357609937121595</v>
      </c>
      <c r="G87" s="364">
        <v>-11.001333785747903</v>
      </c>
      <c r="H87" s="364">
        <v>-1.7952381357026326</v>
      </c>
      <c r="I87" s="364">
        <v>-7.2231997691002903</v>
      </c>
      <c r="J87" s="364">
        <v>1.1059141636614811</v>
      </c>
      <c r="K87" s="364">
        <v>-0.68133777628017356</v>
      </c>
      <c r="L87" s="364">
        <v>4.6990530872686804</v>
      </c>
      <c r="M87" s="364">
        <v>-2.093683591840616</v>
      </c>
      <c r="N87" s="363">
        <v>10.287181637144968</v>
      </c>
    </row>
    <row r="88" spans="1:19" ht="18">
      <c r="A88" s="1006" t="s">
        <v>546</v>
      </c>
      <c r="B88" s="622">
        <v>2.593300482786745</v>
      </c>
      <c r="C88" s="622">
        <v>-1.390934292877219</v>
      </c>
      <c r="D88" s="622">
        <v>1.6985620727420212</v>
      </c>
      <c r="E88" s="622">
        <v>6.4196596608450989</v>
      </c>
      <c r="F88" s="622">
        <v>1.7322979178203468E-2</v>
      </c>
      <c r="G88" s="622">
        <v>-6.0652476660444279</v>
      </c>
      <c r="H88" s="622">
        <v>-13.707844756376915</v>
      </c>
      <c r="I88" s="622">
        <v>-1.0924358280219195</v>
      </c>
      <c r="J88" s="622">
        <v>-10.682894303922311</v>
      </c>
      <c r="K88" s="622">
        <v>3.7241287597942829</v>
      </c>
      <c r="L88" s="622">
        <v>-0.21524537853001391</v>
      </c>
      <c r="M88" s="622">
        <v>5.3030817886607906E-2</v>
      </c>
      <c r="N88" s="1004">
        <v>9.6145961459614711</v>
      </c>
    </row>
    <row r="89" spans="1:19" ht="18">
      <c r="A89" s="361">
        <v>2</v>
      </c>
      <c r="B89" s="364">
        <v>5.3582716288805159</v>
      </c>
      <c r="C89" s="364">
        <v>14.18447345779461</v>
      </c>
      <c r="D89" s="364">
        <v>3.66465593146701</v>
      </c>
      <c r="E89" s="364">
        <v>8.3925091991358727</v>
      </c>
      <c r="F89" s="364">
        <v>2.2111803756961876</v>
      </c>
      <c r="G89" s="364">
        <v>2.4386681166535453</v>
      </c>
      <c r="H89" s="364">
        <v>8.117400182282239</v>
      </c>
      <c r="I89" s="364">
        <v>1.1717257874368983</v>
      </c>
      <c r="J89" s="364">
        <v>-10.150744273750817</v>
      </c>
      <c r="K89" s="364">
        <v>5.2533799439453617</v>
      </c>
      <c r="L89" s="364">
        <v>12.385385084074585</v>
      </c>
      <c r="M89" s="364">
        <v>-2.3427566076468338</v>
      </c>
      <c r="N89" s="363">
        <v>12.693743636157933</v>
      </c>
    </row>
    <row r="90" spans="1:19" ht="18">
      <c r="A90" s="361">
        <v>3</v>
      </c>
      <c r="B90" s="364">
        <v>3.6850243093080763</v>
      </c>
      <c r="C90" s="364">
        <v>9.1626348258484427</v>
      </c>
      <c r="D90" s="364">
        <v>2.724996811626994</v>
      </c>
      <c r="E90" s="364">
        <v>8.2267898397947903</v>
      </c>
      <c r="F90" s="364">
        <v>3.168493260006116</v>
      </c>
      <c r="G90" s="364">
        <v>5.9267430053344867</v>
      </c>
      <c r="H90" s="364">
        <v>3.6254940872968859</v>
      </c>
      <c r="I90" s="364">
        <v>1.3400337450881779</v>
      </c>
      <c r="J90" s="364">
        <v>-1.6786678258613961</v>
      </c>
      <c r="K90" s="364">
        <v>6.4663522706541698</v>
      </c>
      <c r="L90" s="364">
        <v>2.0112831000351576</v>
      </c>
      <c r="M90" s="364">
        <v>-8.6498837362459966</v>
      </c>
      <c r="N90" s="363">
        <v>7.869040781160237</v>
      </c>
    </row>
    <row r="91" spans="1:19" ht="16.899999999999999" customHeight="1">
      <c r="A91" s="361">
        <v>4</v>
      </c>
      <c r="B91" s="364">
        <v>2.7253827210182493</v>
      </c>
      <c r="C91" s="364">
        <v>-0.91965105740329989</v>
      </c>
      <c r="D91" s="364">
        <v>3.0120316840325216</v>
      </c>
      <c r="E91" s="364">
        <v>1.4959537867495101</v>
      </c>
      <c r="F91" s="364">
        <v>8.0646028099633753</v>
      </c>
      <c r="G91" s="364">
        <v>2.4352786948559526</v>
      </c>
      <c r="H91" s="364">
        <v>-7.5095226519223957E-2</v>
      </c>
      <c r="I91" s="364">
        <v>-1.4226419987157328</v>
      </c>
      <c r="J91" s="364">
        <v>2.3360402592912379</v>
      </c>
      <c r="K91" s="364">
        <v>2.3899166695158698</v>
      </c>
      <c r="L91" s="364">
        <v>3.3188814748062754</v>
      </c>
      <c r="M91" s="364">
        <v>-9.5425583947835122</v>
      </c>
      <c r="N91" s="363">
        <v>2.4802705749717973</v>
      </c>
    </row>
    <row r="92" spans="1:19" ht="18">
      <c r="A92" s="361">
        <v>5</v>
      </c>
      <c r="B92" s="364">
        <v>5.9864433280251887</v>
      </c>
      <c r="C92" s="364">
        <v>-0.44578412336637996</v>
      </c>
      <c r="D92" s="364">
        <v>6.2948431804621805</v>
      </c>
      <c r="E92" s="364">
        <v>12.768676929383588</v>
      </c>
      <c r="F92" s="364">
        <v>11.870857876447374</v>
      </c>
      <c r="G92" s="364">
        <v>5.7709798008776403</v>
      </c>
      <c r="H92" s="364">
        <v>-14.824382690134513</v>
      </c>
      <c r="I92" s="364">
        <v>5.4131016471244067</v>
      </c>
      <c r="J92" s="364">
        <v>3.6493015774756685</v>
      </c>
      <c r="K92" s="364">
        <v>3.9981013109903927</v>
      </c>
      <c r="L92" s="364">
        <v>3.1132241173200867</v>
      </c>
      <c r="M92" s="364">
        <v>-3.7953791862980495</v>
      </c>
      <c r="N92" s="363">
        <v>7.2170834760762972</v>
      </c>
    </row>
    <row r="93" spans="1:19" ht="18">
      <c r="A93" s="361">
        <v>6</v>
      </c>
      <c r="B93" s="364">
        <v>2.0978100360986787</v>
      </c>
      <c r="C93" s="364">
        <v>3.2497446487267183</v>
      </c>
      <c r="D93" s="364">
        <v>0.8734935920566187</v>
      </c>
      <c r="E93" s="364">
        <v>-2.754640070791524</v>
      </c>
      <c r="F93" s="364">
        <v>6.3385011342714108</v>
      </c>
      <c r="G93" s="364">
        <v>7.3391687028321826</v>
      </c>
      <c r="H93" s="364">
        <v>6.2792918274959817</v>
      </c>
      <c r="I93" s="364">
        <v>9.104010854719661</v>
      </c>
      <c r="J93" s="364">
        <v>1.0125900187701404</v>
      </c>
      <c r="K93" s="364">
        <v>3.8431508345526453</v>
      </c>
      <c r="L93" s="364">
        <v>10.355837215598569</v>
      </c>
      <c r="M93" s="364">
        <v>-8.5043647215128573</v>
      </c>
      <c r="N93" s="363">
        <v>10.589021267119492</v>
      </c>
    </row>
    <row r="94" spans="1:19" ht="18">
      <c r="A94" s="361">
        <v>7</v>
      </c>
      <c r="B94" s="364">
        <v>3.2795283891224045</v>
      </c>
      <c r="C94" s="364">
        <v>-1.5256373128416811</v>
      </c>
      <c r="D94" s="364">
        <v>2.8659491807680553</v>
      </c>
      <c r="E94" s="364">
        <v>2.634418976072368</v>
      </c>
      <c r="F94" s="364">
        <v>8.7250214348924402</v>
      </c>
      <c r="G94" s="364">
        <v>9.3499921786556826</v>
      </c>
      <c r="H94" s="364">
        <v>-0.25209825274727393</v>
      </c>
      <c r="I94" s="364">
        <v>4.9302954217976662</v>
      </c>
      <c r="J94" s="364">
        <v>0.15023673236562729</v>
      </c>
      <c r="K94" s="364">
        <v>7.5282675082105186</v>
      </c>
      <c r="L94" s="364">
        <v>-3.2239082816826254</v>
      </c>
      <c r="M94" s="364">
        <v>-7.5334081166770943</v>
      </c>
      <c r="N94" s="363">
        <v>8.1576930446445743</v>
      </c>
    </row>
    <row r="95" spans="1:19" ht="18">
      <c r="A95" s="361">
        <v>8</v>
      </c>
      <c r="B95" s="364">
        <v>-2.6247044332267819</v>
      </c>
      <c r="C95" s="364">
        <v>-3.5349173175383157</v>
      </c>
      <c r="D95" s="364">
        <v>-3.764212824918431</v>
      </c>
      <c r="E95" s="364">
        <v>0.44431382613716153</v>
      </c>
      <c r="F95" s="364">
        <v>-0.24850790017578106</v>
      </c>
      <c r="G95" s="364">
        <v>-0.13148791976308871</v>
      </c>
      <c r="H95" s="364">
        <v>7.7659171693929636</v>
      </c>
      <c r="I95" s="364">
        <v>-4.5952529429418689</v>
      </c>
      <c r="J95" s="364">
        <v>-6.1152526875477093</v>
      </c>
      <c r="K95" s="364">
        <v>6.7627506210881307</v>
      </c>
      <c r="L95" s="364">
        <v>-5.6845514514331086</v>
      </c>
      <c r="M95" s="364">
        <v>-24.817586286157251</v>
      </c>
      <c r="N95" s="363">
        <v>4.4689182574645088</v>
      </c>
      <c r="O95" s="435"/>
      <c r="P95" s="435"/>
      <c r="Q95" s="435"/>
      <c r="R95" s="435"/>
      <c r="S95" s="435"/>
    </row>
    <row r="96" spans="1:19" ht="18">
      <c r="A96" s="361">
        <v>9</v>
      </c>
      <c r="B96" s="364">
        <v>4.8916836577503489</v>
      </c>
      <c r="C96" s="364">
        <v>6.9822606127739562</v>
      </c>
      <c r="D96" s="364">
        <v>4.8766568842155635</v>
      </c>
      <c r="E96" s="364">
        <v>4.8258228061414599</v>
      </c>
      <c r="F96" s="364">
        <v>7.9575946800599837</v>
      </c>
      <c r="G96" s="364">
        <v>14.168677989074325</v>
      </c>
      <c r="H96" s="364">
        <v>7.209448849441074</v>
      </c>
      <c r="I96" s="364">
        <v>1.8134154201500934</v>
      </c>
      <c r="J96" s="364">
        <v>8.6731341162884661</v>
      </c>
      <c r="K96" s="364">
        <v>3.2917809965149871</v>
      </c>
      <c r="L96" s="364">
        <v>6.3090803226398577</v>
      </c>
      <c r="M96" s="364">
        <v>1.2724059465919737</v>
      </c>
      <c r="N96" s="363">
        <v>3.9479968161315782</v>
      </c>
      <c r="O96" s="435"/>
      <c r="P96" s="435"/>
      <c r="Q96" s="435"/>
      <c r="R96" s="435"/>
      <c r="S96" s="435"/>
    </row>
    <row r="97" spans="1:19" ht="18">
      <c r="A97" s="361">
        <v>10</v>
      </c>
      <c r="B97" s="364">
        <v>-6.329810329826941</v>
      </c>
      <c r="C97" s="364">
        <v>-4.1456792144267638</v>
      </c>
      <c r="D97" s="364">
        <v>-6.6549902841437785</v>
      </c>
      <c r="E97" s="364">
        <v>-6.0166275812221954</v>
      </c>
      <c r="F97" s="364">
        <v>-8.8553168680467991</v>
      </c>
      <c r="G97" s="364">
        <v>2.133305817038547</v>
      </c>
      <c r="H97" s="364">
        <v>15.031581044288899</v>
      </c>
      <c r="I97" s="364">
        <v>-5.4552647793654359</v>
      </c>
      <c r="J97" s="364">
        <v>-4.2573028523418515</v>
      </c>
      <c r="K97" s="364">
        <v>-1.0432086151224667</v>
      </c>
      <c r="L97" s="364">
        <v>-9.8998430417588139</v>
      </c>
      <c r="M97" s="364">
        <v>-6.4809824060384784</v>
      </c>
      <c r="N97" s="363">
        <v>-5.0614644575093308</v>
      </c>
      <c r="O97" s="435"/>
      <c r="P97" s="435"/>
      <c r="Q97" s="435"/>
      <c r="R97" s="435"/>
      <c r="S97" s="435"/>
    </row>
    <row r="98" spans="1:19" ht="18">
      <c r="A98" s="361">
        <v>11</v>
      </c>
      <c r="B98" s="364">
        <v>13.274018693393771</v>
      </c>
      <c r="C98" s="364">
        <v>14.214860114556089</v>
      </c>
      <c r="D98" s="364">
        <v>15.566717123574577</v>
      </c>
      <c r="E98" s="364">
        <v>9.011620988014073</v>
      </c>
      <c r="F98" s="364">
        <v>17.058764840899428</v>
      </c>
      <c r="G98" s="364">
        <v>27.826162441040921</v>
      </c>
      <c r="H98" s="364">
        <v>6.037987078820322</v>
      </c>
      <c r="I98" s="364">
        <v>15.47196078303574</v>
      </c>
      <c r="J98" s="364">
        <v>18.990974475389066</v>
      </c>
      <c r="K98" s="364">
        <v>21.39560166625229</v>
      </c>
      <c r="L98" s="364">
        <v>17.252212541822104</v>
      </c>
      <c r="M98" s="364">
        <v>12.580584055758948</v>
      </c>
      <c r="N98" s="363">
        <v>-2.0296272866255123</v>
      </c>
    </row>
    <row r="99" spans="1:19" ht="18">
      <c r="A99" s="361">
        <v>12</v>
      </c>
      <c r="B99" s="364">
        <v>-2.8386894355184893</v>
      </c>
      <c r="C99" s="364">
        <v>-5.7126451045990052</v>
      </c>
      <c r="D99" s="364">
        <v>-2.6332550125336525</v>
      </c>
      <c r="E99" s="364">
        <v>0.43729057247712433</v>
      </c>
      <c r="F99" s="364">
        <v>-1.8899268407946437</v>
      </c>
      <c r="G99" s="364">
        <v>7.0888426235215576</v>
      </c>
      <c r="H99" s="364">
        <v>9.2289006071581525E-2</v>
      </c>
      <c r="I99" s="364">
        <v>-5.1344965232725741</v>
      </c>
      <c r="J99" s="364">
        <v>-0.18428620720760591</v>
      </c>
      <c r="K99" s="364">
        <v>1.0157921709703004</v>
      </c>
      <c r="L99" s="364">
        <v>-2.5903142447456418</v>
      </c>
      <c r="M99" s="364">
        <v>-7.3589026309424241</v>
      </c>
      <c r="N99" s="363">
        <v>-2.912805892135907</v>
      </c>
    </row>
    <row r="100" spans="1:19" ht="18">
      <c r="A100" s="1006" t="s">
        <v>558</v>
      </c>
      <c r="B100" s="622">
        <v>2.2114631998823882</v>
      </c>
      <c r="C100" s="622">
        <v>-2.9213310009721454</v>
      </c>
      <c r="D100" s="622">
        <v>3.5951252131511069</v>
      </c>
      <c r="E100" s="622">
        <v>3.3954420532205347</v>
      </c>
      <c r="F100" s="622">
        <v>6.9602598740345201</v>
      </c>
      <c r="G100" s="622">
        <v>8.9871255679981914</v>
      </c>
      <c r="H100" s="622">
        <v>5.0206164795064296</v>
      </c>
      <c r="I100" s="622">
        <v>0.83416789458779306</v>
      </c>
      <c r="J100" s="622">
        <v>9.3263069783949391</v>
      </c>
      <c r="K100" s="622">
        <v>1.9788471907819627</v>
      </c>
      <c r="L100" s="622">
        <v>4.2553069908822607</v>
      </c>
      <c r="M100" s="622">
        <v>6.7343048302505935</v>
      </c>
      <c r="N100" s="1004">
        <v>-3.3991023003554375</v>
      </c>
    </row>
    <row r="101" spans="1:19" ht="18">
      <c r="A101" s="361">
        <v>2</v>
      </c>
      <c r="B101" s="364">
        <v>1.4313338525981862</v>
      </c>
      <c r="C101" s="364">
        <v>-5.2748379207311586</v>
      </c>
      <c r="D101" s="364">
        <v>3.5277977650322327</v>
      </c>
      <c r="E101" s="364">
        <v>0.7932622706382233</v>
      </c>
      <c r="F101" s="364">
        <v>3.2205175418334164</v>
      </c>
      <c r="G101" s="364">
        <v>6.1161718404350864</v>
      </c>
      <c r="H101" s="364">
        <v>-12.721457721615806</v>
      </c>
      <c r="I101" s="364">
        <v>3.5689148190161148</v>
      </c>
      <c r="J101" s="364">
        <v>15.511897738832502</v>
      </c>
      <c r="K101" s="364">
        <v>5.0772075953135101</v>
      </c>
      <c r="L101" s="364">
        <v>2.9632893269519514</v>
      </c>
      <c r="M101" s="364">
        <v>4.8578141526417937</v>
      </c>
      <c r="N101" s="363">
        <v>-8.2070073285817955</v>
      </c>
    </row>
    <row r="102" spans="1:19" ht="18">
      <c r="A102" s="361">
        <v>3</v>
      </c>
      <c r="B102" s="364">
        <v>0.23673414826494366</v>
      </c>
      <c r="C102" s="364">
        <v>-2.9625987736911128</v>
      </c>
      <c r="D102" s="364">
        <v>1.0527927868697873</v>
      </c>
      <c r="E102" s="364">
        <v>0.99316868623333221</v>
      </c>
      <c r="F102" s="364">
        <v>1.0997456802247001</v>
      </c>
      <c r="G102" s="364">
        <v>4.9666195176110648</v>
      </c>
      <c r="H102" s="364">
        <v>-22.589170118933055</v>
      </c>
      <c r="I102" s="364">
        <v>5.3064015349392406</v>
      </c>
      <c r="J102" s="364">
        <v>6.989721615314366</v>
      </c>
      <c r="K102" s="364">
        <v>4.1573925352517165</v>
      </c>
      <c r="L102" s="364">
        <v>4.2818020496457478</v>
      </c>
      <c r="M102" s="364">
        <v>3.2336248306794602</v>
      </c>
      <c r="N102" s="363">
        <v>-3.6595991867555853</v>
      </c>
    </row>
    <row r="103" spans="1:19" ht="18">
      <c r="A103" s="361">
        <v>4</v>
      </c>
      <c r="B103" s="364">
        <v>4.7377500008517472</v>
      </c>
      <c r="C103" s="364">
        <v>3.7295409945704563</v>
      </c>
      <c r="D103" s="364">
        <v>5.1198420066221502</v>
      </c>
      <c r="E103" s="364">
        <v>14.418610768283813</v>
      </c>
      <c r="F103" s="364">
        <v>1.7007774749231146</v>
      </c>
      <c r="G103" s="364">
        <v>1.482623569392743</v>
      </c>
      <c r="H103" s="364">
        <v>1.0001806476703621</v>
      </c>
      <c r="I103" s="364">
        <v>2.179407894694549</v>
      </c>
      <c r="J103" s="364">
        <v>2.9229630669434243</v>
      </c>
      <c r="K103" s="364">
        <v>7.6645828481774743</v>
      </c>
      <c r="L103" s="364">
        <v>16.611612739186498</v>
      </c>
      <c r="M103" s="364">
        <v>8.4350839027160163</v>
      </c>
      <c r="N103" s="363">
        <v>2.513751375137204</v>
      </c>
    </row>
    <row r="104" spans="1:19" ht="18">
      <c r="A104" s="361">
        <v>5</v>
      </c>
      <c r="B104" s="364">
        <v>1.9409814169637229</v>
      </c>
      <c r="C104" s="364">
        <v>-5.8409368047531984</v>
      </c>
      <c r="D104" s="364">
        <v>2.5393591750870286</v>
      </c>
      <c r="E104" s="364">
        <v>7.1719945862893155</v>
      </c>
      <c r="F104" s="364">
        <v>2.5475662936382406</v>
      </c>
      <c r="G104" s="364">
        <v>3.8344176306602122</v>
      </c>
      <c r="H104" s="364">
        <v>22.244121003950951</v>
      </c>
      <c r="I104" s="364">
        <v>1.2866744957229059</v>
      </c>
      <c r="J104" s="364">
        <v>-1.5257839017374266</v>
      </c>
      <c r="K104" s="364">
        <v>5.0490716090434944</v>
      </c>
      <c r="L104" s="364">
        <v>10.601376434370025</v>
      </c>
      <c r="M104" s="364">
        <v>3.568498308522436</v>
      </c>
      <c r="N104" s="363">
        <v>1.4911066141232112</v>
      </c>
    </row>
    <row r="105" spans="1:19" ht="18">
      <c r="A105" s="361">
        <v>6</v>
      </c>
      <c r="B105" s="364">
        <v>2.9792212826170044</v>
      </c>
      <c r="C105" s="364">
        <v>-2.5319425484084377</v>
      </c>
      <c r="D105" s="364">
        <v>3.9119481062923001</v>
      </c>
      <c r="E105" s="364">
        <v>5.8220612187072334</v>
      </c>
      <c r="F105" s="364">
        <v>1.9507354256197686</v>
      </c>
      <c r="G105" s="364">
        <v>1.9709818778431298</v>
      </c>
      <c r="H105" s="364">
        <v>-2.4563002353982455</v>
      </c>
      <c r="I105" s="364">
        <v>1.0986818064015154</v>
      </c>
      <c r="J105" s="364">
        <v>1.1641192594468208</v>
      </c>
      <c r="K105" s="364">
        <v>6.7211688014332935</v>
      </c>
      <c r="L105" s="364">
        <v>-0.46480706928095117</v>
      </c>
      <c r="M105" s="364">
        <v>11.949701996139297</v>
      </c>
      <c r="N105" s="363">
        <v>-0.64941602899749284</v>
      </c>
    </row>
    <row r="106" spans="1:19" ht="18">
      <c r="A106" s="361">
        <v>7</v>
      </c>
      <c r="B106" s="364">
        <v>5.8912357110714169</v>
      </c>
      <c r="C106" s="364">
        <v>-1.5232355047646564</v>
      </c>
      <c r="D106" s="364">
        <v>7.787048795053451</v>
      </c>
      <c r="E106" s="364">
        <v>9.0969024518865638</v>
      </c>
      <c r="F106" s="364">
        <v>7.4771514489787592</v>
      </c>
      <c r="G106" s="364">
        <v>9.4998129760802641</v>
      </c>
      <c r="H106" s="364">
        <v>3.5200280440172804</v>
      </c>
      <c r="I106" s="364">
        <v>3.0526702747349646</v>
      </c>
      <c r="J106" s="364">
        <v>0.7915168588783672</v>
      </c>
      <c r="K106" s="364">
        <v>4.9641024659143937</v>
      </c>
      <c r="L106" s="364">
        <v>23.097525790318713</v>
      </c>
      <c r="M106" s="364">
        <v>17.802762222682517</v>
      </c>
      <c r="N106" s="363">
        <v>-1.7848443243725569</v>
      </c>
    </row>
    <row r="107" spans="1:19" ht="18">
      <c r="A107" s="361">
        <v>8</v>
      </c>
      <c r="B107" s="364">
        <v>-1.2748800569182208</v>
      </c>
      <c r="C107" s="364">
        <v>-7.5519650072018152</v>
      </c>
      <c r="D107" s="364">
        <v>-0.88724317597005609</v>
      </c>
      <c r="E107" s="364">
        <v>-0.72961237289878511</v>
      </c>
      <c r="F107" s="364">
        <v>-0.39803101526446483</v>
      </c>
      <c r="G107" s="364">
        <v>-4.3870704801281164</v>
      </c>
      <c r="H107" s="364">
        <v>-13.181145540069778</v>
      </c>
      <c r="I107" s="364">
        <v>-2.0283445492481178E-2</v>
      </c>
      <c r="J107" s="364">
        <v>3.0762482650700917E-2</v>
      </c>
      <c r="K107" s="364">
        <v>-1.9518601023557665</v>
      </c>
      <c r="L107" s="364">
        <v>2.9155528792626626</v>
      </c>
      <c r="M107" s="364">
        <v>21.155840253186668</v>
      </c>
      <c r="N107" s="363">
        <v>-0.57630136344481286</v>
      </c>
    </row>
    <row r="108" spans="1:19" ht="18">
      <c r="A108" s="361">
        <v>9</v>
      </c>
      <c r="B108" s="364">
        <v>6.4562877350684289</v>
      </c>
      <c r="C108" s="364">
        <v>-4.2219178690155843</v>
      </c>
      <c r="D108" s="364">
        <v>7.9772791873307938</v>
      </c>
      <c r="E108" s="364">
        <v>6.8632760683690464</v>
      </c>
      <c r="F108" s="364">
        <v>5.6215372572261373</v>
      </c>
      <c r="G108" s="364">
        <v>4.3030606367778148</v>
      </c>
      <c r="H108" s="364">
        <v>-7.1856089896322715</v>
      </c>
      <c r="I108" s="364">
        <v>6.1139078115159009</v>
      </c>
      <c r="J108" s="364">
        <v>6.0251188436583902</v>
      </c>
      <c r="K108" s="364">
        <v>6.089219760368735</v>
      </c>
      <c r="L108" s="364">
        <v>13.775790399752921</v>
      </c>
      <c r="M108" s="364">
        <v>13.577868395005964</v>
      </c>
      <c r="N108" s="363">
        <v>1.5263668385315583</v>
      </c>
    </row>
    <row r="109" spans="1:19" ht="18">
      <c r="A109" s="361">
        <v>10</v>
      </c>
      <c r="B109" s="364">
        <v>-0.46817400994238767</v>
      </c>
      <c r="C109" s="364">
        <v>-7.8341262397285476</v>
      </c>
      <c r="D109" s="364">
        <v>-0.53028578839673912</v>
      </c>
      <c r="E109" s="364">
        <v>1.4322993826464341</v>
      </c>
      <c r="F109" s="364">
        <v>0.64574559085637873</v>
      </c>
      <c r="G109" s="364">
        <v>-9.9582319918842472</v>
      </c>
      <c r="H109" s="364">
        <v>-12.362466247834817</v>
      </c>
      <c r="I109" s="364">
        <v>0.91026316291420528</v>
      </c>
      <c r="J109" s="364">
        <v>-2.0502577297705784</v>
      </c>
      <c r="K109" s="364">
        <v>4.2456503951235476</v>
      </c>
      <c r="L109" s="364">
        <v>10.230624502565405</v>
      </c>
      <c r="M109" s="364">
        <v>8.6165585119246657E-2</v>
      </c>
      <c r="N109" s="363">
        <v>3.9632944885439514</v>
      </c>
    </row>
    <row r="110" spans="1:19" ht="18">
      <c r="A110" s="361">
        <v>11</v>
      </c>
      <c r="B110" s="364">
        <v>4.6530349545268024</v>
      </c>
      <c r="C110" s="364">
        <v>-8.781903085555598</v>
      </c>
      <c r="D110" s="364">
        <v>5.6019162478867344</v>
      </c>
      <c r="E110" s="364">
        <v>5.657223056960575</v>
      </c>
      <c r="F110" s="364">
        <v>3.8740541738179672</v>
      </c>
      <c r="G110" s="364">
        <v>-1.176682806671181</v>
      </c>
      <c r="H110" s="364">
        <v>1.0551754408646445</v>
      </c>
      <c r="I110" s="364">
        <v>5.6655634257851517</v>
      </c>
      <c r="J110" s="364">
        <v>6.8571024980321056</v>
      </c>
      <c r="K110" s="364">
        <v>4.3570695695963764</v>
      </c>
      <c r="L110" s="364">
        <v>11.126286523682239</v>
      </c>
      <c r="M110" s="364">
        <v>3.1980100664367654</v>
      </c>
      <c r="N110" s="363">
        <v>4.9020662935858326</v>
      </c>
    </row>
    <row r="111" spans="1:19" ht="18">
      <c r="A111" s="361">
        <v>12</v>
      </c>
      <c r="B111" s="364">
        <v>6.9212269352512976</v>
      </c>
      <c r="C111" s="364">
        <v>3.7522241185250209</v>
      </c>
      <c r="D111" s="364">
        <v>7.1871536853845441</v>
      </c>
      <c r="E111" s="364">
        <v>10.074902123120538</v>
      </c>
      <c r="F111" s="364">
        <v>6.3581664970750609</v>
      </c>
      <c r="G111" s="364">
        <v>-5.2117254887089501</v>
      </c>
      <c r="H111" s="364">
        <v>3.4133481027976273</v>
      </c>
      <c r="I111" s="364">
        <v>9.9214048596336823</v>
      </c>
      <c r="J111" s="364">
        <v>0.36134185156195997</v>
      </c>
      <c r="K111" s="364">
        <v>9.3605843344885216</v>
      </c>
      <c r="L111" s="364">
        <v>9.8818977932296832</v>
      </c>
      <c r="M111" s="364">
        <v>-5.5265158929905027</v>
      </c>
      <c r="N111" s="363">
        <v>6.5338684416600472</v>
      </c>
    </row>
    <row r="112" spans="1:19" ht="18">
      <c r="A112" s="1006" t="s">
        <v>566</v>
      </c>
      <c r="B112" s="622">
        <v>7.5698470735966481</v>
      </c>
      <c r="C112" s="622">
        <v>13.869261302491665</v>
      </c>
      <c r="D112" s="622">
        <v>7.8094626096438589</v>
      </c>
      <c r="E112" s="622">
        <v>14.329418833749102</v>
      </c>
      <c r="F112" s="622">
        <v>5.5375205263715372</v>
      </c>
      <c r="G112" s="622">
        <v>-1.6030428269834545</v>
      </c>
      <c r="H112" s="622">
        <v>-7.2177361911462867</v>
      </c>
      <c r="I112" s="622">
        <v>13.810687977480526</v>
      </c>
      <c r="J112" s="622">
        <v>11.771497558780084</v>
      </c>
      <c r="K112" s="622">
        <v>7.6395427493220325</v>
      </c>
      <c r="L112" s="622">
        <v>6.839863532328522</v>
      </c>
      <c r="M112" s="622">
        <v>-6.0560020740046809</v>
      </c>
      <c r="N112" s="1004">
        <v>3.69778810318968</v>
      </c>
    </row>
    <row r="113" spans="1:14" ht="18">
      <c r="A113" s="361">
        <v>2</v>
      </c>
      <c r="B113" s="364">
        <v>5.0687722878301145</v>
      </c>
      <c r="C113" s="364">
        <v>11.607617134812202</v>
      </c>
      <c r="D113" s="364">
        <v>4.6094308535115829</v>
      </c>
      <c r="E113" s="364">
        <v>6.6881081558925786</v>
      </c>
      <c r="F113" s="364">
        <v>3.2624726319215398</v>
      </c>
      <c r="G113" s="364">
        <v>-3.0911640973842083</v>
      </c>
      <c r="H113" s="364">
        <v>8.6139767086157519</v>
      </c>
      <c r="I113" s="364">
        <v>11.81641890761891</v>
      </c>
      <c r="J113" s="364">
        <v>12.106520203317928</v>
      </c>
      <c r="K113" s="364">
        <v>-3.4795029989993509E-2</v>
      </c>
      <c r="L113" s="364">
        <v>3.4526706864618291</v>
      </c>
      <c r="M113" s="364">
        <v>-6.9172180001194477</v>
      </c>
      <c r="N113" s="363">
        <v>5.4136818504952373</v>
      </c>
    </row>
    <row r="114" spans="1:14" ht="18">
      <c r="A114" s="361">
        <v>3</v>
      </c>
      <c r="B114" s="364">
        <v>4.5263559673759772</v>
      </c>
      <c r="C114" s="364">
        <v>4.2689931846014133</v>
      </c>
      <c r="D114" s="364">
        <v>4.7428065691155865</v>
      </c>
      <c r="E114" s="364">
        <v>6.6027898783795678</v>
      </c>
      <c r="F114" s="364">
        <v>4.0327608680054539</v>
      </c>
      <c r="G114" s="364">
        <v>-4.0586103307095271</v>
      </c>
      <c r="H114" s="364">
        <v>15.250375343545613</v>
      </c>
      <c r="I114" s="364">
        <v>5.0353433181242906</v>
      </c>
      <c r="J114" s="364">
        <v>7.5354134087657343</v>
      </c>
      <c r="K114" s="364">
        <v>-9.3561408517899736E-2</v>
      </c>
      <c r="L114" s="364">
        <v>4.8705350090065593</v>
      </c>
      <c r="M114" s="364">
        <v>1.2439778219645206</v>
      </c>
      <c r="N114" s="363">
        <v>3.1705356245602019</v>
      </c>
    </row>
    <row r="115" spans="1:14" ht="18">
      <c r="A115" s="361">
        <v>4</v>
      </c>
      <c r="B115" s="364">
        <v>4.9307159668054794</v>
      </c>
      <c r="C115" s="364">
        <v>9.4705203059488809</v>
      </c>
      <c r="D115" s="364">
        <v>4.4492191264685914</v>
      </c>
      <c r="E115" s="364">
        <v>6.4847937378475535</v>
      </c>
      <c r="F115" s="364">
        <v>3.5905634232599226</v>
      </c>
      <c r="G115" s="364">
        <v>3.0848157177897093</v>
      </c>
      <c r="H115" s="364">
        <v>-7.2908022845525977</v>
      </c>
      <c r="I115" s="364">
        <v>8.0612703407520598</v>
      </c>
      <c r="J115" s="364">
        <v>4.4917236261258182</v>
      </c>
      <c r="K115" s="364">
        <v>1.7449118409770676</v>
      </c>
      <c r="L115" s="364">
        <v>-7.0763748111718314</v>
      </c>
      <c r="M115" s="364">
        <v>6.7334819859307089</v>
      </c>
      <c r="N115" s="363">
        <v>6.2617374040889757</v>
      </c>
    </row>
    <row r="116" spans="1:14" ht="18">
      <c r="A116" s="361">
        <v>5</v>
      </c>
      <c r="B116" s="364">
        <v>1.8063576853325003</v>
      </c>
      <c r="C116" s="364">
        <v>8.6300759639619713</v>
      </c>
      <c r="D116" s="364">
        <v>0.85817767308698478</v>
      </c>
      <c r="E116" s="364">
        <v>-0.99456506824873259</v>
      </c>
      <c r="F116" s="364">
        <v>-1.5188802453227908</v>
      </c>
      <c r="G116" s="364">
        <v>1.1839938128970289</v>
      </c>
      <c r="H116" s="364">
        <v>-23.390478654502061</v>
      </c>
      <c r="I116" s="364">
        <v>4.6052331688571257</v>
      </c>
      <c r="J116" s="364">
        <v>0.95995532026698527</v>
      </c>
      <c r="K116" s="364">
        <v>5.3223695961439859</v>
      </c>
      <c r="L116" s="364">
        <v>-3.9289886884125025</v>
      </c>
      <c r="M116" s="364">
        <v>1.1526510826005421</v>
      </c>
      <c r="N116" s="363">
        <v>5.6406758316714445</v>
      </c>
    </row>
    <row r="117" spans="1:14" ht="18">
      <c r="A117" s="361">
        <v>6</v>
      </c>
      <c r="B117" s="364">
        <v>1.6349745645279938</v>
      </c>
      <c r="C117" s="364">
        <v>2.5985322523753354</v>
      </c>
      <c r="D117" s="364">
        <v>1.4280172204849606</v>
      </c>
      <c r="E117" s="364">
        <v>2.5807164867900951</v>
      </c>
      <c r="F117" s="364">
        <v>1.052884494870284</v>
      </c>
      <c r="G117" s="364">
        <v>0.12501819146690707</v>
      </c>
      <c r="H117" s="364">
        <v>-15.576128078107317</v>
      </c>
      <c r="I117" s="364">
        <v>7.8317152308052584</v>
      </c>
      <c r="J117" s="364">
        <v>-4.0530183288878305</v>
      </c>
      <c r="K117" s="364">
        <v>-0.26106944876937632</v>
      </c>
      <c r="L117" s="364">
        <v>1.7487990923395103</v>
      </c>
      <c r="M117" s="364">
        <v>1.4578732433337933</v>
      </c>
      <c r="N117" s="363">
        <v>2.639979731441926</v>
      </c>
    </row>
    <row r="118" spans="1:14" ht="18">
      <c r="A118" s="361">
        <v>7</v>
      </c>
      <c r="B118" s="364">
        <v>-4.4727463052218042</v>
      </c>
      <c r="C118" s="364">
        <v>-4.6260608340215725</v>
      </c>
      <c r="D118" s="364">
        <v>-5.5195582218451591</v>
      </c>
      <c r="E118" s="364">
        <v>-5.9265566346109466</v>
      </c>
      <c r="F118" s="364">
        <v>-10.787005567965096</v>
      </c>
      <c r="G118" s="364">
        <v>-8.4471385399389476</v>
      </c>
      <c r="H118" s="364">
        <v>-13.418287304391256</v>
      </c>
      <c r="I118" s="364">
        <v>0.54104190624764215</v>
      </c>
      <c r="J118" s="364">
        <v>-10.924157290408985</v>
      </c>
      <c r="K118" s="364">
        <v>-6.658611346604232</v>
      </c>
      <c r="L118" s="364">
        <v>-10.325469167480307</v>
      </c>
      <c r="M118" s="364">
        <v>-13.59594321736256</v>
      </c>
      <c r="N118" s="363">
        <v>2.2546897546901192</v>
      </c>
    </row>
    <row r="119" spans="1:14" ht="18">
      <c r="A119" s="361">
        <v>8</v>
      </c>
      <c r="B119" s="364">
        <v>12.65036794963234</v>
      </c>
      <c r="C119" s="364">
        <v>17.573651659177017</v>
      </c>
      <c r="D119" s="364">
        <v>12.350348796894806</v>
      </c>
      <c r="E119" s="364">
        <v>17.995401113000753</v>
      </c>
      <c r="F119" s="364">
        <v>10.674192863714566</v>
      </c>
      <c r="G119" s="364">
        <v>6.2823240948107753</v>
      </c>
      <c r="H119" s="364">
        <v>-2.0803637468873433</v>
      </c>
      <c r="I119" s="364">
        <v>6.1191390987611385</v>
      </c>
      <c r="J119" s="364">
        <v>9.151288248468731</v>
      </c>
      <c r="K119" s="364">
        <v>11.126554473847833</v>
      </c>
      <c r="L119" s="364">
        <v>2.242578533480355E-2</v>
      </c>
      <c r="M119" s="364">
        <v>17.030564581029296</v>
      </c>
      <c r="N119" s="363">
        <v>12.229029217719273</v>
      </c>
    </row>
    <row r="120" spans="1:14" ht="18">
      <c r="A120" s="361">
        <v>9</v>
      </c>
      <c r="B120" s="364">
        <v>4.4535488568549368</v>
      </c>
      <c r="C120" s="364">
        <v>8.8766851076754136</v>
      </c>
      <c r="D120" s="364">
        <v>3.8546055818763563</v>
      </c>
      <c r="E120" s="364">
        <v>3.2100572980865394</v>
      </c>
      <c r="F120" s="364">
        <v>3.8397393033811085</v>
      </c>
      <c r="G120" s="364">
        <v>5.2824407074358248</v>
      </c>
      <c r="H120" s="364">
        <v>2.184306467858363</v>
      </c>
      <c r="I120" s="364">
        <v>-2.2901796818461548</v>
      </c>
      <c r="J120" s="364">
        <v>-2.2841469743844129</v>
      </c>
      <c r="K120" s="364">
        <v>4.9441947735399054</v>
      </c>
      <c r="L120" s="364">
        <v>0.67435387637215172</v>
      </c>
      <c r="M120" s="364">
        <v>0.57686922877604729</v>
      </c>
      <c r="N120" s="363">
        <v>6.6723652453743796</v>
      </c>
    </row>
    <row r="121" spans="1:14" ht="18">
      <c r="A121" s="361">
        <v>10</v>
      </c>
      <c r="B121" s="364">
        <v>4.4687229171939862</v>
      </c>
      <c r="C121" s="364">
        <v>6.8707346119665687</v>
      </c>
      <c r="D121" s="364">
        <v>4.5125900069591012</v>
      </c>
      <c r="E121" s="364">
        <v>1.9257073501394188</v>
      </c>
      <c r="F121" s="364">
        <v>3.5805032170306959</v>
      </c>
      <c r="G121" s="364">
        <v>3.2222272653517479</v>
      </c>
      <c r="H121" s="364">
        <v>6.9838491318774345</v>
      </c>
      <c r="I121" s="364">
        <v>-0.70927635732820704</v>
      </c>
      <c r="J121" s="364">
        <v>-2.5114264716741985</v>
      </c>
      <c r="K121" s="364">
        <v>-3.9772915364448664</v>
      </c>
      <c r="L121" s="364">
        <v>3.3441750969327728</v>
      </c>
      <c r="M121" s="364">
        <v>5.3521889314994695</v>
      </c>
      <c r="N121" s="363">
        <v>3.0107759787725712</v>
      </c>
    </row>
    <row r="122" spans="1:14" ht="18">
      <c r="A122" s="361">
        <v>11</v>
      </c>
      <c r="B122" s="364">
        <v>-1.217180873385189</v>
      </c>
      <c r="C122" s="364">
        <v>6.1531045118221215</v>
      </c>
      <c r="D122" s="364">
        <v>-2.5025968125906957</v>
      </c>
      <c r="E122" s="364">
        <v>1.6260271271534066E-2</v>
      </c>
      <c r="F122" s="364">
        <v>-3.5887850339827878</v>
      </c>
      <c r="G122" s="364">
        <v>-1.584409652505343</v>
      </c>
      <c r="H122" s="364">
        <v>-3.7349074627655909E-2</v>
      </c>
      <c r="I122" s="364">
        <v>-1.9301774727163377</v>
      </c>
      <c r="J122" s="364">
        <v>-1.665506822544728</v>
      </c>
      <c r="K122" s="364">
        <v>-8.23456716653412</v>
      </c>
      <c r="L122" s="364">
        <v>-4.0580785264586723</v>
      </c>
      <c r="M122" s="364">
        <v>-2.9269111235388294</v>
      </c>
      <c r="N122" s="363">
        <v>5.0936137471146594</v>
      </c>
    </row>
    <row r="123" spans="1:14" ht="18">
      <c r="A123" s="359">
        <v>12</v>
      </c>
      <c r="B123" s="604">
        <v>4.4088568162155894</v>
      </c>
      <c r="C123" s="604">
        <v>6.7913078523198465</v>
      </c>
      <c r="D123" s="604">
        <v>4.9411995464356835</v>
      </c>
      <c r="E123" s="604">
        <v>5.8397129322773651</v>
      </c>
      <c r="F123" s="604">
        <v>-4.3728864019004021</v>
      </c>
      <c r="G123" s="604">
        <v>3.4820712417929798</v>
      </c>
      <c r="H123" s="604">
        <v>-6.9331332720259553</v>
      </c>
      <c r="I123" s="604">
        <v>3.6312447432412398</v>
      </c>
      <c r="J123" s="604">
        <v>3.3044531210939283</v>
      </c>
      <c r="K123" s="604">
        <v>-3.9777885703954752</v>
      </c>
      <c r="L123" s="604">
        <v>8.4985294288281352</v>
      </c>
      <c r="M123" s="604">
        <v>28.388986057030365</v>
      </c>
      <c r="N123" s="515">
        <v>-0.13782331051548624</v>
      </c>
    </row>
    <row r="124" spans="1:14" ht="18">
      <c r="A124" s="1006" t="s">
        <v>701</v>
      </c>
      <c r="B124" s="622">
        <v>-2.1606416268860329</v>
      </c>
      <c r="C124" s="622">
        <v>-11.552636063870921</v>
      </c>
      <c r="D124" s="622">
        <v>-2.3382131010623368</v>
      </c>
      <c r="E124" s="622">
        <v>-4.9886560811550851</v>
      </c>
      <c r="F124" s="622">
        <v>-13.322997195084028</v>
      </c>
      <c r="G124" s="622">
        <v>1.2123214733588838</v>
      </c>
      <c r="H124" s="622">
        <v>30.421301535900596</v>
      </c>
      <c r="I124" s="622">
        <v>-6.1731171778497895</v>
      </c>
      <c r="J124" s="622">
        <v>-13.660900947714964</v>
      </c>
      <c r="K124" s="622">
        <v>-7.8754554723225993</v>
      </c>
      <c r="L124" s="622">
        <v>-6.6226778193020976</v>
      </c>
      <c r="M124" s="622">
        <v>19.276222074236273</v>
      </c>
      <c r="N124" s="1004">
        <v>2.9544924154025693</v>
      </c>
    </row>
    <row r="125" spans="1:14" ht="18">
      <c r="A125" s="361">
        <v>2</v>
      </c>
      <c r="B125" s="364">
        <v>0.89850839164280671</v>
      </c>
      <c r="C125" s="364">
        <v>-4.5358527981689463</v>
      </c>
      <c r="D125" s="364">
        <v>0.88208556424255846</v>
      </c>
      <c r="E125" s="364">
        <v>1.783413837701687</v>
      </c>
      <c r="F125" s="364">
        <v>-9.5158274952939195</v>
      </c>
      <c r="G125" s="364">
        <v>-3.5579278511971779</v>
      </c>
      <c r="H125" s="364">
        <v>13.994708859172377</v>
      </c>
      <c r="I125" s="364">
        <v>-6.2572817435181349</v>
      </c>
      <c r="J125" s="364">
        <v>-14.136940365155709</v>
      </c>
      <c r="K125" s="364">
        <v>-0.35881241481445159</v>
      </c>
      <c r="L125" s="364">
        <v>-0.23363100521397939</v>
      </c>
      <c r="M125" s="364">
        <v>24.093566470754155</v>
      </c>
      <c r="N125" s="363">
        <v>3.3822690252632697</v>
      </c>
    </row>
    <row r="126" spans="1:14" ht="18">
      <c r="A126" s="361">
        <v>3</v>
      </c>
      <c r="B126" s="364">
        <v>4.8668167952476153</v>
      </c>
      <c r="C126" s="364">
        <v>3.6520326739182423</v>
      </c>
      <c r="D126" s="364">
        <v>5.1779274885457767</v>
      </c>
      <c r="E126" s="364">
        <v>2.6034489653138309</v>
      </c>
      <c r="F126" s="364">
        <v>-9.3698051730445684</v>
      </c>
      <c r="G126" s="364">
        <v>2.7332237152394043</v>
      </c>
      <c r="H126" s="364">
        <v>25.640832514401964</v>
      </c>
      <c r="I126" s="364">
        <v>0.35702804003511801</v>
      </c>
      <c r="J126" s="364">
        <v>-4.3076258971626515</v>
      </c>
      <c r="K126" s="364">
        <v>1.8902308719153353</v>
      </c>
      <c r="L126" s="364">
        <v>-3.2726699477133963</v>
      </c>
      <c r="M126" s="364">
        <v>21.771022401608533</v>
      </c>
      <c r="N126" s="363">
        <v>3.2581697754833669</v>
      </c>
    </row>
    <row r="127" spans="1:14" ht="18">
      <c r="A127" s="361">
        <v>4</v>
      </c>
      <c r="B127" s="364">
        <v>3.903756806936002</v>
      </c>
      <c r="C127" s="364">
        <v>-5.031953667776861</v>
      </c>
      <c r="D127" s="364">
        <v>4.7171758154984218</v>
      </c>
      <c r="E127" s="364">
        <v>0.67574757053623102</v>
      </c>
      <c r="F127" s="364">
        <v>-6.691773243964775</v>
      </c>
      <c r="G127" s="364">
        <v>2.6384290354958893</v>
      </c>
      <c r="H127" s="364">
        <v>21.399026160673884</v>
      </c>
      <c r="I127" s="364">
        <v>5.5651549613611024</v>
      </c>
      <c r="J127" s="364">
        <v>-4.1225935285817314</v>
      </c>
      <c r="K127" s="364">
        <v>1.1555683680782209</v>
      </c>
      <c r="L127" s="364">
        <v>0.44163501135554384</v>
      </c>
      <c r="M127" s="364">
        <v>21.763053670031468</v>
      </c>
      <c r="N127" s="363">
        <v>2.484346596647157</v>
      </c>
    </row>
    <row r="128" spans="1:14" ht="18">
      <c r="A128" s="361">
        <v>5</v>
      </c>
      <c r="B128" s="364">
        <v>0.49869997158810975</v>
      </c>
      <c r="C128" s="364">
        <v>-9.9060798416202545</v>
      </c>
      <c r="D128" s="364">
        <v>0.74145125596538719</v>
      </c>
      <c r="E128" s="364">
        <v>2.6486298777245878</v>
      </c>
      <c r="F128" s="364">
        <v>-6.3112737291881871</v>
      </c>
      <c r="G128" s="364">
        <v>-3.8007452610924588</v>
      </c>
      <c r="H128" s="364">
        <v>68.01342377580076</v>
      </c>
      <c r="I128" s="364">
        <v>4.233095459937914</v>
      </c>
      <c r="J128" s="364">
        <v>0.75488311133413788</v>
      </c>
      <c r="K128" s="364">
        <v>-4.7788824820576963</v>
      </c>
      <c r="L128" s="364">
        <v>1.6592786942104567</v>
      </c>
      <c r="M128" s="364">
        <v>-3.3720072000350285</v>
      </c>
      <c r="N128" s="363">
        <v>3.8195996622460342</v>
      </c>
    </row>
    <row r="129" spans="1:14" ht="18">
      <c r="A129" s="361">
        <v>6</v>
      </c>
      <c r="B129" s="364">
        <v>6.8393638761844642</v>
      </c>
      <c r="C129" s="364">
        <v>-6.7451633887727951</v>
      </c>
      <c r="D129" s="364">
        <v>8.5192658814967643</v>
      </c>
      <c r="E129" s="364">
        <v>8.8547164799646509</v>
      </c>
      <c r="F129" s="364">
        <v>-0.39910999542821912</v>
      </c>
      <c r="G129" s="364">
        <v>-1.1605764685458126</v>
      </c>
      <c r="H129" s="364">
        <v>59.50171734423003</v>
      </c>
      <c r="I129" s="364">
        <v>5.9426228208582614</v>
      </c>
      <c r="J129" s="364">
        <v>3.8998478870325641</v>
      </c>
      <c r="K129" s="364">
        <v>1.6077755368088589</v>
      </c>
      <c r="L129" s="364">
        <v>14.39309167888922</v>
      </c>
      <c r="M129" s="364">
        <v>13.314768536536434</v>
      </c>
      <c r="N129" s="363">
        <v>1.5797788309636758</v>
      </c>
    </row>
    <row r="130" spans="1:14" ht="18">
      <c r="A130" s="361">
        <v>7</v>
      </c>
      <c r="B130" s="364">
        <v>1.4597607662663989</v>
      </c>
      <c r="C130" s="364">
        <v>-2.8869781947984308</v>
      </c>
      <c r="D130" s="364">
        <v>1.5856702727360243</v>
      </c>
      <c r="E130" s="364">
        <v>1.4212991516764646</v>
      </c>
      <c r="F130" s="364">
        <v>-0.64089399064397412</v>
      </c>
      <c r="G130" s="364">
        <v>3.8696582373842574</v>
      </c>
      <c r="H130" s="364">
        <v>47.118175933255856</v>
      </c>
      <c r="I130" s="364">
        <v>-0.35971620775275426</v>
      </c>
      <c r="J130" s="364">
        <v>1.9832514677475785</v>
      </c>
      <c r="K130" s="364">
        <v>-0.94420103138989475</v>
      </c>
      <c r="L130" s="364">
        <v>-9.3855698579677949</v>
      </c>
      <c r="M130" s="364">
        <v>16.710849559961048</v>
      </c>
      <c r="N130" s="363">
        <v>2.5357205856412008</v>
      </c>
    </row>
    <row r="131" spans="1:14" ht="18.75" thickBot="1">
      <c r="A131" s="516">
        <v>8</v>
      </c>
      <c r="B131" s="517">
        <v>8.4707084876723542</v>
      </c>
      <c r="C131" s="517">
        <v>-3.8632637407157517</v>
      </c>
      <c r="D131" s="517">
        <v>10.368129500860263</v>
      </c>
      <c r="E131" s="517">
        <v>3.7803886470717316</v>
      </c>
      <c r="F131" s="517">
        <v>5.9147018948432191</v>
      </c>
      <c r="G131" s="517">
        <v>12.272504119073986</v>
      </c>
      <c r="H131" s="517">
        <v>52.348154706808259</v>
      </c>
      <c r="I131" s="517">
        <v>13.616502994406488</v>
      </c>
      <c r="J131" s="517">
        <v>5.4855560663132508</v>
      </c>
      <c r="K131" s="517">
        <v>1.5204128338480132</v>
      </c>
      <c r="L131" s="517">
        <v>17.905007755048558</v>
      </c>
      <c r="M131" s="517">
        <v>30.218690649097681</v>
      </c>
      <c r="N131" s="518">
        <v>3.6111694310308593</v>
      </c>
    </row>
  </sheetData>
  <pageMargins left="1.3385826771653544" right="0.35433070866141736" top="0.78740157480314965" bottom="1.1811023622047245" header="0.51181102362204722" footer="0.51181102362204722"/>
  <pageSetup paperSize="9" scale="32" orientation="landscape" r:id="rId1"/>
  <headerFooter alignWithMargins="0">
    <oddHeader>&amp;L&amp;"Arial Tur,Kalın"&amp;12&amp;UEkonomik Gelişmeler</oddHeader>
    <oddFooter>&amp;L&amp;"Arial Tur,Normal"&amp;12KB.YPKDGM</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437"/>
  <sheetViews>
    <sheetView view="pageBreakPreview" zoomScale="60" zoomScaleNormal="55" workbookViewId="0">
      <selection activeCell="M99" sqref="M99"/>
    </sheetView>
  </sheetViews>
  <sheetFormatPr defaultRowHeight="15"/>
  <cols>
    <col min="1" max="1" width="20.28515625" style="94" customWidth="1"/>
    <col min="2" max="6" width="16.7109375" style="94" hidden="1" customWidth="1"/>
    <col min="7" max="7" width="20.28515625" style="94" hidden="1" customWidth="1"/>
    <col min="8" max="8" width="19.5703125" style="94" hidden="1" customWidth="1"/>
    <col min="9" max="11" width="16.7109375" style="94" hidden="1" customWidth="1"/>
    <col min="12" max="14" width="16.7109375" style="94" customWidth="1"/>
    <col min="15" max="19" width="19" style="94" customWidth="1"/>
    <col min="20" max="20" width="11" style="94" customWidth="1"/>
    <col min="21" max="22" width="21.140625" style="94" customWidth="1"/>
    <col min="23" max="23" width="17.5703125" style="94" customWidth="1"/>
    <col min="24" max="24" width="15.7109375" style="94" customWidth="1"/>
    <col min="25" max="25" width="15.28515625" style="94" customWidth="1"/>
    <col min="26" max="26" width="4" style="94" customWidth="1"/>
    <col min="27" max="27" width="12.7109375" style="94" customWidth="1"/>
    <col min="28" max="28" width="14" style="94" customWidth="1"/>
    <col min="29" max="29" width="4" style="94" customWidth="1"/>
    <col min="30" max="30" width="17.85546875" style="94" customWidth="1"/>
    <col min="31" max="31" width="4.28515625" style="94" customWidth="1"/>
    <col min="32" max="32" width="17.7109375" style="94" customWidth="1"/>
    <col min="33" max="33" width="4.7109375" style="94" customWidth="1"/>
    <col min="34" max="34" width="17.85546875" style="94" customWidth="1"/>
    <col min="35" max="35" width="12.7109375" style="94" customWidth="1"/>
    <col min="36" max="39" width="18.7109375" style="94" customWidth="1"/>
    <col min="40" max="40" width="24.5703125" style="94" customWidth="1"/>
    <col min="41" max="44" width="18.7109375" style="94" customWidth="1"/>
    <col min="45" max="45" width="25.28515625" style="94" customWidth="1"/>
    <col min="46" max="204" width="12.7109375" style="94" customWidth="1"/>
    <col min="205" max="257" width="9.140625" style="94"/>
    <col min="258" max="258" width="20.28515625" style="94" customWidth="1"/>
    <col min="259" max="264" width="0" style="94" hidden="1" customWidth="1"/>
    <col min="265" max="265" width="19.5703125" style="94" customWidth="1"/>
    <col min="266" max="272" width="16.7109375" style="94" customWidth="1"/>
    <col min="273" max="275" width="19" style="94" customWidth="1"/>
    <col min="276" max="276" width="4.140625" style="94" customWidth="1"/>
    <col min="277" max="277" width="21.140625" style="94" customWidth="1"/>
    <col min="278" max="279" width="12.7109375" style="94" customWidth="1"/>
    <col min="280" max="280" width="15.7109375" style="94" customWidth="1"/>
    <col min="281" max="281" width="15.28515625" style="94" customWidth="1"/>
    <col min="282" max="282" width="4" style="94" customWidth="1"/>
    <col min="283" max="283" width="12.7109375" style="94" customWidth="1"/>
    <col min="284" max="284" width="14" style="94" customWidth="1"/>
    <col min="285" max="285" width="4" style="94" customWidth="1"/>
    <col min="286" max="286" width="17.85546875" style="94" customWidth="1"/>
    <col min="287" max="287" width="4.28515625" style="94" customWidth="1"/>
    <col min="288" max="288" width="17.7109375" style="94" customWidth="1"/>
    <col min="289" max="289" width="4.7109375" style="94" customWidth="1"/>
    <col min="290" max="290" width="17.85546875" style="94" customWidth="1"/>
    <col min="291" max="291" width="12.7109375" style="94" customWidth="1"/>
    <col min="292" max="295" width="18.7109375" style="94" customWidth="1"/>
    <col min="296" max="296" width="24.5703125" style="94" customWidth="1"/>
    <col min="297" max="300" width="18.7109375" style="94" customWidth="1"/>
    <col min="301" max="301" width="25.28515625" style="94" customWidth="1"/>
    <col min="302" max="460" width="12.7109375" style="94" customWidth="1"/>
    <col min="461" max="513" width="9.140625" style="94"/>
    <col min="514" max="514" width="20.28515625" style="94" customWidth="1"/>
    <col min="515" max="520" width="0" style="94" hidden="1" customWidth="1"/>
    <col min="521" max="521" width="19.5703125" style="94" customWidth="1"/>
    <col min="522" max="528" width="16.7109375" style="94" customWidth="1"/>
    <col min="529" max="531" width="19" style="94" customWidth="1"/>
    <col min="532" max="532" width="4.140625" style="94" customWidth="1"/>
    <col min="533" max="533" width="21.140625" style="94" customWidth="1"/>
    <col min="534" max="535" width="12.7109375" style="94" customWidth="1"/>
    <col min="536" max="536" width="15.7109375" style="94" customWidth="1"/>
    <col min="537" max="537" width="15.28515625" style="94" customWidth="1"/>
    <col min="538" max="538" width="4" style="94" customWidth="1"/>
    <col min="539" max="539" width="12.7109375" style="94" customWidth="1"/>
    <col min="540" max="540" width="14" style="94" customWidth="1"/>
    <col min="541" max="541" width="4" style="94" customWidth="1"/>
    <col min="542" max="542" width="17.85546875" style="94" customWidth="1"/>
    <col min="543" max="543" width="4.28515625" style="94" customWidth="1"/>
    <col min="544" max="544" width="17.7109375" style="94" customWidth="1"/>
    <col min="545" max="545" width="4.7109375" style="94" customWidth="1"/>
    <col min="546" max="546" width="17.85546875" style="94" customWidth="1"/>
    <col min="547" max="547" width="12.7109375" style="94" customWidth="1"/>
    <col min="548" max="551" width="18.7109375" style="94" customWidth="1"/>
    <col min="552" max="552" width="24.5703125" style="94" customWidth="1"/>
    <col min="553" max="556" width="18.7109375" style="94" customWidth="1"/>
    <col min="557" max="557" width="25.28515625" style="94" customWidth="1"/>
    <col min="558" max="716" width="12.7109375" style="94" customWidth="1"/>
    <col min="717" max="769" width="9.140625" style="94"/>
    <col min="770" max="770" width="20.28515625" style="94" customWidth="1"/>
    <col min="771" max="776" width="0" style="94" hidden="1" customWidth="1"/>
    <col min="777" max="777" width="19.5703125" style="94" customWidth="1"/>
    <col min="778" max="784" width="16.7109375" style="94" customWidth="1"/>
    <col min="785" max="787" width="19" style="94" customWidth="1"/>
    <col min="788" max="788" width="4.140625" style="94" customWidth="1"/>
    <col min="789" max="789" width="21.140625" style="94" customWidth="1"/>
    <col min="790" max="791" width="12.7109375" style="94" customWidth="1"/>
    <col min="792" max="792" width="15.7109375" style="94" customWidth="1"/>
    <col min="793" max="793" width="15.28515625" style="94" customWidth="1"/>
    <col min="794" max="794" width="4" style="94" customWidth="1"/>
    <col min="795" max="795" width="12.7109375" style="94" customWidth="1"/>
    <col min="796" max="796" width="14" style="94" customWidth="1"/>
    <col min="797" max="797" width="4" style="94" customWidth="1"/>
    <col min="798" max="798" width="17.85546875" style="94" customWidth="1"/>
    <col min="799" max="799" width="4.28515625" style="94" customWidth="1"/>
    <col min="800" max="800" width="17.7109375" style="94" customWidth="1"/>
    <col min="801" max="801" width="4.7109375" style="94" customWidth="1"/>
    <col min="802" max="802" width="17.85546875" style="94" customWidth="1"/>
    <col min="803" max="803" width="12.7109375" style="94" customWidth="1"/>
    <col min="804" max="807" width="18.7109375" style="94" customWidth="1"/>
    <col min="808" max="808" width="24.5703125" style="94" customWidth="1"/>
    <col min="809" max="812" width="18.7109375" style="94" customWidth="1"/>
    <col min="813" max="813" width="25.28515625" style="94" customWidth="1"/>
    <col min="814" max="972" width="12.7109375" style="94" customWidth="1"/>
    <col min="973" max="1025" width="9.140625" style="94"/>
    <col min="1026" max="1026" width="20.28515625" style="94" customWidth="1"/>
    <col min="1027" max="1032" width="0" style="94" hidden="1" customWidth="1"/>
    <col min="1033" max="1033" width="19.5703125" style="94" customWidth="1"/>
    <col min="1034" max="1040" width="16.7109375" style="94" customWidth="1"/>
    <col min="1041" max="1043" width="19" style="94" customWidth="1"/>
    <col min="1044" max="1044" width="4.140625" style="94" customWidth="1"/>
    <col min="1045" max="1045" width="21.140625" style="94" customWidth="1"/>
    <col min="1046" max="1047" width="12.7109375" style="94" customWidth="1"/>
    <col min="1048" max="1048" width="15.7109375" style="94" customWidth="1"/>
    <col min="1049" max="1049" width="15.28515625" style="94" customWidth="1"/>
    <col min="1050" max="1050" width="4" style="94" customWidth="1"/>
    <col min="1051" max="1051" width="12.7109375" style="94" customWidth="1"/>
    <col min="1052" max="1052" width="14" style="94" customWidth="1"/>
    <col min="1053" max="1053" width="4" style="94" customWidth="1"/>
    <col min="1054" max="1054" width="17.85546875" style="94" customWidth="1"/>
    <col min="1055" max="1055" width="4.28515625" style="94" customWidth="1"/>
    <col min="1056" max="1056" width="17.7109375" style="94" customWidth="1"/>
    <col min="1057" max="1057" width="4.7109375" style="94" customWidth="1"/>
    <col min="1058" max="1058" width="17.85546875" style="94" customWidth="1"/>
    <col min="1059" max="1059" width="12.7109375" style="94" customWidth="1"/>
    <col min="1060" max="1063" width="18.7109375" style="94" customWidth="1"/>
    <col min="1064" max="1064" width="24.5703125" style="94" customWidth="1"/>
    <col min="1065" max="1068" width="18.7109375" style="94" customWidth="1"/>
    <col min="1069" max="1069" width="25.28515625" style="94" customWidth="1"/>
    <col min="1070" max="1228" width="12.7109375" style="94" customWidth="1"/>
    <col min="1229" max="1281" width="9.140625" style="94"/>
    <col min="1282" max="1282" width="20.28515625" style="94" customWidth="1"/>
    <col min="1283" max="1288" width="0" style="94" hidden="1" customWidth="1"/>
    <col min="1289" max="1289" width="19.5703125" style="94" customWidth="1"/>
    <col min="1290" max="1296" width="16.7109375" style="94" customWidth="1"/>
    <col min="1297" max="1299" width="19" style="94" customWidth="1"/>
    <col min="1300" max="1300" width="4.140625" style="94" customWidth="1"/>
    <col min="1301" max="1301" width="21.140625" style="94" customWidth="1"/>
    <col min="1302" max="1303" width="12.7109375" style="94" customWidth="1"/>
    <col min="1304" max="1304" width="15.7109375" style="94" customWidth="1"/>
    <col min="1305" max="1305" width="15.28515625" style="94" customWidth="1"/>
    <col min="1306" max="1306" width="4" style="94" customWidth="1"/>
    <col min="1307" max="1307" width="12.7109375" style="94" customWidth="1"/>
    <col min="1308" max="1308" width="14" style="94" customWidth="1"/>
    <col min="1309" max="1309" width="4" style="94" customWidth="1"/>
    <col min="1310" max="1310" width="17.85546875" style="94" customWidth="1"/>
    <col min="1311" max="1311" width="4.28515625" style="94" customWidth="1"/>
    <col min="1312" max="1312" width="17.7109375" style="94" customWidth="1"/>
    <col min="1313" max="1313" width="4.7109375" style="94" customWidth="1"/>
    <col min="1314" max="1314" width="17.85546875" style="94" customWidth="1"/>
    <col min="1315" max="1315" width="12.7109375" style="94" customWidth="1"/>
    <col min="1316" max="1319" width="18.7109375" style="94" customWidth="1"/>
    <col min="1320" max="1320" width="24.5703125" style="94" customWidth="1"/>
    <col min="1321" max="1324" width="18.7109375" style="94" customWidth="1"/>
    <col min="1325" max="1325" width="25.28515625" style="94" customWidth="1"/>
    <col min="1326" max="1484" width="12.7109375" style="94" customWidth="1"/>
    <col min="1485" max="1537" width="9.140625" style="94"/>
    <col min="1538" max="1538" width="20.28515625" style="94" customWidth="1"/>
    <col min="1539" max="1544" width="0" style="94" hidden="1" customWidth="1"/>
    <col min="1545" max="1545" width="19.5703125" style="94" customWidth="1"/>
    <col min="1546" max="1552" width="16.7109375" style="94" customWidth="1"/>
    <col min="1553" max="1555" width="19" style="94" customWidth="1"/>
    <col min="1556" max="1556" width="4.140625" style="94" customWidth="1"/>
    <col min="1557" max="1557" width="21.140625" style="94" customWidth="1"/>
    <col min="1558" max="1559" width="12.7109375" style="94" customWidth="1"/>
    <col min="1560" max="1560" width="15.7109375" style="94" customWidth="1"/>
    <col min="1561" max="1561" width="15.28515625" style="94" customWidth="1"/>
    <col min="1562" max="1562" width="4" style="94" customWidth="1"/>
    <col min="1563" max="1563" width="12.7109375" style="94" customWidth="1"/>
    <col min="1564" max="1564" width="14" style="94" customWidth="1"/>
    <col min="1565" max="1565" width="4" style="94" customWidth="1"/>
    <col min="1566" max="1566" width="17.85546875" style="94" customWidth="1"/>
    <col min="1567" max="1567" width="4.28515625" style="94" customWidth="1"/>
    <col min="1568" max="1568" width="17.7109375" style="94" customWidth="1"/>
    <col min="1569" max="1569" width="4.7109375" style="94" customWidth="1"/>
    <col min="1570" max="1570" width="17.85546875" style="94" customWidth="1"/>
    <col min="1571" max="1571" width="12.7109375" style="94" customWidth="1"/>
    <col min="1572" max="1575" width="18.7109375" style="94" customWidth="1"/>
    <col min="1576" max="1576" width="24.5703125" style="94" customWidth="1"/>
    <col min="1577" max="1580" width="18.7109375" style="94" customWidth="1"/>
    <col min="1581" max="1581" width="25.28515625" style="94" customWidth="1"/>
    <col min="1582" max="1740" width="12.7109375" style="94" customWidth="1"/>
    <col min="1741" max="1793" width="9.140625" style="94"/>
    <col min="1794" max="1794" width="20.28515625" style="94" customWidth="1"/>
    <col min="1795" max="1800" width="0" style="94" hidden="1" customWidth="1"/>
    <col min="1801" max="1801" width="19.5703125" style="94" customWidth="1"/>
    <col min="1802" max="1808" width="16.7109375" style="94" customWidth="1"/>
    <col min="1809" max="1811" width="19" style="94" customWidth="1"/>
    <col min="1812" max="1812" width="4.140625" style="94" customWidth="1"/>
    <col min="1813" max="1813" width="21.140625" style="94" customWidth="1"/>
    <col min="1814" max="1815" width="12.7109375" style="94" customWidth="1"/>
    <col min="1816" max="1816" width="15.7109375" style="94" customWidth="1"/>
    <col min="1817" max="1817" width="15.28515625" style="94" customWidth="1"/>
    <col min="1818" max="1818" width="4" style="94" customWidth="1"/>
    <col min="1819" max="1819" width="12.7109375" style="94" customWidth="1"/>
    <col min="1820" max="1820" width="14" style="94" customWidth="1"/>
    <col min="1821" max="1821" width="4" style="94" customWidth="1"/>
    <col min="1822" max="1822" width="17.85546875" style="94" customWidth="1"/>
    <col min="1823" max="1823" width="4.28515625" style="94" customWidth="1"/>
    <col min="1824" max="1824" width="17.7109375" style="94" customWidth="1"/>
    <col min="1825" max="1825" width="4.7109375" style="94" customWidth="1"/>
    <col min="1826" max="1826" width="17.85546875" style="94" customWidth="1"/>
    <col min="1827" max="1827" width="12.7109375" style="94" customWidth="1"/>
    <col min="1828" max="1831" width="18.7109375" style="94" customWidth="1"/>
    <col min="1832" max="1832" width="24.5703125" style="94" customWidth="1"/>
    <col min="1833" max="1836" width="18.7109375" style="94" customWidth="1"/>
    <col min="1837" max="1837" width="25.28515625" style="94" customWidth="1"/>
    <col min="1838" max="1996" width="12.7109375" style="94" customWidth="1"/>
    <col min="1997" max="2049" width="9.140625" style="94"/>
    <col min="2050" max="2050" width="20.28515625" style="94" customWidth="1"/>
    <col min="2051" max="2056" width="0" style="94" hidden="1" customWidth="1"/>
    <col min="2057" max="2057" width="19.5703125" style="94" customWidth="1"/>
    <col min="2058" max="2064" width="16.7109375" style="94" customWidth="1"/>
    <col min="2065" max="2067" width="19" style="94" customWidth="1"/>
    <col min="2068" max="2068" width="4.140625" style="94" customWidth="1"/>
    <col min="2069" max="2069" width="21.140625" style="94" customWidth="1"/>
    <col min="2070" max="2071" width="12.7109375" style="94" customWidth="1"/>
    <col min="2072" max="2072" width="15.7109375" style="94" customWidth="1"/>
    <col min="2073" max="2073" width="15.28515625" style="94" customWidth="1"/>
    <col min="2074" max="2074" width="4" style="94" customWidth="1"/>
    <col min="2075" max="2075" width="12.7109375" style="94" customWidth="1"/>
    <col min="2076" max="2076" width="14" style="94" customWidth="1"/>
    <col min="2077" max="2077" width="4" style="94" customWidth="1"/>
    <col min="2078" max="2078" width="17.85546875" style="94" customWidth="1"/>
    <col min="2079" max="2079" width="4.28515625" style="94" customWidth="1"/>
    <col min="2080" max="2080" width="17.7109375" style="94" customWidth="1"/>
    <col min="2081" max="2081" width="4.7109375" style="94" customWidth="1"/>
    <col min="2082" max="2082" width="17.85546875" style="94" customWidth="1"/>
    <col min="2083" max="2083" width="12.7109375" style="94" customWidth="1"/>
    <col min="2084" max="2087" width="18.7109375" style="94" customWidth="1"/>
    <col min="2088" max="2088" width="24.5703125" style="94" customWidth="1"/>
    <col min="2089" max="2092" width="18.7109375" style="94" customWidth="1"/>
    <col min="2093" max="2093" width="25.28515625" style="94" customWidth="1"/>
    <col min="2094" max="2252" width="12.7109375" style="94" customWidth="1"/>
    <col min="2253" max="2305" width="9.140625" style="94"/>
    <col min="2306" max="2306" width="20.28515625" style="94" customWidth="1"/>
    <col min="2307" max="2312" width="0" style="94" hidden="1" customWidth="1"/>
    <col min="2313" max="2313" width="19.5703125" style="94" customWidth="1"/>
    <col min="2314" max="2320" width="16.7109375" style="94" customWidth="1"/>
    <col min="2321" max="2323" width="19" style="94" customWidth="1"/>
    <col min="2324" max="2324" width="4.140625" style="94" customWidth="1"/>
    <col min="2325" max="2325" width="21.140625" style="94" customWidth="1"/>
    <col min="2326" max="2327" width="12.7109375" style="94" customWidth="1"/>
    <col min="2328" max="2328" width="15.7109375" style="94" customWidth="1"/>
    <col min="2329" max="2329" width="15.28515625" style="94" customWidth="1"/>
    <col min="2330" max="2330" width="4" style="94" customWidth="1"/>
    <col min="2331" max="2331" width="12.7109375" style="94" customWidth="1"/>
    <col min="2332" max="2332" width="14" style="94" customWidth="1"/>
    <col min="2333" max="2333" width="4" style="94" customWidth="1"/>
    <col min="2334" max="2334" width="17.85546875" style="94" customWidth="1"/>
    <col min="2335" max="2335" width="4.28515625" style="94" customWidth="1"/>
    <col min="2336" max="2336" width="17.7109375" style="94" customWidth="1"/>
    <col min="2337" max="2337" width="4.7109375" style="94" customWidth="1"/>
    <col min="2338" max="2338" width="17.85546875" style="94" customWidth="1"/>
    <col min="2339" max="2339" width="12.7109375" style="94" customWidth="1"/>
    <col min="2340" max="2343" width="18.7109375" style="94" customWidth="1"/>
    <col min="2344" max="2344" width="24.5703125" style="94" customWidth="1"/>
    <col min="2345" max="2348" width="18.7109375" style="94" customWidth="1"/>
    <col min="2349" max="2349" width="25.28515625" style="94" customWidth="1"/>
    <col min="2350" max="2508" width="12.7109375" style="94" customWidth="1"/>
    <col min="2509" max="2561" width="9.140625" style="94"/>
    <col min="2562" max="2562" width="20.28515625" style="94" customWidth="1"/>
    <col min="2563" max="2568" width="0" style="94" hidden="1" customWidth="1"/>
    <col min="2569" max="2569" width="19.5703125" style="94" customWidth="1"/>
    <col min="2570" max="2576" width="16.7109375" style="94" customWidth="1"/>
    <col min="2577" max="2579" width="19" style="94" customWidth="1"/>
    <col min="2580" max="2580" width="4.140625" style="94" customWidth="1"/>
    <col min="2581" max="2581" width="21.140625" style="94" customWidth="1"/>
    <col min="2582" max="2583" width="12.7109375" style="94" customWidth="1"/>
    <col min="2584" max="2584" width="15.7109375" style="94" customWidth="1"/>
    <col min="2585" max="2585" width="15.28515625" style="94" customWidth="1"/>
    <col min="2586" max="2586" width="4" style="94" customWidth="1"/>
    <col min="2587" max="2587" width="12.7109375" style="94" customWidth="1"/>
    <col min="2588" max="2588" width="14" style="94" customWidth="1"/>
    <col min="2589" max="2589" width="4" style="94" customWidth="1"/>
    <col min="2590" max="2590" width="17.85546875" style="94" customWidth="1"/>
    <col min="2591" max="2591" width="4.28515625" style="94" customWidth="1"/>
    <col min="2592" max="2592" width="17.7109375" style="94" customWidth="1"/>
    <col min="2593" max="2593" width="4.7109375" style="94" customWidth="1"/>
    <col min="2594" max="2594" width="17.85546875" style="94" customWidth="1"/>
    <col min="2595" max="2595" width="12.7109375" style="94" customWidth="1"/>
    <col min="2596" max="2599" width="18.7109375" style="94" customWidth="1"/>
    <col min="2600" max="2600" width="24.5703125" style="94" customWidth="1"/>
    <col min="2601" max="2604" width="18.7109375" style="94" customWidth="1"/>
    <col min="2605" max="2605" width="25.28515625" style="94" customWidth="1"/>
    <col min="2606" max="2764" width="12.7109375" style="94" customWidth="1"/>
    <col min="2765" max="2817" width="9.140625" style="94"/>
    <col min="2818" max="2818" width="20.28515625" style="94" customWidth="1"/>
    <col min="2819" max="2824" width="0" style="94" hidden="1" customWidth="1"/>
    <col min="2825" max="2825" width="19.5703125" style="94" customWidth="1"/>
    <col min="2826" max="2832" width="16.7109375" style="94" customWidth="1"/>
    <col min="2833" max="2835" width="19" style="94" customWidth="1"/>
    <col min="2836" max="2836" width="4.140625" style="94" customWidth="1"/>
    <col min="2837" max="2837" width="21.140625" style="94" customWidth="1"/>
    <col min="2838" max="2839" width="12.7109375" style="94" customWidth="1"/>
    <col min="2840" max="2840" width="15.7109375" style="94" customWidth="1"/>
    <col min="2841" max="2841" width="15.28515625" style="94" customWidth="1"/>
    <col min="2842" max="2842" width="4" style="94" customWidth="1"/>
    <col min="2843" max="2843" width="12.7109375" style="94" customWidth="1"/>
    <col min="2844" max="2844" width="14" style="94" customWidth="1"/>
    <col min="2845" max="2845" width="4" style="94" customWidth="1"/>
    <col min="2846" max="2846" width="17.85546875" style="94" customWidth="1"/>
    <col min="2847" max="2847" width="4.28515625" style="94" customWidth="1"/>
    <col min="2848" max="2848" width="17.7109375" style="94" customWidth="1"/>
    <col min="2849" max="2849" width="4.7109375" style="94" customWidth="1"/>
    <col min="2850" max="2850" width="17.85546875" style="94" customWidth="1"/>
    <col min="2851" max="2851" width="12.7109375" style="94" customWidth="1"/>
    <col min="2852" max="2855" width="18.7109375" style="94" customWidth="1"/>
    <col min="2856" max="2856" width="24.5703125" style="94" customWidth="1"/>
    <col min="2857" max="2860" width="18.7109375" style="94" customWidth="1"/>
    <col min="2861" max="2861" width="25.28515625" style="94" customWidth="1"/>
    <col min="2862" max="3020" width="12.7109375" style="94" customWidth="1"/>
    <col min="3021" max="3073" width="9.140625" style="94"/>
    <col min="3074" max="3074" width="20.28515625" style="94" customWidth="1"/>
    <col min="3075" max="3080" width="0" style="94" hidden="1" customWidth="1"/>
    <col min="3081" max="3081" width="19.5703125" style="94" customWidth="1"/>
    <col min="3082" max="3088" width="16.7109375" style="94" customWidth="1"/>
    <col min="3089" max="3091" width="19" style="94" customWidth="1"/>
    <col min="3092" max="3092" width="4.140625" style="94" customWidth="1"/>
    <col min="3093" max="3093" width="21.140625" style="94" customWidth="1"/>
    <col min="3094" max="3095" width="12.7109375" style="94" customWidth="1"/>
    <col min="3096" max="3096" width="15.7109375" style="94" customWidth="1"/>
    <col min="3097" max="3097" width="15.28515625" style="94" customWidth="1"/>
    <col min="3098" max="3098" width="4" style="94" customWidth="1"/>
    <col min="3099" max="3099" width="12.7109375" style="94" customWidth="1"/>
    <col min="3100" max="3100" width="14" style="94" customWidth="1"/>
    <col min="3101" max="3101" width="4" style="94" customWidth="1"/>
    <col min="3102" max="3102" width="17.85546875" style="94" customWidth="1"/>
    <col min="3103" max="3103" width="4.28515625" style="94" customWidth="1"/>
    <col min="3104" max="3104" width="17.7109375" style="94" customWidth="1"/>
    <col min="3105" max="3105" width="4.7109375" style="94" customWidth="1"/>
    <col min="3106" max="3106" width="17.85546875" style="94" customWidth="1"/>
    <col min="3107" max="3107" width="12.7109375" style="94" customWidth="1"/>
    <col min="3108" max="3111" width="18.7109375" style="94" customWidth="1"/>
    <col min="3112" max="3112" width="24.5703125" style="94" customWidth="1"/>
    <col min="3113" max="3116" width="18.7109375" style="94" customWidth="1"/>
    <col min="3117" max="3117" width="25.28515625" style="94" customWidth="1"/>
    <col min="3118" max="3276" width="12.7109375" style="94" customWidth="1"/>
    <col min="3277" max="3329" width="9.140625" style="94"/>
    <col min="3330" max="3330" width="20.28515625" style="94" customWidth="1"/>
    <col min="3331" max="3336" width="0" style="94" hidden="1" customWidth="1"/>
    <col min="3337" max="3337" width="19.5703125" style="94" customWidth="1"/>
    <col min="3338" max="3344" width="16.7109375" style="94" customWidth="1"/>
    <col min="3345" max="3347" width="19" style="94" customWidth="1"/>
    <col min="3348" max="3348" width="4.140625" style="94" customWidth="1"/>
    <col min="3349" max="3349" width="21.140625" style="94" customWidth="1"/>
    <col min="3350" max="3351" width="12.7109375" style="94" customWidth="1"/>
    <col min="3352" max="3352" width="15.7109375" style="94" customWidth="1"/>
    <col min="3353" max="3353" width="15.28515625" style="94" customWidth="1"/>
    <col min="3354" max="3354" width="4" style="94" customWidth="1"/>
    <col min="3355" max="3355" width="12.7109375" style="94" customWidth="1"/>
    <col min="3356" max="3356" width="14" style="94" customWidth="1"/>
    <col min="3357" max="3357" width="4" style="94" customWidth="1"/>
    <col min="3358" max="3358" width="17.85546875" style="94" customWidth="1"/>
    <col min="3359" max="3359" width="4.28515625" style="94" customWidth="1"/>
    <col min="3360" max="3360" width="17.7109375" style="94" customWidth="1"/>
    <col min="3361" max="3361" width="4.7109375" style="94" customWidth="1"/>
    <col min="3362" max="3362" width="17.85546875" style="94" customWidth="1"/>
    <col min="3363" max="3363" width="12.7109375" style="94" customWidth="1"/>
    <col min="3364" max="3367" width="18.7109375" style="94" customWidth="1"/>
    <col min="3368" max="3368" width="24.5703125" style="94" customWidth="1"/>
    <col min="3369" max="3372" width="18.7109375" style="94" customWidth="1"/>
    <col min="3373" max="3373" width="25.28515625" style="94" customWidth="1"/>
    <col min="3374" max="3532" width="12.7109375" style="94" customWidth="1"/>
    <col min="3533" max="3585" width="9.140625" style="94"/>
    <col min="3586" max="3586" width="20.28515625" style="94" customWidth="1"/>
    <col min="3587" max="3592" width="0" style="94" hidden="1" customWidth="1"/>
    <col min="3593" max="3593" width="19.5703125" style="94" customWidth="1"/>
    <col min="3594" max="3600" width="16.7109375" style="94" customWidth="1"/>
    <col min="3601" max="3603" width="19" style="94" customWidth="1"/>
    <col min="3604" max="3604" width="4.140625" style="94" customWidth="1"/>
    <col min="3605" max="3605" width="21.140625" style="94" customWidth="1"/>
    <col min="3606" max="3607" width="12.7109375" style="94" customWidth="1"/>
    <col min="3608" max="3608" width="15.7109375" style="94" customWidth="1"/>
    <col min="3609" max="3609" width="15.28515625" style="94" customWidth="1"/>
    <col min="3610" max="3610" width="4" style="94" customWidth="1"/>
    <col min="3611" max="3611" width="12.7109375" style="94" customWidth="1"/>
    <col min="3612" max="3612" width="14" style="94" customWidth="1"/>
    <col min="3613" max="3613" width="4" style="94" customWidth="1"/>
    <col min="3614" max="3614" width="17.85546875" style="94" customWidth="1"/>
    <col min="3615" max="3615" width="4.28515625" style="94" customWidth="1"/>
    <col min="3616" max="3616" width="17.7109375" style="94" customWidth="1"/>
    <col min="3617" max="3617" width="4.7109375" style="94" customWidth="1"/>
    <col min="3618" max="3618" width="17.85546875" style="94" customWidth="1"/>
    <col min="3619" max="3619" width="12.7109375" style="94" customWidth="1"/>
    <col min="3620" max="3623" width="18.7109375" style="94" customWidth="1"/>
    <col min="3624" max="3624" width="24.5703125" style="94" customWidth="1"/>
    <col min="3625" max="3628" width="18.7109375" style="94" customWidth="1"/>
    <col min="3629" max="3629" width="25.28515625" style="94" customWidth="1"/>
    <col min="3630" max="3788" width="12.7109375" style="94" customWidth="1"/>
    <col min="3789" max="3841" width="9.140625" style="94"/>
    <col min="3842" max="3842" width="20.28515625" style="94" customWidth="1"/>
    <col min="3843" max="3848" width="0" style="94" hidden="1" customWidth="1"/>
    <col min="3849" max="3849" width="19.5703125" style="94" customWidth="1"/>
    <col min="3850" max="3856" width="16.7109375" style="94" customWidth="1"/>
    <col min="3857" max="3859" width="19" style="94" customWidth="1"/>
    <col min="3860" max="3860" width="4.140625" style="94" customWidth="1"/>
    <col min="3861" max="3861" width="21.140625" style="94" customWidth="1"/>
    <col min="3862" max="3863" width="12.7109375" style="94" customWidth="1"/>
    <col min="3864" max="3864" width="15.7109375" style="94" customWidth="1"/>
    <col min="3865" max="3865" width="15.28515625" style="94" customWidth="1"/>
    <col min="3866" max="3866" width="4" style="94" customWidth="1"/>
    <col min="3867" max="3867" width="12.7109375" style="94" customWidth="1"/>
    <col min="3868" max="3868" width="14" style="94" customWidth="1"/>
    <col min="3869" max="3869" width="4" style="94" customWidth="1"/>
    <col min="3870" max="3870" width="17.85546875" style="94" customWidth="1"/>
    <col min="3871" max="3871" width="4.28515625" style="94" customWidth="1"/>
    <col min="3872" max="3872" width="17.7109375" style="94" customWidth="1"/>
    <col min="3873" max="3873" width="4.7109375" style="94" customWidth="1"/>
    <col min="3874" max="3874" width="17.85546875" style="94" customWidth="1"/>
    <col min="3875" max="3875" width="12.7109375" style="94" customWidth="1"/>
    <col min="3876" max="3879" width="18.7109375" style="94" customWidth="1"/>
    <col min="3880" max="3880" width="24.5703125" style="94" customWidth="1"/>
    <col min="3881" max="3884" width="18.7109375" style="94" customWidth="1"/>
    <col min="3885" max="3885" width="25.28515625" style="94" customWidth="1"/>
    <col min="3886" max="4044" width="12.7109375" style="94" customWidth="1"/>
    <col min="4045" max="4097" width="9.140625" style="94"/>
    <col min="4098" max="4098" width="20.28515625" style="94" customWidth="1"/>
    <col min="4099" max="4104" width="0" style="94" hidden="1" customWidth="1"/>
    <col min="4105" max="4105" width="19.5703125" style="94" customWidth="1"/>
    <col min="4106" max="4112" width="16.7109375" style="94" customWidth="1"/>
    <col min="4113" max="4115" width="19" style="94" customWidth="1"/>
    <col min="4116" max="4116" width="4.140625" style="94" customWidth="1"/>
    <col min="4117" max="4117" width="21.140625" style="94" customWidth="1"/>
    <col min="4118" max="4119" width="12.7109375" style="94" customWidth="1"/>
    <col min="4120" max="4120" width="15.7109375" style="94" customWidth="1"/>
    <col min="4121" max="4121" width="15.28515625" style="94" customWidth="1"/>
    <col min="4122" max="4122" width="4" style="94" customWidth="1"/>
    <col min="4123" max="4123" width="12.7109375" style="94" customWidth="1"/>
    <col min="4124" max="4124" width="14" style="94" customWidth="1"/>
    <col min="4125" max="4125" width="4" style="94" customWidth="1"/>
    <col min="4126" max="4126" width="17.85546875" style="94" customWidth="1"/>
    <col min="4127" max="4127" width="4.28515625" style="94" customWidth="1"/>
    <col min="4128" max="4128" width="17.7109375" style="94" customWidth="1"/>
    <col min="4129" max="4129" width="4.7109375" style="94" customWidth="1"/>
    <col min="4130" max="4130" width="17.85546875" style="94" customWidth="1"/>
    <col min="4131" max="4131" width="12.7109375" style="94" customWidth="1"/>
    <col min="4132" max="4135" width="18.7109375" style="94" customWidth="1"/>
    <col min="4136" max="4136" width="24.5703125" style="94" customWidth="1"/>
    <col min="4137" max="4140" width="18.7109375" style="94" customWidth="1"/>
    <col min="4141" max="4141" width="25.28515625" style="94" customWidth="1"/>
    <col min="4142" max="4300" width="12.7109375" style="94" customWidth="1"/>
    <col min="4301" max="4353" width="9.140625" style="94"/>
    <col min="4354" max="4354" width="20.28515625" style="94" customWidth="1"/>
    <col min="4355" max="4360" width="0" style="94" hidden="1" customWidth="1"/>
    <col min="4361" max="4361" width="19.5703125" style="94" customWidth="1"/>
    <col min="4362" max="4368" width="16.7109375" style="94" customWidth="1"/>
    <col min="4369" max="4371" width="19" style="94" customWidth="1"/>
    <col min="4372" max="4372" width="4.140625" style="94" customWidth="1"/>
    <col min="4373" max="4373" width="21.140625" style="94" customWidth="1"/>
    <col min="4374" max="4375" width="12.7109375" style="94" customWidth="1"/>
    <col min="4376" max="4376" width="15.7109375" style="94" customWidth="1"/>
    <col min="4377" max="4377" width="15.28515625" style="94" customWidth="1"/>
    <col min="4378" max="4378" width="4" style="94" customWidth="1"/>
    <col min="4379" max="4379" width="12.7109375" style="94" customWidth="1"/>
    <col min="4380" max="4380" width="14" style="94" customWidth="1"/>
    <col min="4381" max="4381" width="4" style="94" customWidth="1"/>
    <col min="4382" max="4382" width="17.85546875" style="94" customWidth="1"/>
    <col min="4383" max="4383" width="4.28515625" style="94" customWidth="1"/>
    <col min="4384" max="4384" width="17.7109375" style="94" customWidth="1"/>
    <col min="4385" max="4385" width="4.7109375" style="94" customWidth="1"/>
    <col min="4386" max="4386" width="17.85546875" style="94" customWidth="1"/>
    <col min="4387" max="4387" width="12.7109375" style="94" customWidth="1"/>
    <col min="4388" max="4391" width="18.7109375" style="94" customWidth="1"/>
    <col min="4392" max="4392" width="24.5703125" style="94" customWidth="1"/>
    <col min="4393" max="4396" width="18.7109375" style="94" customWidth="1"/>
    <col min="4397" max="4397" width="25.28515625" style="94" customWidth="1"/>
    <col min="4398" max="4556" width="12.7109375" style="94" customWidth="1"/>
    <col min="4557" max="4609" width="9.140625" style="94"/>
    <col min="4610" max="4610" width="20.28515625" style="94" customWidth="1"/>
    <col min="4611" max="4616" width="0" style="94" hidden="1" customWidth="1"/>
    <col min="4617" max="4617" width="19.5703125" style="94" customWidth="1"/>
    <col min="4618" max="4624" width="16.7109375" style="94" customWidth="1"/>
    <col min="4625" max="4627" width="19" style="94" customWidth="1"/>
    <col min="4628" max="4628" width="4.140625" style="94" customWidth="1"/>
    <col min="4629" max="4629" width="21.140625" style="94" customWidth="1"/>
    <col min="4630" max="4631" width="12.7109375" style="94" customWidth="1"/>
    <col min="4632" max="4632" width="15.7109375" style="94" customWidth="1"/>
    <col min="4633" max="4633" width="15.28515625" style="94" customWidth="1"/>
    <col min="4634" max="4634" width="4" style="94" customWidth="1"/>
    <col min="4635" max="4635" width="12.7109375" style="94" customWidth="1"/>
    <col min="4636" max="4636" width="14" style="94" customWidth="1"/>
    <col min="4637" max="4637" width="4" style="94" customWidth="1"/>
    <col min="4638" max="4638" width="17.85546875" style="94" customWidth="1"/>
    <col min="4639" max="4639" width="4.28515625" style="94" customWidth="1"/>
    <col min="4640" max="4640" width="17.7109375" style="94" customWidth="1"/>
    <col min="4641" max="4641" width="4.7109375" style="94" customWidth="1"/>
    <col min="4642" max="4642" width="17.85546875" style="94" customWidth="1"/>
    <col min="4643" max="4643" width="12.7109375" style="94" customWidth="1"/>
    <col min="4644" max="4647" width="18.7109375" style="94" customWidth="1"/>
    <col min="4648" max="4648" width="24.5703125" style="94" customWidth="1"/>
    <col min="4649" max="4652" width="18.7109375" style="94" customWidth="1"/>
    <col min="4653" max="4653" width="25.28515625" style="94" customWidth="1"/>
    <col min="4654" max="4812" width="12.7109375" style="94" customWidth="1"/>
    <col min="4813" max="4865" width="9.140625" style="94"/>
    <col min="4866" max="4866" width="20.28515625" style="94" customWidth="1"/>
    <col min="4867" max="4872" width="0" style="94" hidden="1" customWidth="1"/>
    <col min="4873" max="4873" width="19.5703125" style="94" customWidth="1"/>
    <col min="4874" max="4880" width="16.7109375" style="94" customWidth="1"/>
    <col min="4881" max="4883" width="19" style="94" customWidth="1"/>
    <col min="4884" max="4884" width="4.140625" style="94" customWidth="1"/>
    <col min="4885" max="4885" width="21.140625" style="94" customWidth="1"/>
    <col min="4886" max="4887" width="12.7109375" style="94" customWidth="1"/>
    <col min="4888" max="4888" width="15.7109375" style="94" customWidth="1"/>
    <col min="4889" max="4889" width="15.28515625" style="94" customWidth="1"/>
    <col min="4890" max="4890" width="4" style="94" customWidth="1"/>
    <col min="4891" max="4891" width="12.7109375" style="94" customWidth="1"/>
    <col min="4892" max="4892" width="14" style="94" customWidth="1"/>
    <col min="4893" max="4893" width="4" style="94" customWidth="1"/>
    <col min="4894" max="4894" width="17.85546875" style="94" customWidth="1"/>
    <col min="4895" max="4895" width="4.28515625" style="94" customWidth="1"/>
    <col min="4896" max="4896" width="17.7109375" style="94" customWidth="1"/>
    <col min="4897" max="4897" width="4.7109375" style="94" customWidth="1"/>
    <col min="4898" max="4898" width="17.85546875" style="94" customWidth="1"/>
    <col min="4899" max="4899" width="12.7109375" style="94" customWidth="1"/>
    <col min="4900" max="4903" width="18.7109375" style="94" customWidth="1"/>
    <col min="4904" max="4904" width="24.5703125" style="94" customWidth="1"/>
    <col min="4905" max="4908" width="18.7109375" style="94" customWidth="1"/>
    <col min="4909" max="4909" width="25.28515625" style="94" customWidth="1"/>
    <col min="4910" max="5068" width="12.7109375" style="94" customWidth="1"/>
    <col min="5069" max="5121" width="9.140625" style="94"/>
    <col min="5122" max="5122" width="20.28515625" style="94" customWidth="1"/>
    <col min="5123" max="5128" width="0" style="94" hidden="1" customWidth="1"/>
    <col min="5129" max="5129" width="19.5703125" style="94" customWidth="1"/>
    <col min="5130" max="5136" width="16.7109375" style="94" customWidth="1"/>
    <col min="5137" max="5139" width="19" style="94" customWidth="1"/>
    <col min="5140" max="5140" width="4.140625" style="94" customWidth="1"/>
    <col min="5141" max="5141" width="21.140625" style="94" customWidth="1"/>
    <col min="5142" max="5143" width="12.7109375" style="94" customWidth="1"/>
    <col min="5144" max="5144" width="15.7109375" style="94" customWidth="1"/>
    <col min="5145" max="5145" width="15.28515625" style="94" customWidth="1"/>
    <col min="5146" max="5146" width="4" style="94" customWidth="1"/>
    <col min="5147" max="5147" width="12.7109375" style="94" customWidth="1"/>
    <col min="5148" max="5148" width="14" style="94" customWidth="1"/>
    <col min="5149" max="5149" width="4" style="94" customWidth="1"/>
    <col min="5150" max="5150" width="17.85546875" style="94" customWidth="1"/>
    <col min="5151" max="5151" width="4.28515625" style="94" customWidth="1"/>
    <col min="5152" max="5152" width="17.7109375" style="94" customWidth="1"/>
    <col min="5153" max="5153" width="4.7109375" style="94" customWidth="1"/>
    <col min="5154" max="5154" width="17.85546875" style="94" customWidth="1"/>
    <col min="5155" max="5155" width="12.7109375" style="94" customWidth="1"/>
    <col min="5156" max="5159" width="18.7109375" style="94" customWidth="1"/>
    <col min="5160" max="5160" width="24.5703125" style="94" customWidth="1"/>
    <col min="5161" max="5164" width="18.7109375" style="94" customWidth="1"/>
    <col min="5165" max="5165" width="25.28515625" style="94" customWidth="1"/>
    <col min="5166" max="5324" width="12.7109375" style="94" customWidth="1"/>
    <col min="5325" max="5377" width="9.140625" style="94"/>
    <col min="5378" max="5378" width="20.28515625" style="94" customWidth="1"/>
    <col min="5379" max="5384" width="0" style="94" hidden="1" customWidth="1"/>
    <col min="5385" max="5385" width="19.5703125" style="94" customWidth="1"/>
    <col min="5386" max="5392" width="16.7109375" style="94" customWidth="1"/>
    <col min="5393" max="5395" width="19" style="94" customWidth="1"/>
    <col min="5396" max="5396" width="4.140625" style="94" customWidth="1"/>
    <col min="5397" max="5397" width="21.140625" style="94" customWidth="1"/>
    <col min="5398" max="5399" width="12.7109375" style="94" customWidth="1"/>
    <col min="5400" max="5400" width="15.7109375" style="94" customWidth="1"/>
    <col min="5401" max="5401" width="15.28515625" style="94" customWidth="1"/>
    <col min="5402" max="5402" width="4" style="94" customWidth="1"/>
    <col min="5403" max="5403" width="12.7109375" style="94" customWidth="1"/>
    <col min="5404" max="5404" width="14" style="94" customWidth="1"/>
    <col min="5405" max="5405" width="4" style="94" customWidth="1"/>
    <col min="5406" max="5406" width="17.85546875" style="94" customWidth="1"/>
    <col min="5407" max="5407" width="4.28515625" style="94" customWidth="1"/>
    <col min="5408" max="5408" width="17.7109375" style="94" customWidth="1"/>
    <col min="5409" max="5409" width="4.7109375" style="94" customWidth="1"/>
    <col min="5410" max="5410" width="17.85546875" style="94" customWidth="1"/>
    <col min="5411" max="5411" width="12.7109375" style="94" customWidth="1"/>
    <col min="5412" max="5415" width="18.7109375" style="94" customWidth="1"/>
    <col min="5416" max="5416" width="24.5703125" style="94" customWidth="1"/>
    <col min="5417" max="5420" width="18.7109375" style="94" customWidth="1"/>
    <col min="5421" max="5421" width="25.28515625" style="94" customWidth="1"/>
    <col min="5422" max="5580" width="12.7109375" style="94" customWidth="1"/>
    <col min="5581" max="5633" width="9.140625" style="94"/>
    <col min="5634" max="5634" width="20.28515625" style="94" customWidth="1"/>
    <col min="5635" max="5640" width="0" style="94" hidden="1" customWidth="1"/>
    <col min="5641" max="5641" width="19.5703125" style="94" customWidth="1"/>
    <col min="5642" max="5648" width="16.7109375" style="94" customWidth="1"/>
    <col min="5649" max="5651" width="19" style="94" customWidth="1"/>
    <col min="5652" max="5652" width="4.140625" style="94" customWidth="1"/>
    <col min="5653" max="5653" width="21.140625" style="94" customWidth="1"/>
    <col min="5654" max="5655" width="12.7109375" style="94" customWidth="1"/>
    <col min="5656" max="5656" width="15.7109375" style="94" customWidth="1"/>
    <col min="5657" max="5657" width="15.28515625" style="94" customWidth="1"/>
    <col min="5658" max="5658" width="4" style="94" customWidth="1"/>
    <col min="5659" max="5659" width="12.7109375" style="94" customWidth="1"/>
    <col min="5660" max="5660" width="14" style="94" customWidth="1"/>
    <col min="5661" max="5661" width="4" style="94" customWidth="1"/>
    <col min="5662" max="5662" width="17.85546875" style="94" customWidth="1"/>
    <col min="5663" max="5663" width="4.28515625" style="94" customWidth="1"/>
    <col min="5664" max="5664" width="17.7109375" style="94" customWidth="1"/>
    <col min="5665" max="5665" width="4.7109375" style="94" customWidth="1"/>
    <col min="5666" max="5666" width="17.85546875" style="94" customWidth="1"/>
    <col min="5667" max="5667" width="12.7109375" style="94" customWidth="1"/>
    <col min="5668" max="5671" width="18.7109375" style="94" customWidth="1"/>
    <col min="5672" max="5672" width="24.5703125" style="94" customWidth="1"/>
    <col min="5673" max="5676" width="18.7109375" style="94" customWidth="1"/>
    <col min="5677" max="5677" width="25.28515625" style="94" customWidth="1"/>
    <col min="5678" max="5836" width="12.7109375" style="94" customWidth="1"/>
    <col min="5837" max="5889" width="9.140625" style="94"/>
    <col min="5890" max="5890" width="20.28515625" style="94" customWidth="1"/>
    <col min="5891" max="5896" width="0" style="94" hidden="1" customWidth="1"/>
    <col min="5897" max="5897" width="19.5703125" style="94" customWidth="1"/>
    <col min="5898" max="5904" width="16.7109375" style="94" customWidth="1"/>
    <col min="5905" max="5907" width="19" style="94" customWidth="1"/>
    <col min="5908" max="5908" width="4.140625" style="94" customWidth="1"/>
    <col min="5909" max="5909" width="21.140625" style="94" customWidth="1"/>
    <col min="5910" max="5911" width="12.7109375" style="94" customWidth="1"/>
    <col min="5912" max="5912" width="15.7109375" style="94" customWidth="1"/>
    <col min="5913" max="5913" width="15.28515625" style="94" customWidth="1"/>
    <col min="5914" max="5914" width="4" style="94" customWidth="1"/>
    <col min="5915" max="5915" width="12.7109375" style="94" customWidth="1"/>
    <col min="5916" max="5916" width="14" style="94" customWidth="1"/>
    <col min="5917" max="5917" width="4" style="94" customWidth="1"/>
    <col min="5918" max="5918" width="17.85546875" style="94" customWidth="1"/>
    <col min="5919" max="5919" width="4.28515625" style="94" customWidth="1"/>
    <col min="5920" max="5920" width="17.7109375" style="94" customWidth="1"/>
    <col min="5921" max="5921" width="4.7109375" style="94" customWidth="1"/>
    <col min="5922" max="5922" width="17.85546875" style="94" customWidth="1"/>
    <col min="5923" max="5923" width="12.7109375" style="94" customWidth="1"/>
    <col min="5924" max="5927" width="18.7109375" style="94" customWidth="1"/>
    <col min="5928" max="5928" width="24.5703125" style="94" customWidth="1"/>
    <col min="5929" max="5932" width="18.7109375" style="94" customWidth="1"/>
    <col min="5933" max="5933" width="25.28515625" style="94" customWidth="1"/>
    <col min="5934" max="6092" width="12.7109375" style="94" customWidth="1"/>
    <col min="6093" max="6145" width="9.140625" style="94"/>
    <col min="6146" max="6146" width="20.28515625" style="94" customWidth="1"/>
    <col min="6147" max="6152" width="0" style="94" hidden="1" customWidth="1"/>
    <col min="6153" max="6153" width="19.5703125" style="94" customWidth="1"/>
    <col min="6154" max="6160" width="16.7109375" style="94" customWidth="1"/>
    <col min="6161" max="6163" width="19" style="94" customWidth="1"/>
    <col min="6164" max="6164" width="4.140625" style="94" customWidth="1"/>
    <col min="6165" max="6165" width="21.140625" style="94" customWidth="1"/>
    <col min="6166" max="6167" width="12.7109375" style="94" customWidth="1"/>
    <col min="6168" max="6168" width="15.7109375" style="94" customWidth="1"/>
    <col min="6169" max="6169" width="15.28515625" style="94" customWidth="1"/>
    <col min="6170" max="6170" width="4" style="94" customWidth="1"/>
    <col min="6171" max="6171" width="12.7109375" style="94" customWidth="1"/>
    <col min="6172" max="6172" width="14" style="94" customWidth="1"/>
    <col min="6173" max="6173" width="4" style="94" customWidth="1"/>
    <col min="6174" max="6174" width="17.85546875" style="94" customWidth="1"/>
    <col min="6175" max="6175" width="4.28515625" style="94" customWidth="1"/>
    <col min="6176" max="6176" width="17.7109375" style="94" customWidth="1"/>
    <col min="6177" max="6177" width="4.7109375" style="94" customWidth="1"/>
    <col min="6178" max="6178" width="17.85546875" style="94" customWidth="1"/>
    <col min="6179" max="6179" width="12.7109375" style="94" customWidth="1"/>
    <col min="6180" max="6183" width="18.7109375" style="94" customWidth="1"/>
    <col min="6184" max="6184" width="24.5703125" style="94" customWidth="1"/>
    <col min="6185" max="6188" width="18.7109375" style="94" customWidth="1"/>
    <col min="6189" max="6189" width="25.28515625" style="94" customWidth="1"/>
    <col min="6190" max="6348" width="12.7109375" style="94" customWidth="1"/>
    <col min="6349" max="6401" width="9.140625" style="94"/>
    <col min="6402" max="6402" width="20.28515625" style="94" customWidth="1"/>
    <col min="6403" max="6408" width="0" style="94" hidden="1" customWidth="1"/>
    <col min="6409" max="6409" width="19.5703125" style="94" customWidth="1"/>
    <col min="6410" max="6416" width="16.7109375" style="94" customWidth="1"/>
    <col min="6417" max="6419" width="19" style="94" customWidth="1"/>
    <col min="6420" max="6420" width="4.140625" style="94" customWidth="1"/>
    <col min="6421" max="6421" width="21.140625" style="94" customWidth="1"/>
    <col min="6422" max="6423" width="12.7109375" style="94" customWidth="1"/>
    <col min="6424" max="6424" width="15.7109375" style="94" customWidth="1"/>
    <col min="6425" max="6425" width="15.28515625" style="94" customWidth="1"/>
    <col min="6426" max="6426" width="4" style="94" customWidth="1"/>
    <col min="6427" max="6427" width="12.7109375" style="94" customWidth="1"/>
    <col min="6428" max="6428" width="14" style="94" customWidth="1"/>
    <col min="6429" max="6429" width="4" style="94" customWidth="1"/>
    <col min="6430" max="6430" width="17.85546875" style="94" customWidth="1"/>
    <col min="6431" max="6431" width="4.28515625" style="94" customWidth="1"/>
    <col min="6432" max="6432" width="17.7109375" style="94" customWidth="1"/>
    <col min="6433" max="6433" width="4.7109375" style="94" customWidth="1"/>
    <col min="6434" max="6434" width="17.85546875" style="94" customWidth="1"/>
    <col min="6435" max="6435" width="12.7109375" style="94" customWidth="1"/>
    <col min="6436" max="6439" width="18.7109375" style="94" customWidth="1"/>
    <col min="6440" max="6440" width="24.5703125" style="94" customWidth="1"/>
    <col min="6441" max="6444" width="18.7109375" style="94" customWidth="1"/>
    <col min="6445" max="6445" width="25.28515625" style="94" customWidth="1"/>
    <col min="6446" max="6604" width="12.7109375" style="94" customWidth="1"/>
    <col min="6605" max="6657" width="9.140625" style="94"/>
    <col min="6658" max="6658" width="20.28515625" style="94" customWidth="1"/>
    <col min="6659" max="6664" width="0" style="94" hidden="1" customWidth="1"/>
    <col min="6665" max="6665" width="19.5703125" style="94" customWidth="1"/>
    <col min="6666" max="6672" width="16.7109375" style="94" customWidth="1"/>
    <col min="6673" max="6675" width="19" style="94" customWidth="1"/>
    <col min="6676" max="6676" width="4.140625" style="94" customWidth="1"/>
    <col min="6677" max="6677" width="21.140625" style="94" customWidth="1"/>
    <col min="6678" max="6679" width="12.7109375" style="94" customWidth="1"/>
    <col min="6680" max="6680" width="15.7109375" style="94" customWidth="1"/>
    <col min="6681" max="6681" width="15.28515625" style="94" customWidth="1"/>
    <col min="6682" max="6682" width="4" style="94" customWidth="1"/>
    <col min="6683" max="6683" width="12.7109375" style="94" customWidth="1"/>
    <col min="6684" max="6684" width="14" style="94" customWidth="1"/>
    <col min="6685" max="6685" width="4" style="94" customWidth="1"/>
    <col min="6686" max="6686" width="17.85546875" style="94" customWidth="1"/>
    <col min="6687" max="6687" width="4.28515625" style="94" customWidth="1"/>
    <col min="6688" max="6688" width="17.7109375" style="94" customWidth="1"/>
    <col min="6689" max="6689" width="4.7109375" style="94" customWidth="1"/>
    <col min="6690" max="6690" width="17.85546875" style="94" customWidth="1"/>
    <col min="6691" max="6691" width="12.7109375" style="94" customWidth="1"/>
    <col min="6692" max="6695" width="18.7109375" style="94" customWidth="1"/>
    <col min="6696" max="6696" width="24.5703125" style="94" customWidth="1"/>
    <col min="6697" max="6700" width="18.7109375" style="94" customWidth="1"/>
    <col min="6701" max="6701" width="25.28515625" style="94" customWidth="1"/>
    <col min="6702" max="6860" width="12.7109375" style="94" customWidth="1"/>
    <col min="6861" max="6913" width="9.140625" style="94"/>
    <col min="6914" max="6914" width="20.28515625" style="94" customWidth="1"/>
    <col min="6915" max="6920" width="0" style="94" hidden="1" customWidth="1"/>
    <col min="6921" max="6921" width="19.5703125" style="94" customWidth="1"/>
    <col min="6922" max="6928" width="16.7109375" style="94" customWidth="1"/>
    <col min="6929" max="6931" width="19" style="94" customWidth="1"/>
    <col min="6932" max="6932" width="4.140625" style="94" customWidth="1"/>
    <col min="6933" max="6933" width="21.140625" style="94" customWidth="1"/>
    <col min="6934" max="6935" width="12.7109375" style="94" customWidth="1"/>
    <col min="6936" max="6936" width="15.7109375" style="94" customWidth="1"/>
    <col min="6937" max="6937" width="15.28515625" style="94" customWidth="1"/>
    <col min="6938" max="6938" width="4" style="94" customWidth="1"/>
    <col min="6939" max="6939" width="12.7109375" style="94" customWidth="1"/>
    <col min="6940" max="6940" width="14" style="94" customWidth="1"/>
    <col min="6941" max="6941" width="4" style="94" customWidth="1"/>
    <col min="6942" max="6942" width="17.85546875" style="94" customWidth="1"/>
    <col min="6943" max="6943" width="4.28515625" style="94" customWidth="1"/>
    <col min="6944" max="6944" width="17.7109375" style="94" customWidth="1"/>
    <col min="6945" max="6945" width="4.7109375" style="94" customWidth="1"/>
    <col min="6946" max="6946" width="17.85546875" style="94" customWidth="1"/>
    <col min="6947" max="6947" width="12.7109375" style="94" customWidth="1"/>
    <col min="6948" max="6951" width="18.7109375" style="94" customWidth="1"/>
    <col min="6952" max="6952" width="24.5703125" style="94" customWidth="1"/>
    <col min="6953" max="6956" width="18.7109375" style="94" customWidth="1"/>
    <col min="6957" max="6957" width="25.28515625" style="94" customWidth="1"/>
    <col min="6958" max="7116" width="12.7109375" style="94" customWidth="1"/>
    <col min="7117" max="7169" width="9.140625" style="94"/>
    <col min="7170" max="7170" width="20.28515625" style="94" customWidth="1"/>
    <col min="7171" max="7176" width="0" style="94" hidden="1" customWidth="1"/>
    <col min="7177" max="7177" width="19.5703125" style="94" customWidth="1"/>
    <col min="7178" max="7184" width="16.7109375" style="94" customWidth="1"/>
    <col min="7185" max="7187" width="19" style="94" customWidth="1"/>
    <col min="7188" max="7188" width="4.140625" style="94" customWidth="1"/>
    <col min="7189" max="7189" width="21.140625" style="94" customWidth="1"/>
    <col min="7190" max="7191" width="12.7109375" style="94" customWidth="1"/>
    <col min="7192" max="7192" width="15.7109375" style="94" customWidth="1"/>
    <col min="7193" max="7193" width="15.28515625" style="94" customWidth="1"/>
    <col min="7194" max="7194" width="4" style="94" customWidth="1"/>
    <col min="7195" max="7195" width="12.7109375" style="94" customWidth="1"/>
    <col min="7196" max="7196" width="14" style="94" customWidth="1"/>
    <col min="7197" max="7197" width="4" style="94" customWidth="1"/>
    <col min="7198" max="7198" width="17.85546875" style="94" customWidth="1"/>
    <col min="7199" max="7199" width="4.28515625" style="94" customWidth="1"/>
    <col min="7200" max="7200" width="17.7109375" style="94" customWidth="1"/>
    <col min="7201" max="7201" width="4.7109375" style="94" customWidth="1"/>
    <col min="7202" max="7202" width="17.85546875" style="94" customWidth="1"/>
    <col min="7203" max="7203" width="12.7109375" style="94" customWidth="1"/>
    <col min="7204" max="7207" width="18.7109375" style="94" customWidth="1"/>
    <col min="7208" max="7208" width="24.5703125" style="94" customWidth="1"/>
    <col min="7209" max="7212" width="18.7109375" style="94" customWidth="1"/>
    <col min="7213" max="7213" width="25.28515625" style="94" customWidth="1"/>
    <col min="7214" max="7372" width="12.7109375" style="94" customWidth="1"/>
    <col min="7373" max="7425" width="9.140625" style="94"/>
    <col min="7426" max="7426" width="20.28515625" style="94" customWidth="1"/>
    <col min="7427" max="7432" width="0" style="94" hidden="1" customWidth="1"/>
    <col min="7433" max="7433" width="19.5703125" style="94" customWidth="1"/>
    <col min="7434" max="7440" width="16.7109375" style="94" customWidth="1"/>
    <col min="7441" max="7443" width="19" style="94" customWidth="1"/>
    <col min="7444" max="7444" width="4.140625" style="94" customWidth="1"/>
    <col min="7445" max="7445" width="21.140625" style="94" customWidth="1"/>
    <col min="7446" max="7447" width="12.7109375" style="94" customWidth="1"/>
    <col min="7448" max="7448" width="15.7109375" style="94" customWidth="1"/>
    <col min="7449" max="7449" width="15.28515625" style="94" customWidth="1"/>
    <col min="7450" max="7450" width="4" style="94" customWidth="1"/>
    <col min="7451" max="7451" width="12.7109375" style="94" customWidth="1"/>
    <col min="7452" max="7452" width="14" style="94" customWidth="1"/>
    <col min="7453" max="7453" width="4" style="94" customWidth="1"/>
    <col min="7454" max="7454" width="17.85546875" style="94" customWidth="1"/>
    <col min="7455" max="7455" width="4.28515625" style="94" customWidth="1"/>
    <col min="7456" max="7456" width="17.7109375" style="94" customWidth="1"/>
    <col min="7457" max="7457" width="4.7109375" style="94" customWidth="1"/>
    <col min="7458" max="7458" width="17.85546875" style="94" customWidth="1"/>
    <col min="7459" max="7459" width="12.7109375" style="94" customWidth="1"/>
    <col min="7460" max="7463" width="18.7109375" style="94" customWidth="1"/>
    <col min="7464" max="7464" width="24.5703125" style="94" customWidth="1"/>
    <col min="7465" max="7468" width="18.7109375" style="94" customWidth="1"/>
    <col min="7469" max="7469" width="25.28515625" style="94" customWidth="1"/>
    <col min="7470" max="7628" width="12.7109375" style="94" customWidth="1"/>
    <col min="7629" max="7681" width="9.140625" style="94"/>
    <col min="7682" max="7682" width="20.28515625" style="94" customWidth="1"/>
    <col min="7683" max="7688" width="0" style="94" hidden="1" customWidth="1"/>
    <col min="7689" max="7689" width="19.5703125" style="94" customWidth="1"/>
    <col min="7690" max="7696" width="16.7109375" style="94" customWidth="1"/>
    <col min="7697" max="7699" width="19" style="94" customWidth="1"/>
    <col min="7700" max="7700" width="4.140625" style="94" customWidth="1"/>
    <col min="7701" max="7701" width="21.140625" style="94" customWidth="1"/>
    <col min="7702" max="7703" width="12.7109375" style="94" customWidth="1"/>
    <col min="7704" max="7704" width="15.7109375" style="94" customWidth="1"/>
    <col min="7705" max="7705" width="15.28515625" style="94" customWidth="1"/>
    <col min="7706" max="7706" width="4" style="94" customWidth="1"/>
    <col min="7707" max="7707" width="12.7109375" style="94" customWidth="1"/>
    <col min="7708" max="7708" width="14" style="94" customWidth="1"/>
    <col min="7709" max="7709" width="4" style="94" customWidth="1"/>
    <col min="7710" max="7710" width="17.85546875" style="94" customWidth="1"/>
    <col min="7711" max="7711" width="4.28515625" style="94" customWidth="1"/>
    <col min="7712" max="7712" width="17.7109375" style="94" customWidth="1"/>
    <col min="7713" max="7713" width="4.7109375" style="94" customWidth="1"/>
    <col min="7714" max="7714" width="17.85546875" style="94" customWidth="1"/>
    <col min="7715" max="7715" width="12.7109375" style="94" customWidth="1"/>
    <col min="7716" max="7719" width="18.7109375" style="94" customWidth="1"/>
    <col min="7720" max="7720" width="24.5703125" style="94" customWidth="1"/>
    <col min="7721" max="7724" width="18.7109375" style="94" customWidth="1"/>
    <col min="7725" max="7725" width="25.28515625" style="94" customWidth="1"/>
    <col min="7726" max="7884" width="12.7109375" style="94" customWidth="1"/>
    <col min="7885" max="7937" width="9.140625" style="94"/>
    <col min="7938" max="7938" width="20.28515625" style="94" customWidth="1"/>
    <col min="7939" max="7944" width="0" style="94" hidden="1" customWidth="1"/>
    <col min="7945" max="7945" width="19.5703125" style="94" customWidth="1"/>
    <col min="7946" max="7952" width="16.7109375" style="94" customWidth="1"/>
    <col min="7953" max="7955" width="19" style="94" customWidth="1"/>
    <col min="7956" max="7956" width="4.140625" style="94" customWidth="1"/>
    <col min="7957" max="7957" width="21.140625" style="94" customWidth="1"/>
    <col min="7958" max="7959" width="12.7109375" style="94" customWidth="1"/>
    <col min="7960" max="7960" width="15.7109375" style="94" customWidth="1"/>
    <col min="7961" max="7961" width="15.28515625" style="94" customWidth="1"/>
    <col min="7962" max="7962" width="4" style="94" customWidth="1"/>
    <col min="7963" max="7963" width="12.7109375" style="94" customWidth="1"/>
    <col min="7964" max="7964" width="14" style="94" customWidth="1"/>
    <col min="7965" max="7965" width="4" style="94" customWidth="1"/>
    <col min="7966" max="7966" width="17.85546875" style="94" customWidth="1"/>
    <col min="7967" max="7967" width="4.28515625" style="94" customWidth="1"/>
    <col min="7968" max="7968" width="17.7109375" style="94" customWidth="1"/>
    <col min="7969" max="7969" width="4.7109375" style="94" customWidth="1"/>
    <col min="7970" max="7970" width="17.85546875" style="94" customWidth="1"/>
    <col min="7971" max="7971" width="12.7109375" style="94" customWidth="1"/>
    <col min="7972" max="7975" width="18.7109375" style="94" customWidth="1"/>
    <col min="7976" max="7976" width="24.5703125" style="94" customWidth="1"/>
    <col min="7977" max="7980" width="18.7109375" style="94" customWidth="1"/>
    <col min="7981" max="7981" width="25.28515625" style="94" customWidth="1"/>
    <col min="7982" max="8140" width="12.7109375" style="94" customWidth="1"/>
    <col min="8141" max="8193" width="9.140625" style="94"/>
    <col min="8194" max="8194" width="20.28515625" style="94" customWidth="1"/>
    <col min="8195" max="8200" width="0" style="94" hidden="1" customWidth="1"/>
    <col min="8201" max="8201" width="19.5703125" style="94" customWidth="1"/>
    <col min="8202" max="8208" width="16.7109375" style="94" customWidth="1"/>
    <col min="8209" max="8211" width="19" style="94" customWidth="1"/>
    <col min="8212" max="8212" width="4.140625" style="94" customWidth="1"/>
    <col min="8213" max="8213" width="21.140625" style="94" customWidth="1"/>
    <col min="8214" max="8215" width="12.7109375" style="94" customWidth="1"/>
    <col min="8216" max="8216" width="15.7109375" style="94" customWidth="1"/>
    <col min="8217" max="8217" width="15.28515625" style="94" customWidth="1"/>
    <col min="8218" max="8218" width="4" style="94" customWidth="1"/>
    <col min="8219" max="8219" width="12.7109375" style="94" customWidth="1"/>
    <col min="8220" max="8220" width="14" style="94" customWidth="1"/>
    <col min="8221" max="8221" width="4" style="94" customWidth="1"/>
    <col min="8222" max="8222" width="17.85546875" style="94" customWidth="1"/>
    <col min="8223" max="8223" width="4.28515625" style="94" customWidth="1"/>
    <col min="8224" max="8224" width="17.7109375" style="94" customWidth="1"/>
    <col min="8225" max="8225" width="4.7109375" style="94" customWidth="1"/>
    <col min="8226" max="8226" width="17.85546875" style="94" customWidth="1"/>
    <col min="8227" max="8227" width="12.7109375" style="94" customWidth="1"/>
    <col min="8228" max="8231" width="18.7109375" style="94" customWidth="1"/>
    <col min="8232" max="8232" width="24.5703125" style="94" customWidth="1"/>
    <col min="8233" max="8236" width="18.7109375" style="94" customWidth="1"/>
    <col min="8237" max="8237" width="25.28515625" style="94" customWidth="1"/>
    <col min="8238" max="8396" width="12.7109375" style="94" customWidth="1"/>
    <col min="8397" max="8449" width="9.140625" style="94"/>
    <col min="8450" max="8450" width="20.28515625" style="94" customWidth="1"/>
    <col min="8451" max="8456" width="0" style="94" hidden="1" customWidth="1"/>
    <col min="8457" max="8457" width="19.5703125" style="94" customWidth="1"/>
    <col min="8458" max="8464" width="16.7109375" style="94" customWidth="1"/>
    <col min="8465" max="8467" width="19" style="94" customWidth="1"/>
    <col min="8468" max="8468" width="4.140625" style="94" customWidth="1"/>
    <col min="8469" max="8469" width="21.140625" style="94" customWidth="1"/>
    <col min="8470" max="8471" width="12.7109375" style="94" customWidth="1"/>
    <col min="8472" max="8472" width="15.7109375" style="94" customWidth="1"/>
    <col min="8473" max="8473" width="15.28515625" style="94" customWidth="1"/>
    <col min="8474" max="8474" width="4" style="94" customWidth="1"/>
    <col min="8475" max="8475" width="12.7109375" style="94" customWidth="1"/>
    <col min="8476" max="8476" width="14" style="94" customWidth="1"/>
    <col min="8477" max="8477" width="4" style="94" customWidth="1"/>
    <col min="8478" max="8478" width="17.85546875" style="94" customWidth="1"/>
    <col min="8479" max="8479" width="4.28515625" style="94" customWidth="1"/>
    <col min="8480" max="8480" width="17.7109375" style="94" customWidth="1"/>
    <col min="8481" max="8481" width="4.7109375" style="94" customWidth="1"/>
    <col min="8482" max="8482" width="17.85546875" style="94" customWidth="1"/>
    <col min="8483" max="8483" width="12.7109375" style="94" customWidth="1"/>
    <col min="8484" max="8487" width="18.7109375" style="94" customWidth="1"/>
    <col min="8488" max="8488" width="24.5703125" style="94" customWidth="1"/>
    <col min="8489" max="8492" width="18.7109375" style="94" customWidth="1"/>
    <col min="8493" max="8493" width="25.28515625" style="94" customWidth="1"/>
    <col min="8494" max="8652" width="12.7109375" style="94" customWidth="1"/>
    <col min="8653" max="8705" width="9.140625" style="94"/>
    <col min="8706" max="8706" width="20.28515625" style="94" customWidth="1"/>
    <col min="8707" max="8712" width="0" style="94" hidden="1" customWidth="1"/>
    <col min="8713" max="8713" width="19.5703125" style="94" customWidth="1"/>
    <col min="8714" max="8720" width="16.7109375" style="94" customWidth="1"/>
    <col min="8721" max="8723" width="19" style="94" customWidth="1"/>
    <col min="8724" max="8724" width="4.140625" style="94" customWidth="1"/>
    <col min="8725" max="8725" width="21.140625" style="94" customWidth="1"/>
    <col min="8726" max="8727" width="12.7109375" style="94" customWidth="1"/>
    <col min="8728" max="8728" width="15.7109375" style="94" customWidth="1"/>
    <col min="8729" max="8729" width="15.28515625" style="94" customWidth="1"/>
    <col min="8730" max="8730" width="4" style="94" customWidth="1"/>
    <col min="8731" max="8731" width="12.7109375" style="94" customWidth="1"/>
    <col min="8732" max="8732" width="14" style="94" customWidth="1"/>
    <col min="8733" max="8733" width="4" style="94" customWidth="1"/>
    <col min="8734" max="8734" width="17.85546875" style="94" customWidth="1"/>
    <col min="8735" max="8735" width="4.28515625" style="94" customWidth="1"/>
    <col min="8736" max="8736" width="17.7109375" style="94" customWidth="1"/>
    <col min="8737" max="8737" width="4.7109375" style="94" customWidth="1"/>
    <col min="8738" max="8738" width="17.85546875" style="94" customWidth="1"/>
    <col min="8739" max="8739" width="12.7109375" style="94" customWidth="1"/>
    <col min="8740" max="8743" width="18.7109375" style="94" customWidth="1"/>
    <col min="8744" max="8744" width="24.5703125" style="94" customWidth="1"/>
    <col min="8745" max="8748" width="18.7109375" style="94" customWidth="1"/>
    <col min="8749" max="8749" width="25.28515625" style="94" customWidth="1"/>
    <col min="8750" max="8908" width="12.7109375" style="94" customWidth="1"/>
    <col min="8909" max="8961" width="9.140625" style="94"/>
    <col min="8962" max="8962" width="20.28515625" style="94" customWidth="1"/>
    <col min="8963" max="8968" width="0" style="94" hidden="1" customWidth="1"/>
    <col min="8969" max="8969" width="19.5703125" style="94" customWidth="1"/>
    <col min="8970" max="8976" width="16.7109375" style="94" customWidth="1"/>
    <col min="8977" max="8979" width="19" style="94" customWidth="1"/>
    <col min="8980" max="8980" width="4.140625" style="94" customWidth="1"/>
    <col min="8981" max="8981" width="21.140625" style="94" customWidth="1"/>
    <col min="8982" max="8983" width="12.7109375" style="94" customWidth="1"/>
    <col min="8984" max="8984" width="15.7109375" style="94" customWidth="1"/>
    <col min="8985" max="8985" width="15.28515625" style="94" customWidth="1"/>
    <col min="8986" max="8986" width="4" style="94" customWidth="1"/>
    <col min="8987" max="8987" width="12.7109375" style="94" customWidth="1"/>
    <col min="8988" max="8988" width="14" style="94" customWidth="1"/>
    <col min="8989" max="8989" width="4" style="94" customWidth="1"/>
    <col min="8990" max="8990" width="17.85546875" style="94" customWidth="1"/>
    <col min="8991" max="8991" width="4.28515625" style="94" customWidth="1"/>
    <col min="8992" max="8992" width="17.7109375" style="94" customWidth="1"/>
    <col min="8993" max="8993" width="4.7109375" style="94" customWidth="1"/>
    <col min="8994" max="8994" width="17.85546875" style="94" customWidth="1"/>
    <col min="8995" max="8995" width="12.7109375" style="94" customWidth="1"/>
    <col min="8996" max="8999" width="18.7109375" style="94" customWidth="1"/>
    <col min="9000" max="9000" width="24.5703125" style="94" customWidth="1"/>
    <col min="9001" max="9004" width="18.7109375" style="94" customWidth="1"/>
    <col min="9005" max="9005" width="25.28515625" style="94" customWidth="1"/>
    <col min="9006" max="9164" width="12.7109375" style="94" customWidth="1"/>
    <col min="9165" max="9217" width="9.140625" style="94"/>
    <col min="9218" max="9218" width="20.28515625" style="94" customWidth="1"/>
    <col min="9219" max="9224" width="0" style="94" hidden="1" customWidth="1"/>
    <col min="9225" max="9225" width="19.5703125" style="94" customWidth="1"/>
    <col min="9226" max="9232" width="16.7109375" style="94" customWidth="1"/>
    <col min="9233" max="9235" width="19" style="94" customWidth="1"/>
    <col min="9236" max="9236" width="4.140625" style="94" customWidth="1"/>
    <col min="9237" max="9237" width="21.140625" style="94" customWidth="1"/>
    <col min="9238" max="9239" width="12.7109375" style="94" customWidth="1"/>
    <col min="9240" max="9240" width="15.7109375" style="94" customWidth="1"/>
    <col min="9241" max="9241" width="15.28515625" style="94" customWidth="1"/>
    <col min="9242" max="9242" width="4" style="94" customWidth="1"/>
    <col min="9243" max="9243" width="12.7109375" style="94" customWidth="1"/>
    <col min="9244" max="9244" width="14" style="94" customWidth="1"/>
    <col min="9245" max="9245" width="4" style="94" customWidth="1"/>
    <col min="9246" max="9246" width="17.85546875" style="94" customWidth="1"/>
    <col min="9247" max="9247" width="4.28515625" style="94" customWidth="1"/>
    <col min="9248" max="9248" width="17.7109375" style="94" customWidth="1"/>
    <col min="9249" max="9249" width="4.7109375" style="94" customWidth="1"/>
    <col min="9250" max="9250" width="17.85546875" style="94" customWidth="1"/>
    <col min="9251" max="9251" width="12.7109375" style="94" customWidth="1"/>
    <col min="9252" max="9255" width="18.7109375" style="94" customWidth="1"/>
    <col min="9256" max="9256" width="24.5703125" style="94" customWidth="1"/>
    <col min="9257" max="9260" width="18.7109375" style="94" customWidth="1"/>
    <col min="9261" max="9261" width="25.28515625" style="94" customWidth="1"/>
    <col min="9262" max="9420" width="12.7109375" style="94" customWidth="1"/>
    <col min="9421" max="9473" width="9.140625" style="94"/>
    <col min="9474" max="9474" width="20.28515625" style="94" customWidth="1"/>
    <col min="9475" max="9480" width="0" style="94" hidden="1" customWidth="1"/>
    <col min="9481" max="9481" width="19.5703125" style="94" customWidth="1"/>
    <col min="9482" max="9488" width="16.7109375" style="94" customWidth="1"/>
    <col min="9489" max="9491" width="19" style="94" customWidth="1"/>
    <col min="9492" max="9492" width="4.140625" style="94" customWidth="1"/>
    <col min="9493" max="9493" width="21.140625" style="94" customWidth="1"/>
    <col min="9494" max="9495" width="12.7109375" style="94" customWidth="1"/>
    <col min="9496" max="9496" width="15.7109375" style="94" customWidth="1"/>
    <col min="9497" max="9497" width="15.28515625" style="94" customWidth="1"/>
    <col min="9498" max="9498" width="4" style="94" customWidth="1"/>
    <col min="9499" max="9499" width="12.7109375" style="94" customWidth="1"/>
    <col min="9500" max="9500" width="14" style="94" customWidth="1"/>
    <col min="9501" max="9501" width="4" style="94" customWidth="1"/>
    <col min="9502" max="9502" width="17.85546875" style="94" customWidth="1"/>
    <col min="9503" max="9503" width="4.28515625" style="94" customWidth="1"/>
    <col min="9504" max="9504" width="17.7109375" style="94" customWidth="1"/>
    <col min="9505" max="9505" width="4.7109375" style="94" customWidth="1"/>
    <col min="9506" max="9506" width="17.85546875" style="94" customWidth="1"/>
    <col min="9507" max="9507" width="12.7109375" style="94" customWidth="1"/>
    <col min="9508" max="9511" width="18.7109375" style="94" customWidth="1"/>
    <col min="9512" max="9512" width="24.5703125" style="94" customWidth="1"/>
    <col min="9513" max="9516" width="18.7109375" style="94" customWidth="1"/>
    <col min="9517" max="9517" width="25.28515625" style="94" customWidth="1"/>
    <col min="9518" max="9676" width="12.7109375" style="94" customWidth="1"/>
    <col min="9677" max="9729" width="9.140625" style="94"/>
    <col min="9730" max="9730" width="20.28515625" style="94" customWidth="1"/>
    <col min="9731" max="9736" width="0" style="94" hidden="1" customWidth="1"/>
    <col min="9737" max="9737" width="19.5703125" style="94" customWidth="1"/>
    <col min="9738" max="9744" width="16.7109375" style="94" customWidth="1"/>
    <col min="9745" max="9747" width="19" style="94" customWidth="1"/>
    <col min="9748" max="9748" width="4.140625" style="94" customWidth="1"/>
    <col min="9749" max="9749" width="21.140625" style="94" customWidth="1"/>
    <col min="9750" max="9751" width="12.7109375" style="94" customWidth="1"/>
    <col min="9752" max="9752" width="15.7109375" style="94" customWidth="1"/>
    <col min="9753" max="9753" width="15.28515625" style="94" customWidth="1"/>
    <col min="9754" max="9754" width="4" style="94" customWidth="1"/>
    <col min="9755" max="9755" width="12.7109375" style="94" customWidth="1"/>
    <col min="9756" max="9756" width="14" style="94" customWidth="1"/>
    <col min="9757" max="9757" width="4" style="94" customWidth="1"/>
    <col min="9758" max="9758" width="17.85546875" style="94" customWidth="1"/>
    <col min="9759" max="9759" width="4.28515625" style="94" customWidth="1"/>
    <col min="9760" max="9760" width="17.7109375" style="94" customWidth="1"/>
    <col min="9761" max="9761" width="4.7109375" style="94" customWidth="1"/>
    <col min="9762" max="9762" width="17.85546875" style="94" customWidth="1"/>
    <col min="9763" max="9763" width="12.7109375" style="94" customWidth="1"/>
    <col min="9764" max="9767" width="18.7109375" style="94" customWidth="1"/>
    <col min="9768" max="9768" width="24.5703125" style="94" customWidth="1"/>
    <col min="9769" max="9772" width="18.7109375" style="94" customWidth="1"/>
    <col min="9773" max="9773" width="25.28515625" style="94" customWidth="1"/>
    <col min="9774" max="9932" width="12.7109375" style="94" customWidth="1"/>
    <col min="9933" max="9985" width="9.140625" style="94"/>
    <col min="9986" max="9986" width="20.28515625" style="94" customWidth="1"/>
    <col min="9987" max="9992" width="0" style="94" hidden="1" customWidth="1"/>
    <col min="9993" max="9993" width="19.5703125" style="94" customWidth="1"/>
    <col min="9994" max="10000" width="16.7109375" style="94" customWidth="1"/>
    <col min="10001" max="10003" width="19" style="94" customWidth="1"/>
    <col min="10004" max="10004" width="4.140625" style="94" customWidth="1"/>
    <col min="10005" max="10005" width="21.140625" style="94" customWidth="1"/>
    <col min="10006" max="10007" width="12.7109375" style="94" customWidth="1"/>
    <col min="10008" max="10008" width="15.7109375" style="94" customWidth="1"/>
    <col min="10009" max="10009" width="15.28515625" style="94" customWidth="1"/>
    <col min="10010" max="10010" width="4" style="94" customWidth="1"/>
    <col min="10011" max="10011" width="12.7109375" style="94" customWidth="1"/>
    <col min="10012" max="10012" width="14" style="94" customWidth="1"/>
    <col min="10013" max="10013" width="4" style="94" customWidth="1"/>
    <col min="10014" max="10014" width="17.85546875" style="94" customWidth="1"/>
    <col min="10015" max="10015" width="4.28515625" style="94" customWidth="1"/>
    <col min="10016" max="10016" width="17.7109375" style="94" customWidth="1"/>
    <col min="10017" max="10017" width="4.7109375" style="94" customWidth="1"/>
    <col min="10018" max="10018" width="17.85546875" style="94" customWidth="1"/>
    <col min="10019" max="10019" width="12.7109375" style="94" customWidth="1"/>
    <col min="10020" max="10023" width="18.7109375" style="94" customWidth="1"/>
    <col min="10024" max="10024" width="24.5703125" style="94" customWidth="1"/>
    <col min="10025" max="10028" width="18.7109375" style="94" customWidth="1"/>
    <col min="10029" max="10029" width="25.28515625" style="94" customWidth="1"/>
    <col min="10030" max="10188" width="12.7109375" style="94" customWidth="1"/>
    <col min="10189" max="10241" width="9.140625" style="94"/>
    <col min="10242" max="10242" width="20.28515625" style="94" customWidth="1"/>
    <col min="10243" max="10248" width="0" style="94" hidden="1" customWidth="1"/>
    <col min="10249" max="10249" width="19.5703125" style="94" customWidth="1"/>
    <col min="10250" max="10256" width="16.7109375" style="94" customWidth="1"/>
    <col min="10257" max="10259" width="19" style="94" customWidth="1"/>
    <col min="10260" max="10260" width="4.140625" style="94" customWidth="1"/>
    <col min="10261" max="10261" width="21.140625" style="94" customWidth="1"/>
    <col min="10262" max="10263" width="12.7109375" style="94" customWidth="1"/>
    <col min="10264" max="10264" width="15.7109375" style="94" customWidth="1"/>
    <col min="10265" max="10265" width="15.28515625" style="94" customWidth="1"/>
    <col min="10266" max="10266" width="4" style="94" customWidth="1"/>
    <col min="10267" max="10267" width="12.7109375" style="94" customWidth="1"/>
    <col min="10268" max="10268" width="14" style="94" customWidth="1"/>
    <col min="10269" max="10269" width="4" style="94" customWidth="1"/>
    <col min="10270" max="10270" width="17.85546875" style="94" customWidth="1"/>
    <col min="10271" max="10271" width="4.28515625" style="94" customWidth="1"/>
    <col min="10272" max="10272" width="17.7109375" style="94" customWidth="1"/>
    <col min="10273" max="10273" width="4.7109375" style="94" customWidth="1"/>
    <col min="10274" max="10274" width="17.85546875" style="94" customWidth="1"/>
    <col min="10275" max="10275" width="12.7109375" style="94" customWidth="1"/>
    <col min="10276" max="10279" width="18.7109375" style="94" customWidth="1"/>
    <col min="10280" max="10280" width="24.5703125" style="94" customWidth="1"/>
    <col min="10281" max="10284" width="18.7109375" style="94" customWidth="1"/>
    <col min="10285" max="10285" width="25.28515625" style="94" customWidth="1"/>
    <col min="10286" max="10444" width="12.7109375" style="94" customWidth="1"/>
    <col min="10445" max="10497" width="9.140625" style="94"/>
    <col min="10498" max="10498" width="20.28515625" style="94" customWidth="1"/>
    <col min="10499" max="10504" width="0" style="94" hidden="1" customWidth="1"/>
    <col min="10505" max="10505" width="19.5703125" style="94" customWidth="1"/>
    <col min="10506" max="10512" width="16.7109375" style="94" customWidth="1"/>
    <col min="10513" max="10515" width="19" style="94" customWidth="1"/>
    <col min="10516" max="10516" width="4.140625" style="94" customWidth="1"/>
    <col min="10517" max="10517" width="21.140625" style="94" customWidth="1"/>
    <col min="10518" max="10519" width="12.7109375" style="94" customWidth="1"/>
    <col min="10520" max="10520" width="15.7109375" style="94" customWidth="1"/>
    <col min="10521" max="10521" width="15.28515625" style="94" customWidth="1"/>
    <col min="10522" max="10522" width="4" style="94" customWidth="1"/>
    <col min="10523" max="10523" width="12.7109375" style="94" customWidth="1"/>
    <col min="10524" max="10524" width="14" style="94" customWidth="1"/>
    <col min="10525" max="10525" width="4" style="94" customWidth="1"/>
    <col min="10526" max="10526" width="17.85546875" style="94" customWidth="1"/>
    <col min="10527" max="10527" width="4.28515625" style="94" customWidth="1"/>
    <col min="10528" max="10528" width="17.7109375" style="94" customWidth="1"/>
    <col min="10529" max="10529" width="4.7109375" style="94" customWidth="1"/>
    <col min="10530" max="10530" width="17.85546875" style="94" customWidth="1"/>
    <col min="10531" max="10531" width="12.7109375" style="94" customWidth="1"/>
    <col min="10532" max="10535" width="18.7109375" style="94" customWidth="1"/>
    <col min="10536" max="10536" width="24.5703125" style="94" customWidth="1"/>
    <col min="10537" max="10540" width="18.7109375" style="94" customWidth="1"/>
    <col min="10541" max="10541" width="25.28515625" style="94" customWidth="1"/>
    <col min="10542" max="10700" width="12.7109375" style="94" customWidth="1"/>
    <col min="10701" max="10753" width="9.140625" style="94"/>
    <col min="10754" max="10754" width="20.28515625" style="94" customWidth="1"/>
    <col min="10755" max="10760" width="0" style="94" hidden="1" customWidth="1"/>
    <col min="10761" max="10761" width="19.5703125" style="94" customWidth="1"/>
    <col min="10762" max="10768" width="16.7109375" style="94" customWidth="1"/>
    <col min="10769" max="10771" width="19" style="94" customWidth="1"/>
    <col min="10772" max="10772" width="4.140625" style="94" customWidth="1"/>
    <col min="10773" max="10773" width="21.140625" style="94" customWidth="1"/>
    <col min="10774" max="10775" width="12.7109375" style="94" customWidth="1"/>
    <col min="10776" max="10776" width="15.7109375" style="94" customWidth="1"/>
    <col min="10777" max="10777" width="15.28515625" style="94" customWidth="1"/>
    <col min="10778" max="10778" width="4" style="94" customWidth="1"/>
    <col min="10779" max="10779" width="12.7109375" style="94" customWidth="1"/>
    <col min="10780" max="10780" width="14" style="94" customWidth="1"/>
    <col min="10781" max="10781" width="4" style="94" customWidth="1"/>
    <col min="10782" max="10782" width="17.85546875" style="94" customWidth="1"/>
    <col min="10783" max="10783" width="4.28515625" style="94" customWidth="1"/>
    <col min="10784" max="10784" width="17.7109375" style="94" customWidth="1"/>
    <col min="10785" max="10785" width="4.7109375" style="94" customWidth="1"/>
    <col min="10786" max="10786" width="17.85546875" style="94" customWidth="1"/>
    <col min="10787" max="10787" width="12.7109375" style="94" customWidth="1"/>
    <col min="10788" max="10791" width="18.7109375" style="94" customWidth="1"/>
    <col min="10792" max="10792" width="24.5703125" style="94" customWidth="1"/>
    <col min="10793" max="10796" width="18.7109375" style="94" customWidth="1"/>
    <col min="10797" max="10797" width="25.28515625" style="94" customWidth="1"/>
    <col min="10798" max="10956" width="12.7109375" style="94" customWidth="1"/>
    <col min="10957" max="11009" width="9.140625" style="94"/>
    <col min="11010" max="11010" width="20.28515625" style="94" customWidth="1"/>
    <col min="11011" max="11016" width="0" style="94" hidden="1" customWidth="1"/>
    <col min="11017" max="11017" width="19.5703125" style="94" customWidth="1"/>
    <col min="11018" max="11024" width="16.7109375" style="94" customWidth="1"/>
    <col min="11025" max="11027" width="19" style="94" customWidth="1"/>
    <col min="11028" max="11028" width="4.140625" style="94" customWidth="1"/>
    <col min="11029" max="11029" width="21.140625" style="94" customWidth="1"/>
    <col min="11030" max="11031" width="12.7109375" style="94" customWidth="1"/>
    <col min="11032" max="11032" width="15.7109375" style="94" customWidth="1"/>
    <col min="11033" max="11033" width="15.28515625" style="94" customWidth="1"/>
    <col min="11034" max="11034" width="4" style="94" customWidth="1"/>
    <col min="11035" max="11035" width="12.7109375" style="94" customWidth="1"/>
    <col min="11036" max="11036" width="14" style="94" customWidth="1"/>
    <col min="11037" max="11037" width="4" style="94" customWidth="1"/>
    <col min="11038" max="11038" width="17.85546875" style="94" customWidth="1"/>
    <col min="11039" max="11039" width="4.28515625" style="94" customWidth="1"/>
    <col min="11040" max="11040" width="17.7109375" style="94" customWidth="1"/>
    <col min="11041" max="11041" width="4.7109375" style="94" customWidth="1"/>
    <col min="11042" max="11042" width="17.85546875" style="94" customWidth="1"/>
    <col min="11043" max="11043" width="12.7109375" style="94" customWidth="1"/>
    <col min="11044" max="11047" width="18.7109375" style="94" customWidth="1"/>
    <col min="11048" max="11048" width="24.5703125" style="94" customWidth="1"/>
    <col min="11049" max="11052" width="18.7109375" style="94" customWidth="1"/>
    <col min="11053" max="11053" width="25.28515625" style="94" customWidth="1"/>
    <col min="11054" max="11212" width="12.7109375" style="94" customWidth="1"/>
    <col min="11213" max="11265" width="9.140625" style="94"/>
    <col min="11266" max="11266" width="20.28515625" style="94" customWidth="1"/>
    <col min="11267" max="11272" width="0" style="94" hidden="1" customWidth="1"/>
    <col min="11273" max="11273" width="19.5703125" style="94" customWidth="1"/>
    <col min="11274" max="11280" width="16.7109375" style="94" customWidth="1"/>
    <col min="11281" max="11283" width="19" style="94" customWidth="1"/>
    <col min="11284" max="11284" width="4.140625" style="94" customWidth="1"/>
    <col min="11285" max="11285" width="21.140625" style="94" customWidth="1"/>
    <col min="11286" max="11287" width="12.7109375" style="94" customWidth="1"/>
    <col min="11288" max="11288" width="15.7109375" style="94" customWidth="1"/>
    <col min="11289" max="11289" width="15.28515625" style="94" customWidth="1"/>
    <col min="11290" max="11290" width="4" style="94" customWidth="1"/>
    <col min="11291" max="11291" width="12.7109375" style="94" customWidth="1"/>
    <col min="11292" max="11292" width="14" style="94" customWidth="1"/>
    <col min="11293" max="11293" width="4" style="94" customWidth="1"/>
    <col min="11294" max="11294" width="17.85546875" style="94" customWidth="1"/>
    <col min="11295" max="11295" width="4.28515625" style="94" customWidth="1"/>
    <col min="11296" max="11296" width="17.7109375" style="94" customWidth="1"/>
    <col min="11297" max="11297" width="4.7109375" style="94" customWidth="1"/>
    <col min="11298" max="11298" width="17.85546875" style="94" customWidth="1"/>
    <col min="11299" max="11299" width="12.7109375" style="94" customWidth="1"/>
    <col min="11300" max="11303" width="18.7109375" style="94" customWidth="1"/>
    <col min="11304" max="11304" width="24.5703125" style="94" customWidth="1"/>
    <col min="11305" max="11308" width="18.7109375" style="94" customWidth="1"/>
    <col min="11309" max="11309" width="25.28515625" style="94" customWidth="1"/>
    <col min="11310" max="11468" width="12.7109375" style="94" customWidth="1"/>
    <col min="11469" max="11521" width="9.140625" style="94"/>
    <col min="11522" max="11522" width="20.28515625" style="94" customWidth="1"/>
    <col min="11523" max="11528" width="0" style="94" hidden="1" customWidth="1"/>
    <col min="11529" max="11529" width="19.5703125" style="94" customWidth="1"/>
    <col min="11530" max="11536" width="16.7109375" style="94" customWidth="1"/>
    <col min="11537" max="11539" width="19" style="94" customWidth="1"/>
    <col min="11540" max="11540" width="4.140625" style="94" customWidth="1"/>
    <col min="11541" max="11541" width="21.140625" style="94" customWidth="1"/>
    <col min="11542" max="11543" width="12.7109375" style="94" customWidth="1"/>
    <col min="11544" max="11544" width="15.7109375" style="94" customWidth="1"/>
    <col min="11545" max="11545" width="15.28515625" style="94" customWidth="1"/>
    <col min="11546" max="11546" width="4" style="94" customWidth="1"/>
    <col min="11547" max="11547" width="12.7109375" style="94" customWidth="1"/>
    <col min="11548" max="11548" width="14" style="94" customWidth="1"/>
    <col min="11549" max="11549" width="4" style="94" customWidth="1"/>
    <col min="11550" max="11550" width="17.85546875" style="94" customWidth="1"/>
    <col min="11551" max="11551" width="4.28515625" style="94" customWidth="1"/>
    <col min="11552" max="11552" width="17.7109375" style="94" customWidth="1"/>
    <col min="11553" max="11553" width="4.7109375" style="94" customWidth="1"/>
    <col min="11554" max="11554" width="17.85546875" style="94" customWidth="1"/>
    <col min="11555" max="11555" width="12.7109375" style="94" customWidth="1"/>
    <col min="11556" max="11559" width="18.7109375" style="94" customWidth="1"/>
    <col min="11560" max="11560" width="24.5703125" style="94" customWidth="1"/>
    <col min="11561" max="11564" width="18.7109375" style="94" customWidth="1"/>
    <col min="11565" max="11565" width="25.28515625" style="94" customWidth="1"/>
    <col min="11566" max="11724" width="12.7109375" style="94" customWidth="1"/>
    <col min="11725" max="11777" width="9.140625" style="94"/>
    <col min="11778" max="11778" width="20.28515625" style="94" customWidth="1"/>
    <col min="11779" max="11784" width="0" style="94" hidden="1" customWidth="1"/>
    <col min="11785" max="11785" width="19.5703125" style="94" customWidth="1"/>
    <col min="11786" max="11792" width="16.7109375" style="94" customWidth="1"/>
    <col min="11793" max="11795" width="19" style="94" customWidth="1"/>
    <col min="11796" max="11796" width="4.140625" style="94" customWidth="1"/>
    <col min="11797" max="11797" width="21.140625" style="94" customWidth="1"/>
    <col min="11798" max="11799" width="12.7109375" style="94" customWidth="1"/>
    <col min="11800" max="11800" width="15.7109375" style="94" customWidth="1"/>
    <col min="11801" max="11801" width="15.28515625" style="94" customWidth="1"/>
    <col min="11802" max="11802" width="4" style="94" customWidth="1"/>
    <col min="11803" max="11803" width="12.7109375" style="94" customWidth="1"/>
    <col min="11804" max="11804" width="14" style="94" customWidth="1"/>
    <col min="11805" max="11805" width="4" style="94" customWidth="1"/>
    <col min="11806" max="11806" width="17.85546875" style="94" customWidth="1"/>
    <col min="11807" max="11807" width="4.28515625" style="94" customWidth="1"/>
    <col min="11808" max="11808" width="17.7109375" style="94" customWidth="1"/>
    <col min="11809" max="11809" width="4.7109375" style="94" customWidth="1"/>
    <col min="11810" max="11810" width="17.85546875" style="94" customWidth="1"/>
    <col min="11811" max="11811" width="12.7109375" style="94" customWidth="1"/>
    <col min="11812" max="11815" width="18.7109375" style="94" customWidth="1"/>
    <col min="11816" max="11816" width="24.5703125" style="94" customWidth="1"/>
    <col min="11817" max="11820" width="18.7109375" style="94" customWidth="1"/>
    <col min="11821" max="11821" width="25.28515625" style="94" customWidth="1"/>
    <col min="11822" max="11980" width="12.7109375" style="94" customWidth="1"/>
    <col min="11981" max="12033" width="9.140625" style="94"/>
    <col min="12034" max="12034" width="20.28515625" style="94" customWidth="1"/>
    <col min="12035" max="12040" width="0" style="94" hidden="1" customWidth="1"/>
    <col min="12041" max="12041" width="19.5703125" style="94" customWidth="1"/>
    <col min="12042" max="12048" width="16.7109375" style="94" customWidth="1"/>
    <col min="12049" max="12051" width="19" style="94" customWidth="1"/>
    <col min="12052" max="12052" width="4.140625" style="94" customWidth="1"/>
    <col min="12053" max="12053" width="21.140625" style="94" customWidth="1"/>
    <col min="12054" max="12055" width="12.7109375" style="94" customWidth="1"/>
    <col min="12056" max="12056" width="15.7109375" style="94" customWidth="1"/>
    <col min="12057" max="12057" width="15.28515625" style="94" customWidth="1"/>
    <col min="12058" max="12058" width="4" style="94" customWidth="1"/>
    <col min="12059" max="12059" width="12.7109375" style="94" customWidth="1"/>
    <col min="12060" max="12060" width="14" style="94" customWidth="1"/>
    <col min="12061" max="12061" width="4" style="94" customWidth="1"/>
    <col min="12062" max="12062" width="17.85546875" style="94" customWidth="1"/>
    <col min="12063" max="12063" width="4.28515625" style="94" customWidth="1"/>
    <col min="12064" max="12064" width="17.7109375" style="94" customWidth="1"/>
    <col min="12065" max="12065" width="4.7109375" style="94" customWidth="1"/>
    <col min="12066" max="12066" width="17.85546875" style="94" customWidth="1"/>
    <col min="12067" max="12067" width="12.7109375" style="94" customWidth="1"/>
    <col min="12068" max="12071" width="18.7109375" style="94" customWidth="1"/>
    <col min="12072" max="12072" width="24.5703125" style="94" customWidth="1"/>
    <col min="12073" max="12076" width="18.7109375" style="94" customWidth="1"/>
    <col min="12077" max="12077" width="25.28515625" style="94" customWidth="1"/>
    <col min="12078" max="12236" width="12.7109375" style="94" customWidth="1"/>
    <col min="12237" max="12289" width="9.140625" style="94"/>
    <col min="12290" max="12290" width="20.28515625" style="94" customWidth="1"/>
    <col min="12291" max="12296" width="0" style="94" hidden="1" customWidth="1"/>
    <col min="12297" max="12297" width="19.5703125" style="94" customWidth="1"/>
    <col min="12298" max="12304" width="16.7109375" style="94" customWidth="1"/>
    <col min="12305" max="12307" width="19" style="94" customWidth="1"/>
    <col min="12308" max="12308" width="4.140625" style="94" customWidth="1"/>
    <col min="12309" max="12309" width="21.140625" style="94" customWidth="1"/>
    <col min="12310" max="12311" width="12.7109375" style="94" customWidth="1"/>
    <col min="12312" max="12312" width="15.7109375" style="94" customWidth="1"/>
    <col min="12313" max="12313" width="15.28515625" style="94" customWidth="1"/>
    <col min="12314" max="12314" width="4" style="94" customWidth="1"/>
    <col min="12315" max="12315" width="12.7109375" style="94" customWidth="1"/>
    <col min="12316" max="12316" width="14" style="94" customWidth="1"/>
    <col min="12317" max="12317" width="4" style="94" customWidth="1"/>
    <col min="12318" max="12318" width="17.85546875" style="94" customWidth="1"/>
    <col min="12319" max="12319" width="4.28515625" style="94" customWidth="1"/>
    <col min="12320" max="12320" width="17.7109375" style="94" customWidth="1"/>
    <col min="12321" max="12321" width="4.7109375" style="94" customWidth="1"/>
    <col min="12322" max="12322" width="17.85546875" style="94" customWidth="1"/>
    <col min="12323" max="12323" width="12.7109375" style="94" customWidth="1"/>
    <col min="12324" max="12327" width="18.7109375" style="94" customWidth="1"/>
    <col min="12328" max="12328" width="24.5703125" style="94" customWidth="1"/>
    <col min="12329" max="12332" width="18.7109375" style="94" customWidth="1"/>
    <col min="12333" max="12333" width="25.28515625" style="94" customWidth="1"/>
    <col min="12334" max="12492" width="12.7109375" style="94" customWidth="1"/>
    <col min="12493" max="12545" width="9.140625" style="94"/>
    <col min="12546" max="12546" width="20.28515625" style="94" customWidth="1"/>
    <col min="12547" max="12552" width="0" style="94" hidden="1" customWidth="1"/>
    <col min="12553" max="12553" width="19.5703125" style="94" customWidth="1"/>
    <col min="12554" max="12560" width="16.7109375" style="94" customWidth="1"/>
    <col min="12561" max="12563" width="19" style="94" customWidth="1"/>
    <col min="12564" max="12564" width="4.140625" style="94" customWidth="1"/>
    <col min="12565" max="12565" width="21.140625" style="94" customWidth="1"/>
    <col min="12566" max="12567" width="12.7109375" style="94" customWidth="1"/>
    <col min="12568" max="12568" width="15.7109375" style="94" customWidth="1"/>
    <col min="12569" max="12569" width="15.28515625" style="94" customWidth="1"/>
    <col min="12570" max="12570" width="4" style="94" customWidth="1"/>
    <col min="12571" max="12571" width="12.7109375" style="94" customWidth="1"/>
    <col min="12572" max="12572" width="14" style="94" customWidth="1"/>
    <col min="12573" max="12573" width="4" style="94" customWidth="1"/>
    <col min="12574" max="12574" width="17.85546875" style="94" customWidth="1"/>
    <col min="12575" max="12575" width="4.28515625" style="94" customWidth="1"/>
    <col min="12576" max="12576" width="17.7109375" style="94" customWidth="1"/>
    <col min="12577" max="12577" width="4.7109375" style="94" customWidth="1"/>
    <col min="12578" max="12578" width="17.85546875" style="94" customWidth="1"/>
    <col min="12579" max="12579" width="12.7109375" style="94" customWidth="1"/>
    <col min="12580" max="12583" width="18.7109375" style="94" customWidth="1"/>
    <col min="12584" max="12584" width="24.5703125" style="94" customWidth="1"/>
    <col min="12585" max="12588" width="18.7109375" style="94" customWidth="1"/>
    <col min="12589" max="12589" width="25.28515625" style="94" customWidth="1"/>
    <col min="12590" max="12748" width="12.7109375" style="94" customWidth="1"/>
    <col min="12749" max="12801" width="9.140625" style="94"/>
    <col min="12802" max="12802" width="20.28515625" style="94" customWidth="1"/>
    <col min="12803" max="12808" width="0" style="94" hidden="1" customWidth="1"/>
    <col min="12809" max="12809" width="19.5703125" style="94" customWidth="1"/>
    <col min="12810" max="12816" width="16.7109375" style="94" customWidth="1"/>
    <col min="12817" max="12819" width="19" style="94" customWidth="1"/>
    <col min="12820" max="12820" width="4.140625" style="94" customWidth="1"/>
    <col min="12821" max="12821" width="21.140625" style="94" customWidth="1"/>
    <col min="12822" max="12823" width="12.7109375" style="94" customWidth="1"/>
    <col min="12824" max="12824" width="15.7109375" style="94" customWidth="1"/>
    <col min="12825" max="12825" width="15.28515625" style="94" customWidth="1"/>
    <col min="12826" max="12826" width="4" style="94" customWidth="1"/>
    <col min="12827" max="12827" width="12.7109375" style="94" customWidth="1"/>
    <col min="12828" max="12828" width="14" style="94" customWidth="1"/>
    <col min="12829" max="12829" width="4" style="94" customWidth="1"/>
    <col min="12830" max="12830" width="17.85546875" style="94" customWidth="1"/>
    <col min="12831" max="12831" width="4.28515625" style="94" customWidth="1"/>
    <col min="12832" max="12832" width="17.7109375" style="94" customWidth="1"/>
    <col min="12833" max="12833" width="4.7109375" style="94" customWidth="1"/>
    <col min="12834" max="12834" width="17.85546875" style="94" customWidth="1"/>
    <col min="12835" max="12835" width="12.7109375" style="94" customWidth="1"/>
    <col min="12836" max="12839" width="18.7109375" style="94" customWidth="1"/>
    <col min="12840" max="12840" width="24.5703125" style="94" customWidth="1"/>
    <col min="12841" max="12844" width="18.7109375" style="94" customWidth="1"/>
    <col min="12845" max="12845" width="25.28515625" style="94" customWidth="1"/>
    <col min="12846" max="13004" width="12.7109375" style="94" customWidth="1"/>
    <col min="13005" max="13057" width="9.140625" style="94"/>
    <col min="13058" max="13058" width="20.28515625" style="94" customWidth="1"/>
    <col min="13059" max="13064" width="0" style="94" hidden="1" customWidth="1"/>
    <col min="13065" max="13065" width="19.5703125" style="94" customWidth="1"/>
    <col min="13066" max="13072" width="16.7109375" style="94" customWidth="1"/>
    <col min="13073" max="13075" width="19" style="94" customWidth="1"/>
    <col min="13076" max="13076" width="4.140625" style="94" customWidth="1"/>
    <col min="13077" max="13077" width="21.140625" style="94" customWidth="1"/>
    <col min="13078" max="13079" width="12.7109375" style="94" customWidth="1"/>
    <col min="13080" max="13080" width="15.7109375" style="94" customWidth="1"/>
    <col min="13081" max="13081" width="15.28515625" style="94" customWidth="1"/>
    <col min="13082" max="13082" width="4" style="94" customWidth="1"/>
    <col min="13083" max="13083" width="12.7109375" style="94" customWidth="1"/>
    <col min="13084" max="13084" width="14" style="94" customWidth="1"/>
    <col min="13085" max="13085" width="4" style="94" customWidth="1"/>
    <col min="13086" max="13086" width="17.85546875" style="94" customWidth="1"/>
    <col min="13087" max="13087" width="4.28515625" style="94" customWidth="1"/>
    <col min="13088" max="13088" width="17.7109375" style="94" customWidth="1"/>
    <col min="13089" max="13089" width="4.7109375" style="94" customWidth="1"/>
    <col min="13090" max="13090" width="17.85546875" style="94" customWidth="1"/>
    <col min="13091" max="13091" width="12.7109375" style="94" customWidth="1"/>
    <col min="13092" max="13095" width="18.7109375" style="94" customWidth="1"/>
    <col min="13096" max="13096" width="24.5703125" style="94" customWidth="1"/>
    <col min="13097" max="13100" width="18.7109375" style="94" customWidth="1"/>
    <col min="13101" max="13101" width="25.28515625" style="94" customWidth="1"/>
    <col min="13102" max="13260" width="12.7109375" style="94" customWidth="1"/>
    <col min="13261" max="13313" width="9.140625" style="94"/>
    <col min="13314" max="13314" width="20.28515625" style="94" customWidth="1"/>
    <col min="13315" max="13320" width="0" style="94" hidden="1" customWidth="1"/>
    <col min="13321" max="13321" width="19.5703125" style="94" customWidth="1"/>
    <col min="13322" max="13328" width="16.7109375" style="94" customWidth="1"/>
    <col min="13329" max="13331" width="19" style="94" customWidth="1"/>
    <col min="13332" max="13332" width="4.140625" style="94" customWidth="1"/>
    <col min="13333" max="13333" width="21.140625" style="94" customWidth="1"/>
    <col min="13334" max="13335" width="12.7109375" style="94" customWidth="1"/>
    <col min="13336" max="13336" width="15.7109375" style="94" customWidth="1"/>
    <col min="13337" max="13337" width="15.28515625" style="94" customWidth="1"/>
    <col min="13338" max="13338" width="4" style="94" customWidth="1"/>
    <col min="13339" max="13339" width="12.7109375" style="94" customWidth="1"/>
    <col min="13340" max="13340" width="14" style="94" customWidth="1"/>
    <col min="13341" max="13341" width="4" style="94" customWidth="1"/>
    <col min="13342" max="13342" width="17.85546875" style="94" customWidth="1"/>
    <col min="13343" max="13343" width="4.28515625" style="94" customWidth="1"/>
    <col min="13344" max="13344" width="17.7109375" style="94" customWidth="1"/>
    <col min="13345" max="13345" width="4.7109375" style="94" customWidth="1"/>
    <col min="13346" max="13346" width="17.85546875" style="94" customWidth="1"/>
    <col min="13347" max="13347" width="12.7109375" style="94" customWidth="1"/>
    <col min="13348" max="13351" width="18.7109375" style="94" customWidth="1"/>
    <col min="13352" max="13352" width="24.5703125" style="94" customWidth="1"/>
    <col min="13353" max="13356" width="18.7109375" style="94" customWidth="1"/>
    <col min="13357" max="13357" width="25.28515625" style="94" customWidth="1"/>
    <col min="13358" max="13516" width="12.7109375" style="94" customWidth="1"/>
    <col min="13517" max="13569" width="9.140625" style="94"/>
    <col min="13570" max="13570" width="20.28515625" style="94" customWidth="1"/>
    <col min="13571" max="13576" width="0" style="94" hidden="1" customWidth="1"/>
    <col min="13577" max="13577" width="19.5703125" style="94" customWidth="1"/>
    <col min="13578" max="13584" width="16.7109375" style="94" customWidth="1"/>
    <col min="13585" max="13587" width="19" style="94" customWidth="1"/>
    <col min="13588" max="13588" width="4.140625" style="94" customWidth="1"/>
    <col min="13589" max="13589" width="21.140625" style="94" customWidth="1"/>
    <col min="13590" max="13591" width="12.7109375" style="94" customWidth="1"/>
    <col min="13592" max="13592" width="15.7109375" style="94" customWidth="1"/>
    <col min="13593" max="13593" width="15.28515625" style="94" customWidth="1"/>
    <col min="13594" max="13594" width="4" style="94" customWidth="1"/>
    <col min="13595" max="13595" width="12.7109375" style="94" customWidth="1"/>
    <col min="13596" max="13596" width="14" style="94" customWidth="1"/>
    <col min="13597" max="13597" width="4" style="94" customWidth="1"/>
    <col min="13598" max="13598" width="17.85546875" style="94" customWidth="1"/>
    <col min="13599" max="13599" width="4.28515625" style="94" customWidth="1"/>
    <col min="13600" max="13600" width="17.7109375" style="94" customWidth="1"/>
    <col min="13601" max="13601" width="4.7109375" style="94" customWidth="1"/>
    <col min="13602" max="13602" width="17.85546875" style="94" customWidth="1"/>
    <col min="13603" max="13603" width="12.7109375" style="94" customWidth="1"/>
    <col min="13604" max="13607" width="18.7109375" style="94" customWidth="1"/>
    <col min="13608" max="13608" width="24.5703125" style="94" customWidth="1"/>
    <col min="13609" max="13612" width="18.7109375" style="94" customWidth="1"/>
    <col min="13613" max="13613" width="25.28515625" style="94" customWidth="1"/>
    <col min="13614" max="13772" width="12.7109375" style="94" customWidth="1"/>
    <col min="13773" max="13825" width="9.140625" style="94"/>
    <col min="13826" max="13826" width="20.28515625" style="94" customWidth="1"/>
    <col min="13827" max="13832" width="0" style="94" hidden="1" customWidth="1"/>
    <col min="13833" max="13833" width="19.5703125" style="94" customWidth="1"/>
    <col min="13834" max="13840" width="16.7109375" style="94" customWidth="1"/>
    <col min="13841" max="13843" width="19" style="94" customWidth="1"/>
    <col min="13844" max="13844" width="4.140625" style="94" customWidth="1"/>
    <col min="13845" max="13845" width="21.140625" style="94" customWidth="1"/>
    <col min="13846" max="13847" width="12.7109375" style="94" customWidth="1"/>
    <col min="13848" max="13848" width="15.7109375" style="94" customWidth="1"/>
    <col min="13849" max="13849" width="15.28515625" style="94" customWidth="1"/>
    <col min="13850" max="13850" width="4" style="94" customWidth="1"/>
    <col min="13851" max="13851" width="12.7109375" style="94" customWidth="1"/>
    <col min="13852" max="13852" width="14" style="94" customWidth="1"/>
    <col min="13853" max="13853" width="4" style="94" customWidth="1"/>
    <col min="13854" max="13854" width="17.85546875" style="94" customWidth="1"/>
    <col min="13855" max="13855" width="4.28515625" style="94" customWidth="1"/>
    <col min="13856" max="13856" width="17.7109375" style="94" customWidth="1"/>
    <col min="13857" max="13857" width="4.7109375" style="94" customWidth="1"/>
    <col min="13858" max="13858" width="17.85546875" style="94" customWidth="1"/>
    <col min="13859" max="13859" width="12.7109375" style="94" customWidth="1"/>
    <col min="13860" max="13863" width="18.7109375" style="94" customWidth="1"/>
    <col min="13864" max="13864" width="24.5703125" style="94" customWidth="1"/>
    <col min="13865" max="13868" width="18.7109375" style="94" customWidth="1"/>
    <col min="13869" max="13869" width="25.28515625" style="94" customWidth="1"/>
    <col min="13870" max="14028" width="12.7109375" style="94" customWidth="1"/>
    <col min="14029" max="14081" width="9.140625" style="94"/>
    <col min="14082" max="14082" width="20.28515625" style="94" customWidth="1"/>
    <col min="14083" max="14088" width="0" style="94" hidden="1" customWidth="1"/>
    <col min="14089" max="14089" width="19.5703125" style="94" customWidth="1"/>
    <col min="14090" max="14096" width="16.7109375" style="94" customWidth="1"/>
    <col min="14097" max="14099" width="19" style="94" customWidth="1"/>
    <col min="14100" max="14100" width="4.140625" style="94" customWidth="1"/>
    <col min="14101" max="14101" width="21.140625" style="94" customWidth="1"/>
    <col min="14102" max="14103" width="12.7109375" style="94" customWidth="1"/>
    <col min="14104" max="14104" width="15.7109375" style="94" customWidth="1"/>
    <col min="14105" max="14105" width="15.28515625" style="94" customWidth="1"/>
    <col min="14106" max="14106" width="4" style="94" customWidth="1"/>
    <col min="14107" max="14107" width="12.7109375" style="94" customWidth="1"/>
    <col min="14108" max="14108" width="14" style="94" customWidth="1"/>
    <col min="14109" max="14109" width="4" style="94" customWidth="1"/>
    <col min="14110" max="14110" width="17.85546875" style="94" customWidth="1"/>
    <col min="14111" max="14111" width="4.28515625" style="94" customWidth="1"/>
    <col min="14112" max="14112" width="17.7109375" style="94" customWidth="1"/>
    <col min="14113" max="14113" width="4.7109375" style="94" customWidth="1"/>
    <col min="14114" max="14114" width="17.85546875" style="94" customWidth="1"/>
    <col min="14115" max="14115" width="12.7109375" style="94" customWidth="1"/>
    <col min="14116" max="14119" width="18.7109375" style="94" customWidth="1"/>
    <col min="14120" max="14120" width="24.5703125" style="94" customWidth="1"/>
    <col min="14121" max="14124" width="18.7109375" style="94" customWidth="1"/>
    <col min="14125" max="14125" width="25.28515625" style="94" customWidth="1"/>
    <col min="14126" max="14284" width="12.7109375" style="94" customWidth="1"/>
    <col min="14285" max="14337" width="9.140625" style="94"/>
    <col min="14338" max="14338" width="20.28515625" style="94" customWidth="1"/>
    <col min="14339" max="14344" width="0" style="94" hidden="1" customWidth="1"/>
    <col min="14345" max="14345" width="19.5703125" style="94" customWidth="1"/>
    <col min="14346" max="14352" width="16.7109375" style="94" customWidth="1"/>
    <col min="14353" max="14355" width="19" style="94" customWidth="1"/>
    <col min="14356" max="14356" width="4.140625" style="94" customWidth="1"/>
    <col min="14357" max="14357" width="21.140625" style="94" customWidth="1"/>
    <col min="14358" max="14359" width="12.7109375" style="94" customWidth="1"/>
    <col min="14360" max="14360" width="15.7109375" style="94" customWidth="1"/>
    <col min="14361" max="14361" width="15.28515625" style="94" customWidth="1"/>
    <col min="14362" max="14362" width="4" style="94" customWidth="1"/>
    <col min="14363" max="14363" width="12.7109375" style="94" customWidth="1"/>
    <col min="14364" max="14364" width="14" style="94" customWidth="1"/>
    <col min="14365" max="14365" width="4" style="94" customWidth="1"/>
    <col min="14366" max="14366" width="17.85546875" style="94" customWidth="1"/>
    <col min="14367" max="14367" width="4.28515625" style="94" customWidth="1"/>
    <col min="14368" max="14368" width="17.7109375" style="94" customWidth="1"/>
    <col min="14369" max="14369" width="4.7109375" style="94" customWidth="1"/>
    <col min="14370" max="14370" width="17.85546875" style="94" customWidth="1"/>
    <col min="14371" max="14371" width="12.7109375" style="94" customWidth="1"/>
    <col min="14372" max="14375" width="18.7109375" style="94" customWidth="1"/>
    <col min="14376" max="14376" width="24.5703125" style="94" customWidth="1"/>
    <col min="14377" max="14380" width="18.7109375" style="94" customWidth="1"/>
    <col min="14381" max="14381" width="25.28515625" style="94" customWidth="1"/>
    <col min="14382" max="14540" width="12.7109375" style="94" customWidth="1"/>
    <col min="14541" max="14593" width="9.140625" style="94"/>
    <col min="14594" max="14594" width="20.28515625" style="94" customWidth="1"/>
    <col min="14595" max="14600" width="0" style="94" hidden="1" customWidth="1"/>
    <col min="14601" max="14601" width="19.5703125" style="94" customWidth="1"/>
    <col min="14602" max="14608" width="16.7109375" style="94" customWidth="1"/>
    <col min="14609" max="14611" width="19" style="94" customWidth="1"/>
    <col min="14612" max="14612" width="4.140625" style="94" customWidth="1"/>
    <col min="14613" max="14613" width="21.140625" style="94" customWidth="1"/>
    <col min="14614" max="14615" width="12.7109375" style="94" customWidth="1"/>
    <col min="14616" max="14616" width="15.7109375" style="94" customWidth="1"/>
    <col min="14617" max="14617" width="15.28515625" style="94" customWidth="1"/>
    <col min="14618" max="14618" width="4" style="94" customWidth="1"/>
    <col min="14619" max="14619" width="12.7109375" style="94" customWidth="1"/>
    <col min="14620" max="14620" width="14" style="94" customWidth="1"/>
    <col min="14621" max="14621" width="4" style="94" customWidth="1"/>
    <col min="14622" max="14622" width="17.85546875" style="94" customWidth="1"/>
    <col min="14623" max="14623" width="4.28515625" style="94" customWidth="1"/>
    <col min="14624" max="14624" width="17.7109375" style="94" customWidth="1"/>
    <col min="14625" max="14625" width="4.7109375" style="94" customWidth="1"/>
    <col min="14626" max="14626" width="17.85546875" style="94" customWidth="1"/>
    <col min="14627" max="14627" width="12.7109375" style="94" customWidth="1"/>
    <col min="14628" max="14631" width="18.7109375" style="94" customWidth="1"/>
    <col min="14632" max="14632" width="24.5703125" style="94" customWidth="1"/>
    <col min="14633" max="14636" width="18.7109375" style="94" customWidth="1"/>
    <col min="14637" max="14637" width="25.28515625" style="94" customWidth="1"/>
    <col min="14638" max="14796" width="12.7109375" style="94" customWidth="1"/>
    <col min="14797" max="14849" width="9.140625" style="94"/>
    <col min="14850" max="14850" width="20.28515625" style="94" customWidth="1"/>
    <col min="14851" max="14856" width="0" style="94" hidden="1" customWidth="1"/>
    <col min="14857" max="14857" width="19.5703125" style="94" customWidth="1"/>
    <col min="14858" max="14864" width="16.7109375" style="94" customWidth="1"/>
    <col min="14865" max="14867" width="19" style="94" customWidth="1"/>
    <col min="14868" max="14868" width="4.140625" style="94" customWidth="1"/>
    <col min="14869" max="14869" width="21.140625" style="94" customWidth="1"/>
    <col min="14870" max="14871" width="12.7109375" style="94" customWidth="1"/>
    <col min="14872" max="14872" width="15.7109375" style="94" customWidth="1"/>
    <col min="14873" max="14873" width="15.28515625" style="94" customWidth="1"/>
    <col min="14874" max="14874" width="4" style="94" customWidth="1"/>
    <col min="14875" max="14875" width="12.7109375" style="94" customWidth="1"/>
    <col min="14876" max="14876" width="14" style="94" customWidth="1"/>
    <col min="14877" max="14877" width="4" style="94" customWidth="1"/>
    <col min="14878" max="14878" width="17.85546875" style="94" customWidth="1"/>
    <col min="14879" max="14879" width="4.28515625" style="94" customWidth="1"/>
    <col min="14880" max="14880" width="17.7109375" style="94" customWidth="1"/>
    <col min="14881" max="14881" width="4.7109375" style="94" customWidth="1"/>
    <col min="14882" max="14882" width="17.85546875" style="94" customWidth="1"/>
    <col min="14883" max="14883" width="12.7109375" style="94" customWidth="1"/>
    <col min="14884" max="14887" width="18.7109375" style="94" customWidth="1"/>
    <col min="14888" max="14888" width="24.5703125" style="94" customWidth="1"/>
    <col min="14889" max="14892" width="18.7109375" style="94" customWidth="1"/>
    <col min="14893" max="14893" width="25.28515625" style="94" customWidth="1"/>
    <col min="14894" max="15052" width="12.7109375" style="94" customWidth="1"/>
    <col min="15053" max="15105" width="9.140625" style="94"/>
    <col min="15106" max="15106" width="20.28515625" style="94" customWidth="1"/>
    <col min="15107" max="15112" width="0" style="94" hidden="1" customWidth="1"/>
    <col min="15113" max="15113" width="19.5703125" style="94" customWidth="1"/>
    <col min="15114" max="15120" width="16.7109375" style="94" customWidth="1"/>
    <col min="15121" max="15123" width="19" style="94" customWidth="1"/>
    <col min="15124" max="15124" width="4.140625" style="94" customWidth="1"/>
    <col min="15125" max="15125" width="21.140625" style="94" customWidth="1"/>
    <col min="15126" max="15127" width="12.7109375" style="94" customWidth="1"/>
    <col min="15128" max="15128" width="15.7109375" style="94" customWidth="1"/>
    <col min="15129" max="15129" width="15.28515625" style="94" customWidth="1"/>
    <col min="15130" max="15130" width="4" style="94" customWidth="1"/>
    <col min="15131" max="15131" width="12.7109375" style="94" customWidth="1"/>
    <col min="15132" max="15132" width="14" style="94" customWidth="1"/>
    <col min="15133" max="15133" width="4" style="94" customWidth="1"/>
    <col min="15134" max="15134" width="17.85546875" style="94" customWidth="1"/>
    <col min="15135" max="15135" width="4.28515625" style="94" customWidth="1"/>
    <col min="15136" max="15136" width="17.7109375" style="94" customWidth="1"/>
    <col min="15137" max="15137" width="4.7109375" style="94" customWidth="1"/>
    <col min="15138" max="15138" width="17.85546875" style="94" customWidth="1"/>
    <col min="15139" max="15139" width="12.7109375" style="94" customWidth="1"/>
    <col min="15140" max="15143" width="18.7109375" style="94" customWidth="1"/>
    <col min="15144" max="15144" width="24.5703125" style="94" customWidth="1"/>
    <col min="15145" max="15148" width="18.7109375" style="94" customWidth="1"/>
    <col min="15149" max="15149" width="25.28515625" style="94" customWidth="1"/>
    <col min="15150" max="15308" width="12.7109375" style="94" customWidth="1"/>
    <col min="15309" max="15361" width="9.140625" style="94"/>
    <col min="15362" max="15362" width="20.28515625" style="94" customWidth="1"/>
    <col min="15363" max="15368" width="0" style="94" hidden="1" customWidth="1"/>
    <col min="15369" max="15369" width="19.5703125" style="94" customWidth="1"/>
    <col min="15370" max="15376" width="16.7109375" style="94" customWidth="1"/>
    <col min="15377" max="15379" width="19" style="94" customWidth="1"/>
    <col min="15380" max="15380" width="4.140625" style="94" customWidth="1"/>
    <col min="15381" max="15381" width="21.140625" style="94" customWidth="1"/>
    <col min="15382" max="15383" width="12.7109375" style="94" customWidth="1"/>
    <col min="15384" max="15384" width="15.7109375" style="94" customWidth="1"/>
    <col min="15385" max="15385" width="15.28515625" style="94" customWidth="1"/>
    <col min="15386" max="15386" width="4" style="94" customWidth="1"/>
    <col min="15387" max="15387" width="12.7109375" style="94" customWidth="1"/>
    <col min="15388" max="15388" width="14" style="94" customWidth="1"/>
    <col min="15389" max="15389" width="4" style="94" customWidth="1"/>
    <col min="15390" max="15390" width="17.85546875" style="94" customWidth="1"/>
    <col min="15391" max="15391" width="4.28515625" style="94" customWidth="1"/>
    <col min="15392" max="15392" width="17.7109375" style="94" customWidth="1"/>
    <col min="15393" max="15393" width="4.7109375" style="94" customWidth="1"/>
    <col min="15394" max="15394" width="17.85546875" style="94" customWidth="1"/>
    <col min="15395" max="15395" width="12.7109375" style="94" customWidth="1"/>
    <col min="15396" max="15399" width="18.7109375" style="94" customWidth="1"/>
    <col min="15400" max="15400" width="24.5703125" style="94" customWidth="1"/>
    <col min="15401" max="15404" width="18.7109375" style="94" customWidth="1"/>
    <col min="15405" max="15405" width="25.28515625" style="94" customWidth="1"/>
    <col min="15406" max="15564" width="12.7109375" style="94" customWidth="1"/>
    <col min="15565" max="15617" width="9.140625" style="94"/>
    <col min="15618" max="15618" width="20.28515625" style="94" customWidth="1"/>
    <col min="15619" max="15624" width="0" style="94" hidden="1" customWidth="1"/>
    <col min="15625" max="15625" width="19.5703125" style="94" customWidth="1"/>
    <col min="15626" max="15632" width="16.7109375" style="94" customWidth="1"/>
    <col min="15633" max="15635" width="19" style="94" customWidth="1"/>
    <col min="15636" max="15636" width="4.140625" style="94" customWidth="1"/>
    <col min="15637" max="15637" width="21.140625" style="94" customWidth="1"/>
    <col min="15638" max="15639" width="12.7109375" style="94" customWidth="1"/>
    <col min="15640" max="15640" width="15.7109375" style="94" customWidth="1"/>
    <col min="15641" max="15641" width="15.28515625" style="94" customWidth="1"/>
    <col min="15642" max="15642" width="4" style="94" customWidth="1"/>
    <col min="15643" max="15643" width="12.7109375" style="94" customWidth="1"/>
    <col min="15644" max="15644" width="14" style="94" customWidth="1"/>
    <col min="15645" max="15645" width="4" style="94" customWidth="1"/>
    <col min="15646" max="15646" width="17.85546875" style="94" customWidth="1"/>
    <col min="15647" max="15647" width="4.28515625" style="94" customWidth="1"/>
    <col min="15648" max="15648" width="17.7109375" style="94" customWidth="1"/>
    <col min="15649" max="15649" width="4.7109375" style="94" customWidth="1"/>
    <col min="15650" max="15650" width="17.85546875" style="94" customWidth="1"/>
    <col min="15651" max="15651" width="12.7109375" style="94" customWidth="1"/>
    <col min="15652" max="15655" width="18.7109375" style="94" customWidth="1"/>
    <col min="15656" max="15656" width="24.5703125" style="94" customWidth="1"/>
    <col min="15657" max="15660" width="18.7109375" style="94" customWidth="1"/>
    <col min="15661" max="15661" width="25.28515625" style="94" customWidth="1"/>
    <col min="15662" max="15820" width="12.7109375" style="94" customWidth="1"/>
    <col min="15821" max="15873" width="9.140625" style="94"/>
    <col min="15874" max="15874" width="20.28515625" style="94" customWidth="1"/>
    <col min="15875" max="15880" width="0" style="94" hidden="1" customWidth="1"/>
    <col min="15881" max="15881" width="19.5703125" style="94" customWidth="1"/>
    <col min="15882" max="15888" width="16.7109375" style="94" customWidth="1"/>
    <col min="15889" max="15891" width="19" style="94" customWidth="1"/>
    <col min="15892" max="15892" width="4.140625" style="94" customWidth="1"/>
    <col min="15893" max="15893" width="21.140625" style="94" customWidth="1"/>
    <col min="15894" max="15895" width="12.7109375" style="94" customWidth="1"/>
    <col min="15896" max="15896" width="15.7109375" style="94" customWidth="1"/>
    <col min="15897" max="15897" width="15.28515625" style="94" customWidth="1"/>
    <col min="15898" max="15898" width="4" style="94" customWidth="1"/>
    <col min="15899" max="15899" width="12.7109375" style="94" customWidth="1"/>
    <col min="15900" max="15900" width="14" style="94" customWidth="1"/>
    <col min="15901" max="15901" width="4" style="94" customWidth="1"/>
    <col min="15902" max="15902" width="17.85546875" style="94" customWidth="1"/>
    <col min="15903" max="15903" width="4.28515625" style="94" customWidth="1"/>
    <col min="15904" max="15904" width="17.7109375" style="94" customWidth="1"/>
    <col min="15905" max="15905" width="4.7109375" style="94" customWidth="1"/>
    <col min="15906" max="15906" width="17.85546875" style="94" customWidth="1"/>
    <col min="15907" max="15907" width="12.7109375" style="94" customWidth="1"/>
    <col min="15908" max="15911" width="18.7109375" style="94" customWidth="1"/>
    <col min="15912" max="15912" width="24.5703125" style="94" customWidth="1"/>
    <col min="15913" max="15916" width="18.7109375" style="94" customWidth="1"/>
    <col min="15917" max="15917" width="25.28515625" style="94" customWidth="1"/>
    <col min="15918" max="16076" width="12.7109375" style="94" customWidth="1"/>
    <col min="16077" max="16129" width="9.140625" style="94"/>
    <col min="16130" max="16130" width="20.28515625" style="94" customWidth="1"/>
    <col min="16131" max="16136" width="0" style="94" hidden="1" customWidth="1"/>
    <col min="16137" max="16137" width="19.5703125" style="94" customWidth="1"/>
    <col min="16138" max="16144" width="16.7109375" style="94" customWidth="1"/>
    <col min="16145" max="16147" width="19" style="94" customWidth="1"/>
    <col min="16148" max="16148" width="4.140625" style="94" customWidth="1"/>
    <col min="16149" max="16149" width="21.140625" style="94" customWidth="1"/>
    <col min="16150" max="16151" width="12.7109375" style="94" customWidth="1"/>
    <col min="16152" max="16152" width="15.7109375" style="94" customWidth="1"/>
    <col min="16153" max="16153" width="15.28515625" style="94" customWidth="1"/>
    <col min="16154" max="16154" width="4" style="94" customWidth="1"/>
    <col min="16155" max="16155" width="12.7109375" style="94" customWidth="1"/>
    <col min="16156" max="16156" width="14" style="94" customWidth="1"/>
    <col min="16157" max="16157" width="4" style="94" customWidth="1"/>
    <col min="16158" max="16158" width="17.85546875" style="94" customWidth="1"/>
    <col min="16159" max="16159" width="4.28515625" style="94" customWidth="1"/>
    <col min="16160" max="16160" width="17.7109375" style="94" customWidth="1"/>
    <col min="16161" max="16161" width="4.7109375" style="94" customWidth="1"/>
    <col min="16162" max="16162" width="17.85546875" style="94" customWidth="1"/>
    <col min="16163" max="16163" width="12.7109375" style="94" customWidth="1"/>
    <col min="16164" max="16167" width="18.7109375" style="94" customWidth="1"/>
    <col min="16168" max="16168" width="24.5703125" style="94" customWidth="1"/>
    <col min="16169" max="16172" width="18.7109375" style="94" customWidth="1"/>
    <col min="16173" max="16173" width="25.28515625" style="94" customWidth="1"/>
    <col min="16174" max="16332" width="12.7109375" style="94" customWidth="1"/>
    <col min="16333" max="16384" width="9.140625" style="94"/>
  </cols>
  <sheetData>
    <row r="1" spans="1:26" ht="24.95" customHeight="1">
      <c r="A1" s="365" t="s">
        <v>502</v>
      </c>
      <c r="B1" s="192"/>
      <c r="C1" s="192"/>
      <c r="D1" s="192"/>
      <c r="E1" s="192"/>
      <c r="F1" s="192"/>
      <c r="G1" s="192"/>
      <c r="H1" s="192"/>
      <c r="I1" s="192"/>
      <c r="J1" s="192"/>
      <c r="K1" s="192"/>
      <c r="L1" s="192"/>
      <c r="M1" s="192"/>
      <c r="N1" s="192"/>
      <c r="O1" s="192"/>
      <c r="P1" s="192"/>
      <c r="Q1" s="192"/>
      <c r="R1" s="192"/>
      <c r="S1" s="192"/>
      <c r="T1" s="192"/>
      <c r="U1" s="192"/>
      <c r="V1" s="192"/>
      <c r="W1" s="192"/>
    </row>
    <row r="2" spans="1:26" ht="24.95" customHeight="1" thickBot="1">
      <c r="A2" s="365" t="s">
        <v>503</v>
      </c>
      <c r="B2" s="117"/>
      <c r="C2" s="117"/>
      <c r="D2" s="117"/>
      <c r="E2" s="117"/>
      <c r="F2" s="117"/>
      <c r="G2" s="117"/>
      <c r="H2" s="117"/>
      <c r="I2" s="117"/>
      <c r="J2" s="117"/>
      <c r="K2" s="117"/>
      <c r="L2" s="117"/>
      <c r="M2" s="117"/>
      <c r="N2" s="117"/>
      <c r="O2" s="117"/>
      <c r="P2" s="117"/>
      <c r="Q2" s="117"/>
      <c r="R2" s="117"/>
      <c r="S2" s="117"/>
      <c r="T2" s="117"/>
      <c r="U2" s="117"/>
      <c r="V2" s="117"/>
      <c r="W2" s="367"/>
    </row>
    <row r="3" spans="1:26" ht="24.95" customHeight="1">
      <c r="A3" s="368"/>
      <c r="B3" s="369"/>
      <c r="C3" s="369"/>
      <c r="D3" s="369"/>
      <c r="E3" s="369"/>
      <c r="F3" s="369"/>
      <c r="G3" s="369"/>
      <c r="H3" s="369"/>
      <c r="I3" s="369"/>
      <c r="J3" s="369"/>
      <c r="K3" s="369"/>
      <c r="L3" s="369"/>
      <c r="M3" s="369"/>
      <c r="N3" s="369"/>
      <c r="O3" s="369"/>
      <c r="P3" s="369"/>
      <c r="Q3" s="369"/>
      <c r="R3" s="369"/>
      <c r="S3" s="369"/>
      <c r="T3" s="369"/>
      <c r="U3" s="369"/>
      <c r="V3" s="369"/>
      <c r="W3" s="370"/>
    </row>
    <row r="4" spans="1:26" ht="24.95" customHeight="1">
      <c r="A4" s="371"/>
      <c r="B4" s="366">
        <v>1994</v>
      </c>
      <c r="C4" s="366">
        <v>1995</v>
      </c>
      <c r="D4" s="366">
        <v>1996</v>
      </c>
      <c r="E4" s="366">
        <v>1997</v>
      </c>
      <c r="F4" s="366">
        <v>1998</v>
      </c>
      <c r="G4" s="366">
        <v>1999</v>
      </c>
      <c r="H4" s="366">
        <v>2000</v>
      </c>
      <c r="I4" s="366">
        <v>2001</v>
      </c>
      <c r="J4" s="366">
        <v>2002</v>
      </c>
      <c r="K4" s="366">
        <v>2003</v>
      </c>
      <c r="L4" s="366">
        <v>2005</v>
      </c>
      <c r="M4" s="366">
        <v>2006</v>
      </c>
      <c r="N4" s="114" t="s">
        <v>435</v>
      </c>
      <c r="O4" s="366">
        <v>2008</v>
      </c>
      <c r="P4" s="366">
        <v>2009</v>
      </c>
      <c r="Q4" s="366">
        <v>2010</v>
      </c>
      <c r="R4" s="366">
        <v>2011</v>
      </c>
      <c r="S4" s="366">
        <v>2012</v>
      </c>
      <c r="T4" s="366">
        <v>2013</v>
      </c>
      <c r="U4" s="366">
        <v>2014</v>
      </c>
      <c r="V4" s="366">
        <v>2015</v>
      </c>
      <c r="W4" s="372"/>
    </row>
    <row r="5" spans="1:26" ht="24.95" customHeight="1">
      <c r="A5" s="1117"/>
      <c r="B5" s="928"/>
      <c r="C5" s="928"/>
      <c r="D5" s="1007"/>
      <c r="E5" s="928"/>
      <c r="F5" s="928"/>
      <c r="G5" s="928"/>
      <c r="H5" s="928"/>
      <c r="I5" s="928"/>
      <c r="J5" s="928"/>
      <c r="K5" s="928"/>
      <c r="L5" s="928"/>
      <c r="M5" s="928"/>
      <c r="N5" s="928"/>
      <c r="O5" s="928"/>
      <c r="P5" s="928"/>
      <c r="Q5" s="928"/>
      <c r="R5" s="928"/>
      <c r="S5" s="928"/>
      <c r="T5" s="928"/>
      <c r="U5" s="928"/>
      <c r="V5" s="928"/>
      <c r="W5" s="1118"/>
    </row>
    <row r="6" spans="1:26" ht="24.95" customHeight="1">
      <c r="A6" s="371"/>
      <c r="B6" s="587" t="s">
        <v>298</v>
      </c>
      <c r="C6" s="587"/>
      <c r="D6" s="587"/>
      <c r="E6" s="587"/>
      <c r="F6" s="1242" t="s">
        <v>298</v>
      </c>
      <c r="G6" s="1242"/>
      <c r="H6" s="1242"/>
      <c r="I6" s="1242"/>
      <c r="J6" s="1242"/>
      <c r="K6" s="1242"/>
      <c r="L6" s="1242"/>
      <c r="M6" s="1242"/>
      <c r="N6" s="1242"/>
      <c r="O6" s="1242"/>
      <c r="P6" s="1242"/>
      <c r="Q6" s="1242"/>
      <c r="R6" s="1242"/>
      <c r="S6" s="1242"/>
      <c r="T6" s="1242"/>
      <c r="U6" s="1242"/>
      <c r="V6" s="1014"/>
      <c r="W6" s="790"/>
    </row>
    <row r="7" spans="1:26" ht="24.95" customHeight="1">
      <c r="A7" s="451"/>
      <c r="B7" s="116"/>
      <c r="C7" s="116"/>
      <c r="D7" s="116"/>
      <c r="E7" s="116"/>
      <c r="F7" s="116"/>
      <c r="G7" s="116"/>
      <c r="H7" s="116"/>
      <c r="I7" s="116"/>
      <c r="J7" s="116"/>
      <c r="K7" s="116"/>
      <c r="L7" s="116"/>
      <c r="M7" s="116"/>
      <c r="N7" s="116"/>
      <c r="O7" s="116"/>
      <c r="P7" s="116"/>
      <c r="Q7" s="116"/>
      <c r="R7" s="116"/>
      <c r="S7" s="116"/>
      <c r="T7" s="116"/>
      <c r="U7" s="116"/>
      <c r="V7" s="116"/>
      <c r="W7" s="372"/>
    </row>
    <row r="8" spans="1:26" ht="30" customHeight="1">
      <c r="A8" s="115" t="s">
        <v>208</v>
      </c>
      <c r="B8" s="111">
        <v>83.6</v>
      </c>
      <c r="C8" s="111">
        <v>74.8</v>
      </c>
      <c r="D8" s="111">
        <v>80</v>
      </c>
      <c r="E8" s="111">
        <v>78.400000000000006</v>
      </c>
      <c r="F8" s="111">
        <v>75.8</v>
      </c>
      <c r="G8" s="111">
        <v>71.5</v>
      </c>
      <c r="H8" s="111">
        <v>73</v>
      </c>
      <c r="I8" s="111">
        <v>70.5</v>
      </c>
      <c r="J8" s="111">
        <v>73.900000000000006</v>
      </c>
      <c r="K8" s="111">
        <v>74.900000000000006</v>
      </c>
      <c r="L8" s="111">
        <v>76.599999999999994</v>
      </c>
      <c r="M8" s="111">
        <v>75.400000000000006</v>
      </c>
      <c r="N8" s="111">
        <v>77.900000000000006</v>
      </c>
      <c r="O8" s="111">
        <v>77.900000000000006</v>
      </c>
      <c r="P8" s="111">
        <v>61.6</v>
      </c>
      <c r="Q8" s="111">
        <v>68.599999999999994</v>
      </c>
      <c r="R8" s="111">
        <v>74.599999999999994</v>
      </c>
      <c r="S8" s="111">
        <v>74.7</v>
      </c>
      <c r="T8" s="111">
        <v>72.400000000000006</v>
      </c>
      <c r="U8" s="111">
        <v>73.900000000000006</v>
      </c>
      <c r="V8" s="111">
        <v>73.7</v>
      </c>
      <c r="W8" s="373" t="s">
        <v>184</v>
      </c>
    </row>
    <row r="9" spans="1:26" ht="30" customHeight="1">
      <c r="A9" s="115" t="s">
        <v>209</v>
      </c>
      <c r="B9" s="111">
        <v>77.099999999999994</v>
      </c>
      <c r="C9" s="111">
        <v>73</v>
      </c>
      <c r="D9" s="111">
        <v>78.400000000000006</v>
      </c>
      <c r="E9" s="111">
        <v>77.3</v>
      </c>
      <c r="F9" s="111">
        <v>78.099999999999994</v>
      </c>
      <c r="G9" s="111">
        <v>71.2</v>
      </c>
      <c r="H9" s="111">
        <v>74</v>
      </c>
      <c r="I9" s="111">
        <v>70.900000000000006</v>
      </c>
      <c r="J9" s="111">
        <v>71</v>
      </c>
      <c r="K9" s="111">
        <v>71.900000000000006</v>
      </c>
      <c r="L9" s="111">
        <v>77.099999999999994</v>
      </c>
      <c r="M9" s="111">
        <v>77.2</v>
      </c>
      <c r="N9" s="111">
        <v>77.3</v>
      </c>
      <c r="O9" s="111">
        <v>77.3</v>
      </c>
      <c r="P9" s="111">
        <v>60.9</v>
      </c>
      <c r="Q9" s="111">
        <v>67.8</v>
      </c>
      <c r="R9" s="111">
        <v>73</v>
      </c>
      <c r="S9" s="111">
        <v>72.900000000000006</v>
      </c>
      <c r="T9" s="111">
        <v>72.2</v>
      </c>
      <c r="U9" s="111">
        <v>73.3</v>
      </c>
      <c r="V9" s="111">
        <v>72.8</v>
      </c>
      <c r="W9" s="373" t="s">
        <v>185</v>
      </c>
    </row>
    <row r="10" spans="1:26" ht="30" customHeight="1">
      <c r="A10" s="115" t="s">
        <v>186</v>
      </c>
      <c r="B10" s="111">
        <v>75</v>
      </c>
      <c r="C10" s="111">
        <v>76.599999999999994</v>
      </c>
      <c r="D10" s="111">
        <v>76.7</v>
      </c>
      <c r="E10" s="111">
        <v>80.8</v>
      </c>
      <c r="F10" s="111">
        <v>80.5</v>
      </c>
      <c r="G10" s="111">
        <v>74.099999999999994</v>
      </c>
      <c r="H10" s="111">
        <v>74</v>
      </c>
      <c r="I10" s="111">
        <v>70.7</v>
      </c>
      <c r="J10" s="111">
        <v>75.3</v>
      </c>
      <c r="K10" s="111">
        <v>78.3</v>
      </c>
      <c r="L10" s="111">
        <v>80.5</v>
      </c>
      <c r="M10" s="111">
        <v>80.7</v>
      </c>
      <c r="N10" s="111">
        <v>80.3</v>
      </c>
      <c r="O10" s="111">
        <v>80.3</v>
      </c>
      <c r="P10" s="111">
        <v>58.7</v>
      </c>
      <c r="Q10" s="111">
        <v>67.3</v>
      </c>
      <c r="R10" s="111">
        <v>73.2</v>
      </c>
      <c r="S10" s="111">
        <v>73.099999999999994</v>
      </c>
      <c r="T10" s="111">
        <v>72.7</v>
      </c>
      <c r="U10" s="111">
        <v>73.099999999999994</v>
      </c>
      <c r="V10" s="111">
        <v>72.400000000000006</v>
      </c>
      <c r="W10" s="373" t="s">
        <v>187</v>
      </c>
    </row>
    <row r="11" spans="1:26" ht="24.95" customHeight="1">
      <c r="A11" s="115" t="s">
        <v>188</v>
      </c>
      <c r="B11" s="111">
        <v>71</v>
      </c>
      <c r="C11" s="111">
        <v>78.900000000000006</v>
      </c>
      <c r="D11" s="111">
        <v>77.5</v>
      </c>
      <c r="E11" s="111">
        <v>77.599999999999994</v>
      </c>
      <c r="F11" s="111">
        <v>77.400000000000006</v>
      </c>
      <c r="G11" s="111">
        <v>77.900000000000006</v>
      </c>
      <c r="H11" s="111">
        <v>77.2</v>
      </c>
      <c r="I11" s="111">
        <v>68.5</v>
      </c>
      <c r="J11" s="111">
        <v>73.8</v>
      </c>
      <c r="K11" s="111">
        <v>75.900000000000006</v>
      </c>
      <c r="L11" s="111">
        <v>79.8</v>
      </c>
      <c r="M11" s="111">
        <v>82.3</v>
      </c>
      <c r="N11" s="111">
        <v>80.5</v>
      </c>
      <c r="O11" s="111">
        <v>80.5</v>
      </c>
      <c r="P11" s="111">
        <v>59.7</v>
      </c>
      <c r="Q11" s="111">
        <v>72.7</v>
      </c>
      <c r="R11" s="111">
        <v>74.900000000000006</v>
      </c>
      <c r="S11" s="111">
        <v>74.7</v>
      </c>
      <c r="T11" s="111">
        <v>73.599999999999994</v>
      </c>
      <c r="U11" s="111">
        <v>74.400000000000006</v>
      </c>
      <c r="V11" s="111">
        <v>74.099999999999994</v>
      </c>
      <c r="W11" s="373" t="s">
        <v>189</v>
      </c>
    </row>
    <row r="12" spans="1:26" ht="24.95" customHeight="1">
      <c r="A12" s="115" t="s">
        <v>190</v>
      </c>
      <c r="B12" s="111">
        <v>69.099999999999994</v>
      </c>
      <c r="C12" s="111">
        <v>79.3</v>
      </c>
      <c r="D12" s="111">
        <v>82.2</v>
      </c>
      <c r="E12" s="111">
        <v>82.6</v>
      </c>
      <c r="F12" s="111">
        <v>82.1</v>
      </c>
      <c r="G12" s="111">
        <v>78.099999999999994</v>
      </c>
      <c r="H12" s="111">
        <v>77.099999999999994</v>
      </c>
      <c r="I12" s="111">
        <v>70.400000000000006</v>
      </c>
      <c r="J12" s="111">
        <v>75.7</v>
      </c>
      <c r="K12" s="111">
        <v>78.7</v>
      </c>
      <c r="L12" s="111">
        <v>81.3</v>
      </c>
      <c r="M12" s="111">
        <v>82.6</v>
      </c>
      <c r="N12" s="111">
        <v>80.8</v>
      </c>
      <c r="O12" s="111">
        <v>80.8</v>
      </c>
      <c r="P12" s="111">
        <v>64</v>
      </c>
      <c r="Q12" s="111">
        <v>73.3</v>
      </c>
      <c r="R12" s="111">
        <v>75.2</v>
      </c>
      <c r="S12" s="111">
        <v>74.7</v>
      </c>
      <c r="T12" s="111">
        <v>74.8</v>
      </c>
      <c r="U12" s="111">
        <v>74.400000000000006</v>
      </c>
      <c r="V12" s="111">
        <v>74.900000000000006</v>
      </c>
      <c r="W12" s="373" t="s">
        <v>191</v>
      </c>
    </row>
    <row r="13" spans="1:26" ht="24.95" customHeight="1">
      <c r="A13" s="115" t="s">
        <v>192</v>
      </c>
      <c r="B13" s="111">
        <v>65.400000000000006</v>
      </c>
      <c r="C13" s="111">
        <v>81.599999999999994</v>
      </c>
      <c r="D13" s="111">
        <v>81.7</v>
      </c>
      <c r="E13" s="111">
        <v>81</v>
      </c>
      <c r="F13" s="111">
        <v>78.7</v>
      </c>
      <c r="G13" s="111">
        <v>76.400000000000006</v>
      </c>
      <c r="H13" s="111">
        <v>76.7</v>
      </c>
      <c r="I13" s="111">
        <v>71.3</v>
      </c>
      <c r="J13" s="111">
        <v>76.400000000000006</v>
      </c>
      <c r="K13" s="111">
        <v>80.099999999999994</v>
      </c>
      <c r="L13" s="111">
        <v>81.400000000000006</v>
      </c>
      <c r="M13" s="111">
        <v>83.1</v>
      </c>
      <c r="N13" s="111">
        <v>81.7</v>
      </c>
      <c r="O13" s="111">
        <v>81.7</v>
      </c>
      <c r="P13" s="111">
        <v>67.5</v>
      </c>
      <c r="Q13" s="111">
        <v>73.3</v>
      </c>
      <c r="R13" s="111">
        <v>76.7</v>
      </c>
      <c r="S13" s="111">
        <v>74.599999999999994</v>
      </c>
      <c r="T13" s="111">
        <v>75.3</v>
      </c>
      <c r="U13" s="111">
        <v>75.3</v>
      </c>
      <c r="V13" s="111">
        <v>75.099999999999994</v>
      </c>
      <c r="W13" s="373" t="s">
        <v>193</v>
      </c>
      <c r="Y13" s="374"/>
      <c r="Z13" s="374"/>
    </row>
    <row r="14" spans="1:26" ht="24.95" customHeight="1">
      <c r="A14" s="115" t="s">
        <v>194</v>
      </c>
      <c r="B14" s="111">
        <v>70.8</v>
      </c>
      <c r="C14" s="111">
        <v>82.9</v>
      </c>
      <c r="D14" s="111">
        <v>80</v>
      </c>
      <c r="E14" s="111">
        <v>80.8</v>
      </c>
      <c r="F14" s="111">
        <v>81.099999999999994</v>
      </c>
      <c r="G14" s="111">
        <v>73.900000000000006</v>
      </c>
      <c r="H14" s="111">
        <v>76.400000000000006</v>
      </c>
      <c r="I14" s="111">
        <v>71.099999999999994</v>
      </c>
      <c r="J14" s="111">
        <v>77.5</v>
      </c>
      <c r="K14" s="111">
        <v>79.8</v>
      </c>
      <c r="L14" s="111">
        <v>80.599999999999994</v>
      </c>
      <c r="M14" s="111">
        <v>81.8</v>
      </c>
      <c r="N14" s="111">
        <v>82</v>
      </c>
      <c r="O14" s="111">
        <v>82</v>
      </c>
      <c r="P14" s="111">
        <v>67.900000000000006</v>
      </c>
      <c r="Q14" s="111">
        <v>74.400000000000006</v>
      </c>
      <c r="R14" s="111">
        <v>75.400000000000006</v>
      </c>
      <c r="S14" s="111">
        <v>74.8</v>
      </c>
      <c r="T14" s="111">
        <v>75.5</v>
      </c>
      <c r="U14" s="111">
        <v>74.900000000000006</v>
      </c>
      <c r="V14" s="111">
        <v>75.900000000000006</v>
      </c>
      <c r="W14" s="373" t="s">
        <v>195</v>
      </c>
    </row>
    <row r="15" spans="1:26" ht="24.95" customHeight="1">
      <c r="A15" s="115" t="s">
        <v>196</v>
      </c>
      <c r="B15" s="111">
        <v>73.099999999999994</v>
      </c>
      <c r="C15" s="111">
        <v>81.5</v>
      </c>
      <c r="D15" s="111">
        <v>79.3</v>
      </c>
      <c r="E15" s="111">
        <v>82.4</v>
      </c>
      <c r="F15" s="111">
        <v>79.400000000000006</v>
      </c>
      <c r="G15" s="111">
        <v>69.900000000000006</v>
      </c>
      <c r="H15" s="111">
        <v>75.8</v>
      </c>
      <c r="I15" s="111">
        <v>71.7</v>
      </c>
      <c r="J15" s="111">
        <v>76.400000000000006</v>
      </c>
      <c r="K15" s="111">
        <v>79.3</v>
      </c>
      <c r="L15" s="111">
        <v>79.8</v>
      </c>
      <c r="M15" s="111">
        <v>79.400000000000006</v>
      </c>
      <c r="N15" s="111">
        <v>79.599999999999994</v>
      </c>
      <c r="O15" s="111">
        <v>79.599999999999994</v>
      </c>
      <c r="P15" s="111">
        <v>68.900000000000006</v>
      </c>
      <c r="Q15" s="111">
        <v>73</v>
      </c>
      <c r="R15" s="111">
        <v>76.099999999999994</v>
      </c>
      <c r="S15" s="111">
        <v>74.3</v>
      </c>
      <c r="T15" s="111">
        <v>75.5</v>
      </c>
      <c r="U15" s="111">
        <v>74.7</v>
      </c>
      <c r="V15" s="111">
        <v>74.8</v>
      </c>
      <c r="W15" s="373" t="s">
        <v>197</v>
      </c>
      <c r="Y15" s="374"/>
      <c r="Z15" s="374"/>
    </row>
    <row r="16" spans="1:26" ht="24.95" customHeight="1">
      <c r="A16" s="115" t="s">
        <v>198</v>
      </c>
      <c r="B16" s="111">
        <v>78</v>
      </c>
      <c r="C16" s="111">
        <v>84.6</v>
      </c>
      <c r="D16" s="111">
        <v>79.5</v>
      </c>
      <c r="E16" s="111">
        <v>86.6</v>
      </c>
      <c r="F16" s="111">
        <v>81.8</v>
      </c>
      <c r="G16" s="111">
        <v>68.8</v>
      </c>
      <c r="H16" s="111">
        <v>73.900000000000006</v>
      </c>
      <c r="I16" s="111">
        <v>72.900000000000006</v>
      </c>
      <c r="J16" s="111">
        <v>79.7</v>
      </c>
      <c r="K16" s="111">
        <v>83.5</v>
      </c>
      <c r="L16" s="111">
        <v>82.7</v>
      </c>
      <c r="M16" s="111">
        <v>82.7</v>
      </c>
      <c r="N16" s="111">
        <v>80.8</v>
      </c>
      <c r="O16" s="111">
        <v>80.8</v>
      </c>
      <c r="P16" s="111">
        <v>68</v>
      </c>
      <c r="Q16" s="111">
        <v>73.5</v>
      </c>
      <c r="R16" s="111">
        <v>76.2</v>
      </c>
      <c r="S16" s="111">
        <v>74</v>
      </c>
      <c r="T16" s="111">
        <v>75.400000000000006</v>
      </c>
      <c r="U16" s="111">
        <v>74.400000000000006</v>
      </c>
      <c r="V16" s="111">
        <v>75.900000000000006</v>
      </c>
      <c r="W16" s="373" t="s">
        <v>199</v>
      </c>
    </row>
    <row r="17" spans="1:24" ht="24.95" customHeight="1">
      <c r="A17" s="115" t="s">
        <v>200</v>
      </c>
      <c r="B17" s="111">
        <v>76</v>
      </c>
      <c r="C17" s="111">
        <v>80.599999999999994</v>
      </c>
      <c r="D17" s="111">
        <v>81.2</v>
      </c>
      <c r="E17" s="111">
        <v>79.8</v>
      </c>
      <c r="F17" s="111">
        <v>80</v>
      </c>
      <c r="G17" s="111">
        <v>71.3</v>
      </c>
      <c r="H17" s="111">
        <v>81.3</v>
      </c>
      <c r="I17" s="111">
        <v>74</v>
      </c>
      <c r="J17" s="111">
        <v>80.400000000000006</v>
      </c>
      <c r="K17" s="111">
        <v>80.5</v>
      </c>
      <c r="L17" s="111">
        <v>82.3</v>
      </c>
      <c r="M17" s="111">
        <v>82.4</v>
      </c>
      <c r="N17" s="111">
        <v>81.599999999999994</v>
      </c>
      <c r="O17" s="111">
        <v>81.599999999999994</v>
      </c>
      <c r="P17" s="111">
        <v>68.2</v>
      </c>
      <c r="Q17" s="111">
        <v>75.3</v>
      </c>
      <c r="R17" s="111">
        <v>77</v>
      </c>
      <c r="S17" s="111">
        <v>74.900000000000006</v>
      </c>
      <c r="T17" s="111">
        <v>76.400000000000006</v>
      </c>
      <c r="U17" s="111">
        <v>74.900000000000006</v>
      </c>
      <c r="V17" s="111"/>
      <c r="W17" s="373" t="s">
        <v>201</v>
      </c>
    </row>
    <row r="18" spans="1:24" ht="24.95" customHeight="1">
      <c r="A18" s="115" t="s">
        <v>202</v>
      </c>
      <c r="B18" s="111">
        <v>75.099999999999994</v>
      </c>
      <c r="C18" s="111">
        <v>79.599999999999994</v>
      </c>
      <c r="D18" s="111">
        <v>77</v>
      </c>
      <c r="E18" s="111">
        <v>84</v>
      </c>
      <c r="F18" s="111">
        <v>79.2</v>
      </c>
      <c r="G18" s="111">
        <v>71</v>
      </c>
      <c r="H18" s="111">
        <v>79.599999999999994</v>
      </c>
      <c r="I18" s="111">
        <v>74</v>
      </c>
      <c r="J18" s="111">
        <v>77.2</v>
      </c>
      <c r="K18" s="111">
        <v>79.400000000000006</v>
      </c>
      <c r="L18" s="111">
        <v>80.900000000000006</v>
      </c>
      <c r="M18" s="111">
        <v>82.8</v>
      </c>
      <c r="N18" s="111">
        <v>80.8</v>
      </c>
      <c r="O18" s="116">
        <v>80.8</v>
      </c>
      <c r="P18" s="111">
        <v>69.8</v>
      </c>
      <c r="Q18" s="111">
        <v>75.900000000000006</v>
      </c>
      <c r="R18" s="111">
        <v>76.900000000000006</v>
      </c>
      <c r="S18" s="111">
        <v>74</v>
      </c>
      <c r="T18" s="111">
        <v>75.599999999999994</v>
      </c>
      <c r="U18" s="111">
        <v>74.5</v>
      </c>
      <c r="V18" s="111"/>
      <c r="W18" s="373" t="s">
        <v>203</v>
      </c>
    </row>
    <row r="19" spans="1:24" ht="24.75" customHeight="1">
      <c r="A19" s="115" t="s">
        <v>204</v>
      </c>
      <c r="B19" s="111">
        <v>76.8</v>
      </c>
      <c r="C19" s="111">
        <v>82.4</v>
      </c>
      <c r="D19" s="111">
        <v>79.7</v>
      </c>
      <c r="E19" s="111">
        <v>78.8</v>
      </c>
      <c r="F19" s="111">
        <v>74.400000000000006</v>
      </c>
      <c r="G19" s="111">
        <v>75.5</v>
      </c>
      <c r="H19" s="111">
        <v>74.5</v>
      </c>
      <c r="I19" s="111">
        <v>73.3</v>
      </c>
      <c r="J19" s="111">
        <v>76.5</v>
      </c>
      <c r="K19" s="111">
        <v>79.400000000000006</v>
      </c>
      <c r="L19" s="111">
        <v>80.7</v>
      </c>
      <c r="M19" s="111">
        <v>81.7</v>
      </c>
      <c r="N19" s="111">
        <v>79.2</v>
      </c>
      <c r="O19" s="111">
        <v>79.2</v>
      </c>
      <c r="P19" s="111">
        <v>67.7</v>
      </c>
      <c r="Q19" s="111">
        <v>75.599999999999994</v>
      </c>
      <c r="R19" s="111">
        <v>75.5</v>
      </c>
      <c r="S19" s="111">
        <v>73.599999999999994</v>
      </c>
      <c r="T19" s="111">
        <v>76</v>
      </c>
      <c r="U19" s="111">
        <v>74.599999999999994</v>
      </c>
      <c r="V19" s="111"/>
      <c r="W19" s="373" t="s">
        <v>205</v>
      </c>
    </row>
    <row r="20" spans="1:24" ht="24.95" customHeight="1">
      <c r="A20" s="115"/>
      <c r="B20" s="111"/>
      <c r="C20" s="111"/>
      <c r="D20" s="111"/>
      <c r="E20" s="111"/>
      <c r="F20" s="103"/>
      <c r="G20" s="103"/>
      <c r="H20" s="103"/>
      <c r="I20" s="103"/>
      <c r="J20" s="111"/>
      <c r="K20" s="111"/>
      <c r="L20" s="111"/>
      <c r="M20" s="111"/>
      <c r="N20" s="111"/>
      <c r="O20" s="111"/>
      <c r="P20" s="111"/>
      <c r="Q20" s="111"/>
      <c r="R20" s="111"/>
      <c r="S20" s="111"/>
      <c r="T20" s="111"/>
      <c r="U20" s="111"/>
      <c r="V20" s="111"/>
      <c r="W20" s="373"/>
    </row>
    <row r="21" spans="1:24" ht="24.95" customHeight="1" thickBot="1">
      <c r="A21" s="377" t="s">
        <v>299</v>
      </c>
      <c r="B21" s="98">
        <f t="shared" ref="B21:U21" si="0">AVERAGE(B8:B19)</f>
        <v>74.249999999999986</v>
      </c>
      <c r="C21" s="98">
        <f t="shared" si="0"/>
        <v>79.650000000000006</v>
      </c>
      <c r="D21" s="98">
        <f t="shared" si="0"/>
        <v>79.433333333333337</v>
      </c>
      <c r="E21" s="98">
        <f t="shared" si="0"/>
        <v>80.841666666666654</v>
      </c>
      <c r="F21" s="98">
        <f t="shared" si="0"/>
        <v>79.041666666666657</v>
      </c>
      <c r="G21" s="98">
        <f t="shared" si="0"/>
        <v>73.299999999999983</v>
      </c>
      <c r="H21" s="98">
        <f t="shared" si="0"/>
        <v>76.124999999999986</v>
      </c>
      <c r="I21" s="98">
        <f t="shared" si="0"/>
        <v>71.608333333333334</v>
      </c>
      <c r="J21" s="98">
        <f t="shared" si="0"/>
        <v>76.150000000000006</v>
      </c>
      <c r="K21" s="98">
        <f t="shared" si="0"/>
        <v>78.47499999999998</v>
      </c>
      <c r="L21" s="98">
        <f t="shared" si="0"/>
        <v>80.308333333333337</v>
      </c>
      <c r="M21" s="98">
        <f t="shared" si="0"/>
        <v>81.00833333333334</v>
      </c>
      <c r="N21" s="98">
        <f t="shared" si="0"/>
        <v>80.208333333333329</v>
      </c>
      <c r="O21" s="98">
        <f t="shared" si="0"/>
        <v>80.208333333333329</v>
      </c>
      <c r="P21" s="98">
        <f t="shared" si="0"/>
        <v>65.24166666666666</v>
      </c>
      <c r="Q21" s="98">
        <f t="shared" si="0"/>
        <v>72.558333333333323</v>
      </c>
      <c r="R21" s="98">
        <f t="shared" si="0"/>
        <v>75.391666666666666</v>
      </c>
      <c r="S21" s="98">
        <f t="shared" si="0"/>
        <v>74.191666666666663</v>
      </c>
      <c r="T21" s="98">
        <f t="shared" si="0"/>
        <v>74.61666666666666</v>
      </c>
      <c r="U21" s="98">
        <f t="shared" si="0"/>
        <v>74.366666666666674</v>
      </c>
      <c r="V21" s="98"/>
      <c r="W21" s="375" t="s">
        <v>300</v>
      </c>
    </row>
    <row r="22" spans="1:24" ht="24.95" customHeight="1">
      <c r="A22" s="623" t="s">
        <v>436</v>
      </c>
      <c r="B22" s="103"/>
      <c r="C22" s="103"/>
      <c r="D22" s="103"/>
      <c r="E22" s="103"/>
      <c r="F22" s="103"/>
      <c r="G22" s="103"/>
      <c r="H22" s="103"/>
      <c r="I22" s="103"/>
      <c r="J22" s="103"/>
      <c r="K22" s="103"/>
      <c r="L22" s="103"/>
      <c r="M22" s="103"/>
      <c r="N22" s="103"/>
      <c r="O22" s="103"/>
      <c r="P22" s="103"/>
      <c r="Q22" s="103"/>
      <c r="R22" s="103"/>
      <c r="S22" s="103"/>
      <c r="T22" s="103"/>
      <c r="U22" s="103"/>
      <c r="V22" s="103"/>
      <c r="W22" s="366"/>
    </row>
    <row r="23" spans="1:24" ht="24.95" hidden="1" customHeight="1">
      <c r="A23" s="115"/>
      <c r="B23" s="111"/>
      <c r="C23" s="111"/>
      <c r="D23" s="111"/>
      <c r="E23" s="111"/>
      <c r="F23" s="111"/>
      <c r="G23" s="111"/>
      <c r="H23" s="111"/>
      <c r="I23" s="111"/>
      <c r="J23" s="111"/>
      <c r="K23" s="111"/>
      <c r="L23" s="111"/>
      <c r="M23" s="111"/>
      <c r="N23" s="111"/>
      <c r="O23" s="111"/>
      <c r="P23" s="111"/>
      <c r="Q23" s="111"/>
      <c r="R23" s="111"/>
      <c r="S23" s="111"/>
      <c r="T23" s="111"/>
      <c r="U23" s="372"/>
      <c r="V23" s="116"/>
      <c r="X23" s="374"/>
    </row>
    <row r="24" spans="1:24" ht="24.95" hidden="1" customHeight="1">
      <c r="A24" s="371"/>
      <c r="B24" s="1015" t="s">
        <v>301</v>
      </c>
      <c r="C24" s="1015"/>
      <c r="D24" s="1015"/>
      <c r="E24" s="1015"/>
      <c r="F24" s="1243" t="s">
        <v>301</v>
      </c>
      <c r="G24" s="1243"/>
      <c r="H24" s="1243"/>
      <c r="I24" s="1243"/>
      <c r="J24" s="1243"/>
      <c r="K24" s="1243"/>
      <c r="L24" s="1243"/>
      <c r="M24" s="1243"/>
      <c r="N24" s="1243"/>
      <c r="O24" s="1243"/>
      <c r="P24" s="1243"/>
      <c r="Q24" s="376"/>
      <c r="R24" s="376"/>
      <c r="S24" s="376"/>
      <c r="T24" s="376"/>
      <c r="U24" s="372"/>
      <c r="V24" s="116"/>
    </row>
    <row r="25" spans="1:24" ht="24.95" hidden="1" customHeight="1">
      <c r="A25" s="371"/>
      <c r="B25" s="111"/>
      <c r="C25" s="111"/>
      <c r="D25" s="111"/>
      <c r="E25" s="111"/>
      <c r="F25" s="111"/>
      <c r="G25" s="111"/>
      <c r="H25" s="111"/>
      <c r="I25" s="111"/>
      <c r="J25" s="111"/>
      <c r="K25" s="111"/>
      <c r="L25" s="111"/>
      <c r="M25" s="111"/>
      <c r="N25" s="111"/>
      <c r="O25" s="111"/>
      <c r="P25" s="111"/>
      <c r="Q25" s="111"/>
      <c r="R25" s="111"/>
      <c r="S25" s="111"/>
      <c r="T25" s="111"/>
      <c r="U25" s="372"/>
      <c r="V25" s="116"/>
    </row>
    <row r="26" spans="1:24" ht="24.95" hidden="1" customHeight="1">
      <c r="A26" s="115" t="s">
        <v>208</v>
      </c>
      <c r="B26" s="111">
        <v>85.7</v>
      </c>
      <c r="C26" s="111">
        <v>77.599999999999994</v>
      </c>
      <c r="D26" s="111">
        <v>85.8</v>
      </c>
      <c r="E26" s="111">
        <v>82.9</v>
      </c>
      <c r="F26" s="111">
        <v>78.7</v>
      </c>
      <c r="G26" s="111">
        <v>85</v>
      </c>
      <c r="H26" s="111">
        <v>78.400000000000006</v>
      </c>
      <c r="I26" s="111">
        <v>77.5</v>
      </c>
      <c r="J26" s="111">
        <v>83.2</v>
      </c>
      <c r="K26" s="111">
        <v>79.599999999999994</v>
      </c>
      <c r="L26" s="111">
        <v>78.900000000000006</v>
      </c>
      <c r="M26" s="111">
        <v>82.8</v>
      </c>
      <c r="N26" s="111">
        <v>82.2</v>
      </c>
      <c r="O26" s="111">
        <v>88.7</v>
      </c>
      <c r="P26" s="111">
        <v>68.8</v>
      </c>
      <c r="Q26" s="111"/>
      <c r="R26" s="111"/>
      <c r="S26" s="111"/>
      <c r="T26" s="111"/>
      <c r="U26" s="373" t="s">
        <v>184</v>
      </c>
      <c r="V26" s="366"/>
    </row>
    <row r="27" spans="1:24" ht="24.95" hidden="1" customHeight="1">
      <c r="A27" s="115" t="s">
        <v>209</v>
      </c>
      <c r="B27" s="111">
        <v>71.3</v>
      </c>
      <c r="C27" s="111">
        <v>76</v>
      </c>
      <c r="D27" s="111">
        <v>83.4</v>
      </c>
      <c r="E27" s="111">
        <v>81.8</v>
      </c>
      <c r="F27" s="111">
        <v>78.3</v>
      </c>
      <c r="G27" s="111">
        <v>75.7</v>
      </c>
      <c r="H27" s="111">
        <v>74.8</v>
      </c>
      <c r="I27" s="111">
        <v>77.2</v>
      </c>
      <c r="J27" s="111">
        <v>76.8</v>
      </c>
      <c r="K27" s="111">
        <v>79.099999999999994</v>
      </c>
      <c r="L27" s="111">
        <v>77.400000000000006</v>
      </c>
      <c r="M27" s="111">
        <v>83</v>
      </c>
      <c r="N27" s="111">
        <v>88.9</v>
      </c>
      <c r="O27" s="111">
        <v>84.1</v>
      </c>
      <c r="P27" s="111">
        <v>86.2</v>
      </c>
      <c r="Q27" s="111"/>
      <c r="R27" s="111"/>
      <c r="S27" s="111"/>
      <c r="T27" s="111"/>
      <c r="U27" s="373" t="s">
        <v>185</v>
      </c>
      <c r="V27" s="366"/>
    </row>
    <row r="28" spans="1:24" ht="24.95" hidden="1" customHeight="1">
      <c r="A28" s="115" t="s">
        <v>186</v>
      </c>
      <c r="B28" s="111">
        <v>81.599999999999994</v>
      </c>
      <c r="C28" s="111">
        <v>80.5</v>
      </c>
      <c r="D28" s="111">
        <v>73.400000000000006</v>
      </c>
      <c r="E28" s="111">
        <v>85</v>
      </c>
      <c r="F28" s="111">
        <v>80.8</v>
      </c>
      <c r="G28" s="111">
        <v>82.2</v>
      </c>
      <c r="H28" s="111">
        <v>78.400000000000006</v>
      </c>
      <c r="I28" s="111">
        <v>86.7</v>
      </c>
      <c r="J28" s="111">
        <v>81.400000000000006</v>
      </c>
      <c r="K28" s="111">
        <v>83.4</v>
      </c>
      <c r="L28" s="111">
        <v>82.4</v>
      </c>
      <c r="M28" s="111">
        <v>84</v>
      </c>
      <c r="N28" s="111">
        <v>84.8</v>
      </c>
      <c r="O28" s="111">
        <v>86.3</v>
      </c>
      <c r="P28" s="111">
        <v>81.099999999999994</v>
      </c>
      <c r="Q28" s="111"/>
      <c r="R28" s="111"/>
      <c r="S28" s="111"/>
      <c r="T28" s="111"/>
      <c r="U28" s="373" t="s">
        <v>187</v>
      </c>
      <c r="V28" s="366"/>
    </row>
    <row r="29" spans="1:24" ht="24.95" hidden="1" customHeight="1">
      <c r="A29" s="115" t="s">
        <v>188</v>
      </c>
      <c r="B29" s="111">
        <v>73.599999999999994</v>
      </c>
      <c r="C29" s="111">
        <v>78.7</v>
      </c>
      <c r="D29" s="111">
        <v>77.7</v>
      </c>
      <c r="E29" s="111">
        <v>81.2</v>
      </c>
      <c r="F29" s="111">
        <v>78.900000000000006</v>
      </c>
      <c r="G29" s="111">
        <v>87.7</v>
      </c>
      <c r="H29" s="111">
        <v>81.3</v>
      </c>
      <c r="I29" s="111">
        <v>75.099999999999994</v>
      </c>
      <c r="J29" s="111">
        <v>78.8</v>
      </c>
      <c r="K29" s="111">
        <v>78.3</v>
      </c>
      <c r="L29" s="111">
        <v>80.599999999999994</v>
      </c>
      <c r="M29" s="111">
        <v>91</v>
      </c>
      <c r="N29" s="111">
        <v>84</v>
      </c>
      <c r="O29" s="111">
        <v>91.2</v>
      </c>
      <c r="P29" s="111">
        <v>64.8</v>
      </c>
      <c r="Q29" s="111"/>
      <c r="R29" s="111"/>
      <c r="S29" s="111"/>
      <c r="T29" s="111"/>
      <c r="U29" s="373" t="s">
        <v>189</v>
      </c>
      <c r="V29" s="366"/>
    </row>
    <row r="30" spans="1:24" ht="24.95" hidden="1" customHeight="1">
      <c r="A30" s="115" t="s">
        <v>190</v>
      </c>
      <c r="B30" s="111">
        <v>78.2</v>
      </c>
      <c r="C30" s="111">
        <v>83.6</v>
      </c>
      <c r="D30" s="111">
        <v>86</v>
      </c>
      <c r="E30" s="111">
        <v>81.7</v>
      </c>
      <c r="F30" s="111">
        <v>85.1</v>
      </c>
      <c r="G30" s="111">
        <v>85.1</v>
      </c>
      <c r="H30" s="111">
        <v>76.7</v>
      </c>
      <c r="I30" s="111">
        <v>84</v>
      </c>
      <c r="J30" s="111">
        <v>81.2</v>
      </c>
      <c r="K30" s="111">
        <v>81.5</v>
      </c>
      <c r="L30" s="111">
        <v>86.3</v>
      </c>
      <c r="M30" s="111">
        <v>90.3</v>
      </c>
      <c r="N30" s="111">
        <v>87.9</v>
      </c>
      <c r="O30" s="111">
        <v>93.7</v>
      </c>
      <c r="P30" s="111">
        <v>55.2</v>
      </c>
      <c r="Q30" s="111"/>
      <c r="R30" s="111"/>
      <c r="S30" s="111"/>
      <c r="T30" s="111"/>
      <c r="U30" s="373" t="s">
        <v>191</v>
      </c>
      <c r="V30" s="366"/>
    </row>
    <row r="31" spans="1:24" ht="24.95" hidden="1" customHeight="1">
      <c r="A31" s="115" t="s">
        <v>192</v>
      </c>
      <c r="B31" s="111">
        <v>78.2</v>
      </c>
      <c r="C31" s="111">
        <v>83.8</v>
      </c>
      <c r="D31" s="111">
        <v>86</v>
      </c>
      <c r="E31" s="111">
        <v>82.2</v>
      </c>
      <c r="F31" s="111">
        <v>73.099999999999994</v>
      </c>
      <c r="G31" s="111">
        <v>86.2</v>
      </c>
      <c r="H31" s="111">
        <v>74.400000000000006</v>
      </c>
      <c r="I31" s="111">
        <v>79.7</v>
      </c>
      <c r="J31" s="111">
        <v>81.5</v>
      </c>
      <c r="K31" s="111">
        <v>85.7</v>
      </c>
      <c r="L31" s="111">
        <v>89.4</v>
      </c>
      <c r="M31" s="111">
        <v>90</v>
      </c>
      <c r="N31" s="111">
        <v>92.2</v>
      </c>
      <c r="O31" s="111">
        <v>95.2</v>
      </c>
      <c r="P31" s="111">
        <v>80.7</v>
      </c>
      <c r="Q31" s="111"/>
      <c r="R31" s="111"/>
      <c r="S31" s="111"/>
      <c r="T31" s="111"/>
      <c r="U31" s="373" t="s">
        <v>193</v>
      </c>
      <c r="V31" s="366"/>
    </row>
    <row r="32" spans="1:24" ht="24.95" hidden="1" customHeight="1">
      <c r="A32" s="115" t="s">
        <v>194</v>
      </c>
      <c r="B32" s="111">
        <v>83.9</v>
      </c>
      <c r="C32" s="111">
        <v>88.6</v>
      </c>
      <c r="D32" s="111">
        <v>81.900000000000006</v>
      </c>
      <c r="E32" s="111">
        <v>82.5</v>
      </c>
      <c r="F32" s="111">
        <v>89.5</v>
      </c>
      <c r="G32" s="111">
        <v>83.1</v>
      </c>
      <c r="H32" s="111">
        <v>78.400000000000006</v>
      </c>
      <c r="I32" s="111">
        <v>79</v>
      </c>
      <c r="J32" s="111">
        <v>86</v>
      </c>
      <c r="K32" s="111">
        <v>88.6</v>
      </c>
      <c r="L32" s="111">
        <v>91.8</v>
      </c>
      <c r="M32" s="111">
        <v>93.6</v>
      </c>
      <c r="N32" s="111">
        <v>89.9</v>
      </c>
      <c r="O32" s="111">
        <v>93.3</v>
      </c>
      <c r="P32" s="111">
        <v>87.8</v>
      </c>
      <c r="Q32" s="111"/>
      <c r="R32" s="111"/>
      <c r="S32" s="111"/>
      <c r="T32" s="111"/>
      <c r="U32" s="373" t="s">
        <v>195</v>
      </c>
      <c r="V32" s="366"/>
    </row>
    <row r="33" spans="1:22" ht="24.95" hidden="1" customHeight="1">
      <c r="A33" s="115" t="s">
        <v>196</v>
      </c>
      <c r="B33" s="111">
        <v>80.099999999999994</v>
      </c>
      <c r="C33" s="111">
        <v>83.7</v>
      </c>
      <c r="D33" s="111">
        <v>82</v>
      </c>
      <c r="E33" s="111">
        <v>88.2</v>
      </c>
      <c r="F33" s="111">
        <v>92</v>
      </c>
      <c r="G33" s="111">
        <v>78.7</v>
      </c>
      <c r="H33" s="111">
        <v>79.5</v>
      </c>
      <c r="I33" s="111">
        <v>81.400000000000006</v>
      </c>
      <c r="J33" s="111">
        <v>86.9</v>
      </c>
      <c r="K33" s="111">
        <v>91.3</v>
      </c>
      <c r="L33" s="111">
        <v>90.3</v>
      </c>
      <c r="M33" s="111">
        <v>94.1</v>
      </c>
      <c r="N33" s="111">
        <v>87.1</v>
      </c>
      <c r="O33" s="111">
        <v>93.5</v>
      </c>
      <c r="P33" s="111">
        <v>88.9</v>
      </c>
      <c r="Q33" s="111"/>
      <c r="R33" s="111"/>
      <c r="S33" s="111"/>
      <c r="T33" s="111"/>
      <c r="U33" s="373" t="s">
        <v>197</v>
      </c>
      <c r="V33" s="366"/>
    </row>
    <row r="34" spans="1:22" ht="24.95" hidden="1" customHeight="1">
      <c r="A34" s="115" t="s">
        <v>198</v>
      </c>
      <c r="B34" s="111">
        <v>83.2</v>
      </c>
      <c r="C34" s="111">
        <v>89</v>
      </c>
      <c r="D34" s="111">
        <v>81.900000000000006</v>
      </c>
      <c r="E34" s="111">
        <v>90.8</v>
      </c>
      <c r="F34" s="111">
        <v>87.8</v>
      </c>
      <c r="G34" s="111">
        <v>66.099999999999994</v>
      </c>
      <c r="H34" s="111">
        <v>66</v>
      </c>
      <c r="I34" s="111">
        <v>82.4</v>
      </c>
      <c r="J34" s="111">
        <v>86.9</v>
      </c>
      <c r="K34" s="111">
        <v>89.5</v>
      </c>
      <c r="L34" s="111">
        <v>89.2</v>
      </c>
      <c r="M34" s="111">
        <v>91.2</v>
      </c>
      <c r="N34" s="111">
        <v>91.2</v>
      </c>
      <c r="O34" s="111">
        <v>94.2</v>
      </c>
      <c r="P34" s="111">
        <v>85.6</v>
      </c>
      <c r="Q34" s="111"/>
      <c r="R34" s="111"/>
      <c r="S34" s="111"/>
      <c r="T34" s="111"/>
      <c r="U34" s="373" t="s">
        <v>199</v>
      </c>
      <c r="V34" s="366"/>
    </row>
    <row r="35" spans="1:22" ht="24.95" hidden="1" customHeight="1">
      <c r="A35" s="115" t="s">
        <v>200</v>
      </c>
      <c r="B35" s="111">
        <v>81.900000000000006</v>
      </c>
      <c r="C35" s="111">
        <v>83.1</v>
      </c>
      <c r="D35" s="111">
        <v>85.8</v>
      </c>
      <c r="E35" s="111">
        <v>77.099999999999994</v>
      </c>
      <c r="F35" s="111">
        <v>86.6</v>
      </c>
      <c r="G35" s="111">
        <v>70</v>
      </c>
      <c r="H35" s="111">
        <v>84</v>
      </c>
      <c r="I35" s="111">
        <v>84.4</v>
      </c>
      <c r="J35" s="111">
        <v>86</v>
      </c>
      <c r="K35" s="111">
        <v>80.2</v>
      </c>
      <c r="L35" s="111">
        <v>90.9</v>
      </c>
      <c r="M35" s="111">
        <v>91.8</v>
      </c>
      <c r="N35" s="111">
        <v>91.1</v>
      </c>
      <c r="O35" s="111">
        <v>83.5</v>
      </c>
      <c r="P35" s="111">
        <v>67.599999999999994</v>
      </c>
      <c r="Q35" s="111"/>
      <c r="R35" s="111"/>
      <c r="S35" s="111"/>
      <c r="T35" s="111"/>
      <c r="U35" s="373" t="s">
        <v>201</v>
      </c>
      <c r="V35" s="366"/>
    </row>
    <row r="36" spans="1:22" ht="24.95" hidden="1" customHeight="1">
      <c r="A36" s="115" t="s">
        <v>202</v>
      </c>
      <c r="B36" s="111">
        <v>76.8</v>
      </c>
      <c r="C36" s="111">
        <v>77.599999999999994</v>
      </c>
      <c r="D36" s="111">
        <v>82.7</v>
      </c>
      <c r="E36" s="111">
        <v>89.8</v>
      </c>
      <c r="F36" s="111">
        <v>88.5</v>
      </c>
      <c r="G36" s="111">
        <v>72.3</v>
      </c>
      <c r="H36" s="111">
        <v>82.3</v>
      </c>
      <c r="I36" s="111">
        <v>84.7</v>
      </c>
      <c r="J36" s="111">
        <v>79.599999999999994</v>
      </c>
      <c r="K36" s="111">
        <v>86.1</v>
      </c>
      <c r="L36" s="111">
        <v>87.7</v>
      </c>
      <c r="M36" s="111">
        <v>89.4</v>
      </c>
      <c r="N36" s="111">
        <v>90.8</v>
      </c>
      <c r="O36" s="111">
        <v>75.3</v>
      </c>
      <c r="P36" s="111">
        <v>88.8</v>
      </c>
      <c r="Q36" s="111"/>
      <c r="R36" s="111"/>
      <c r="S36" s="111"/>
      <c r="T36" s="111"/>
      <c r="U36" s="373" t="s">
        <v>203</v>
      </c>
      <c r="V36" s="366"/>
    </row>
    <row r="37" spans="1:22" ht="24.95" hidden="1" customHeight="1">
      <c r="A37" s="115" t="s">
        <v>204</v>
      </c>
      <c r="B37" s="111">
        <v>78.2</v>
      </c>
      <c r="C37" s="111">
        <v>87.5</v>
      </c>
      <c r="D37" s="111">
        <v>88</v>
      </c>
      <c r="E37" s="111">
        <v>80.2</v>
      </c>
      <c r="F37" s="111">
        <v>87.1</v>
      </c>
      <c r="G37" s="111">
        <v>84.1</v>
      </c>
      <c r="H37" s="111">
        <v>86.7</v>
      </c>
      <c r="I37" s="111">
        <v>83.3</v>
      </c>
      <c r="J37" s="111">
        <v>83.9</v>
      </c>
      <c r="K37" s="111">
        <v>81</v>
      </c>
      <c r="L37" s="111">
        <v>86.3</v>
      </c>
      <c r="M37" s="111">
        <v>91</v>
      </c>
      <c r="N37" s="111">
        <v>90.6</v>
      </c>
      <c r="O37" s="111">
        <v>61.6</v>
      </c>
      <c r="P37" s="111"/>
      <c r="Q37" s="111"/>
      <c r="R37" s="111"/>
      <c r="S37" s="111"/>
      <c r="T37" s="111"/>
      <c r="U37" s="373" t="s">
        <v>205</v>
      </c>
      <c r="V37" s="366"/>
    </row>
    <row r="38" spans="1:22" ht="24.95" hidden="1" customHeight="1">
      <c r="A38" s="115"/>
      <c r="B38" s="111"/>
      <c r="C38" s="111"/>
      <c r="D38" s="111"/>
      <c r="E38" s="111"/>
      <c r="F38" s="111"/>
      <c r="G38" s="111"/>
      <c r="H38" s="111"/>
      <c r="I38" s="111"/>
      <c r="J38" s="111"/>
      <c r="K38" s="111"/>
      <c r="L38" s="111"/>
      <c r="M38" s="111"/>
      <c r="N38" s="111"/>
      <c r="O38" s="111"/>
      <c r="P38" s="111"/>
      <c r="Q38" s="111"/>
      <c r="R38" s="111"/>
      <c r="S38" s="111"/>
      <c r="T38" s="111"/>
      <c r="U38" s="373"/>
      <c r="V38" s="366"/>
    </row>
    <row r="39" spans="1:22" ht="24.95" hidden="1" customHeight="1">
      <c r="A39" s="113" t="s">
        <v>299</v>
      </c>
      <c r="B39" s="103">
        <f t="shared" ref="B39:O39" si="1">AVERAGE(B26:B37)</f>
        <v>79.391666666666666</v>
      </c>
      <c r="C39" s="103">
        <f t="shared" si="1"/>
        <v>82.475000000000009</v>
      </c>
      <c r="D39" s="103">
        <f t="shared" si="1"/>
        <v>82.88333333333334</v>
      </c>
      <c r="E39" s="103">
        <f t="shared" si="1"/>
        <v>83.61666666666666</v>
      </c>
      <c r="F39" s="588">
        <f t="shared" si="1"/>
        <v>83.866666666666674</v>
      </c>
      <c r="G39" s="588">
        <f t="shared" si="1"/>
        <v>79.683333333333323</v>
      </c>
      <c r="H39" s="588">
        <f t="shared" si="1"/>
        <v>78.408333333333331</v>
      </c>
      <c r="I39" s="588">
        <f t="shared" si="1"/>
        <v>81.283333333333331</v>
      </c>
      <c r="J39" s="588">
        <f t="shared" si="1"/>
        <v>82.683333333333323</v>
      </c>
      <c r="K39" s="588">
        <f t="shared" si="1"/>
        <v>83.691666666666663</v>
      </c>
      <c r="L39" s="588">
        <f t="shared" si="1"/>
        <v>85.933333333333337</v>
      </c>
      <c r="M39" s="588">
        <f t="shared" si="1"/>
        <v>89.350000000000009</v>
      </c>
      <c r="N39" s="588">
        <f t="shared" si="1"/>
        <v>88.391666666666666</v>
      </c>
      <c r="O39" s="588">
        <f t="shared" si="1"/>
        <v>86.716666666666654</v>
      </c>
      <c r="P39" s="588"/>
      <c r="Q39" s="588"/>
      <c r="R39" s="588"/>
      <c r="S39" s="588"/>
      <c r="T39" s="588"/>
      <c r="U39" s="589" t="s">
        <v>300</v>
      </c>
      <c r="V39" s="366"/>
    </row>
    <row r="40" spans="1:22" ht="24.95" hidden="1" customHeight="1">
      <c r="A40" s="115"/>
      <c r="B40" s="103"/>
      <c r="C40" s="103"/>
      <c r="D40" s="103"/>
      <c r="E40" s="103"/>
      <c r="F40" s="103"/>
      <c r="G40" s="103"/>
      <c r="H40" s="103"/>
      <c r="I40" s="103"/>
      <c r="J40" s="103"/>
      <c r="K40" s="103"/>
      <c r="L40" s="103"/>
      <c r="M40" s="103"/>
      <c r="N40" s="103"/>
      <c r="O40" s="103"/>
      <c r="P40" s="103"/>
      <c r="Q40" s="103"/>
      <c r="R40" s="103"/>
      <c r="S40" s="103"/>
      <c r="T40" s="103"/>
      <c r="U40" s="373"/>
      <c r="V40" s="366"/>
    </row>
    <row r="41" spans="1:22" ht="24.95" hidden="1" customHeight="1">
      <c r="A41" s="115"/>
      <c r="B41" s="111"/>
      <c r="C41" s="111"/>
      <c r="D41" s="111"/>
      <c r="E41" s="111"/>
      <c r="F41" s="111"/>
      <c r="G41" s="111"/>
      <c r="H41" s="111"/>
      <c r="I41" s="111"/>
      <c r="J41" s="111"/>
      <c r="K41" s="111"/>
      <c r="L41" s="111"/>
      <c r="M41" s="111"/>
      <c r="N41" s="111"/>
      <c r="O41" s="111"/>
      <c r="P41" s="111"/>
      <c r="Q41" s="111"/>
      <c r="R41" s="111"/>
      <c r="S41" s="111"/>
      <c r="T41" s="111"/>
      <c r="U41" s="372"/>
      <c r="V41" s="116"/>
    </row>
    <row r="42" spans="1:22" ht="24.95" hidden="1" customHeight="1">
      <c r="A42" s="371"/>
      <c r="B42" s="1015" t="s">
        <v>302</v>
      </c>
      <c r="C42" s="1015"/>
      <c r="D42" s="1015"/>
      <c r="E42" s="1015"/>
      <c r="F42" s="1243" t="s">
        <v>302</v>
      </c>
      <c r="G42" s="1243"/>
      <c r="H42" s="1243"/>
      <c r="I42" s="1243"/>
      <c r="J42" s="1243"/>
      <c r="K42" s="1243"/>
      <c r="L42" s="1243"/>
      <c r="M42" s="1243"/>
      <c r="N42" s="1243"/>
      <c r="O42" s="1243"/>
      <c r="P42" s="1243"/>
      <c r="Q42" s="376"/>
      <c r="R42" s="376"/>
      <c r="S42" s="376"/>
      <c r="T42" s="376"/>
      <c r="U42" s="372"/>
      <c r="V42" s="116"/>
    </row>
    <row r="43" spans="1:22" ht="24.95" hidden="1" customHeight="1">
      <c r="A43" s="371"/>
      <c r="B43" s="111"/>
      <c r="C43" s="111"/>
      <c r="D43" s="111"/>
      <c r="E43" s="111"/>
      <c r="F43" s="111"/>
      <c r="G43" s="111"/>
      <c r="H43" s="111"/>
      <c r="I43" s="111"/>
      <c r="J43" s="111"/>
      <c r="K43" s="111"/>
      <c r="L43" s="111"/>
      <c r="M43" s="111"/>
      <c r="N43" s="111"/>
      <c r="O43" s="111"/>
      <c r="P43" s="111"/>
      <c r="Q43" s="111"/>
      <c r="R43" s="111"/>
      <c r="S43" s="111"/>
      <c r="T43" s="111"/>
      <c r="U43" s="372"/>
      <c r="V43" s="116"/>
    </row>
    <row r="44" spans="1:22" ht="24.95" hidden="1" customHeight="1">
      <c r="A44" s="115" t="s">
        <v>208</v>
      </c>
      <c r="B44" s="111">
        <v>82.6</v>
      </c>
      <c r="C44" s="111">
        <v>72.900000000000006</v>
      </c>
      <c r="D44" s="111">
        <v>76.5</v>
      </c>
      <c r="E44" s="111">
        <v>75.5</v>
      </c>
      <c r="F44" s="111">
        <v>73.8</v>
      </c>
      <c r="G44" s="111">
        <v>63.5</v>
      </c>
      <c r="H44" s="111">
        <v>69.7</v>
      </c>
      <c r="I44" s="111">
        <v>66.599999999999994</v>
      </c>
      <c r="J44" s="111">
        <v>67.8</v>
      </c>
      <c r="K44" s="111">
        <v>71.900000000000006</v>
      </c>
      <c r="L44" s="111">
        <v>75.900000000000006</v>
      </c>
      <c r="M44" s="111">
        <v>74.2</v>
      </c>
      <c r="N44" s="111">
        <v>77.7</v>
      </c>
      <c r="O44" s="111">
        <v>79.099999999999994</v>
      </c>
      <c r="P44" s="111">
        <v>63</v>
      </c>
      <c r="Q44" s="111"/>
      <c r="R44" s="111"/>
      <c r="S44" s="111"/>
      <c r="T44" s="111"/>
      <c r="U44" s="373" t="s">
        <v>184</v>
      </c>
      <c r="V44" s="366"/>
    </row>
    <row r="45" spans="1:22" ht="24.95" hidden="1" customHeight="1">
      <c r="A45" s="115" t="s">
        <v>209</v>
      </c>
      <c r="B45" s="111">
        <v>80.2</v>
      </c>
      <c r="C45" s="111">
        <v>71.2</v>
      </c>
      <c r="D45" s="111">
        <v>75</v>
      </c>
      <c r="E45" s="111">
        <v>75.8</v>
      </c>
      <c r="F45" s="111">
        <v>77.900000000000006</v>
      </c>
      <c r="G45" s="111">
        <v>68.900000000000006</v>
      </c>
      <c r="H45" s="111">
        <v>73.5</v>
      </c>
      <c r="I45" s="111">
        <v>67.099999999999994</v>
      </c>
      <c r="J45" s="111">
        <v>67.5</v>
      </c>
      <c r="K45" s="111">
        <v>67.8</v>
      </c>
      <c r="L45" s="111">
        <v>77.099999999999994</v>
      </c>
      <c r="M45" s="111">
        <v>76.3</v>
      </c>
      <c r="N45" s="111">
        <v>78.7</v>
      </c>
      <c r="O45" s="111">
        <v>78.7</v>
      </c>
      <c r="P45" s="111">
        <v>63.6</v>
      </c>
      <c r="Q45" s="111"/>
      <c r="R45" s="111"/>
      <c r="S45" s="111"/>
      <c r="T45" s="111"/>
      <c r="U45" s="373" t="s">
        <v>185</v>
      </c>
      <c r="V45" s="366"/>
    </row>
    <row r="46" spans="1:22" ht="24.95" hidden="1" customHeight="1">
      <c r="A46" s="115" t="s">
        <v>186</v>
      </c>
      <c r="B46" s="111">
        <v>71.5</v>
      </c>
      <c r="C46" s="111">
        <v>74.2</v>
      </c>
      <c r="D46" s="111">
        <v>78.7</v>
      </c>
      <c r="E46" s="111">
        <v>78</v>
      </c>
      <c r="F46" s="111">
        <v>80.400000000000006</v>
      </c>
      <c r="G46" s="111">
        <v>69.599999999999994</v>
      </c>
      <c r="H46" s="111">
        <v>71.7</v>
      </c>
      <c r="I46" s="111">
        <v>62.5</v>
      </c>
      <c r="J46" s="111">
        <v>71.8</v>
      </c>
      <c r="K46" s="111">
        <v>75.099999999999994</v>
      </c>
      <c r="L46" s="111">
        <v>80</v>
      </c>
      <c r="M46" s="111">
        <v>80.2</v>
      </c>
      <c r="N46" s="111">
        <v>81.5</v>
      </c>
      <c r="O46" s="111">
        <v>80.599999999999994</v>
      </c>
      <c r="P46" s="111">
        <v>64.599999999999994</v>
      </c>
      <c r="Q46" s="111"/>
      <c r="R46" s="111"/>
      <c r="S46" s="111"/>
      <c r="T46" s="111"/>
      <c r="U46" s="373" t="s">
        <v>187</v>
      </c>
      <c r="V46" s="366"/>
    </row>
    <row r="47" spans="1:22" ht="24.95" hidden="1" customHeight="1">
      <c r="A47" s="115" t="s">
        <v>188</v>
      </c>
      <c r="B47" s="111">
        <v>69.7</v>
      </c>
      <c r="C47" s="111">
        <v>79</v>
      </c>
      <c r="D47" s="111">
        <v>77.400000000000006</v>
      </c>
      <c r="E47" s="111">
        <v>75.2</v>
      </c>
      <c r="F47" s="111">
        <v>76.599999999999994</v>
      </c>
      <c r="G47" s="111">
        <v>73</v>
      </c>
      <c r="H47" s="111">
        <v>74.8</v>
      </c>
      <c r="I47" s="111">
        <v>65.2</v>
      </c>
      <c r="J47" s="111">
        <v>70.8</v>
      </c>
      <c r="K47" s="111">
        <v>74.5</v>
      </c>
      <c r="L47" s="111">
        <v>79.599999999999994</v>
      </c>
      <c r="M47" s="111">
        <v>80.900000000000006</v>
      </c>
      <c r="N47" s="111">
        <v>81.3</v>
      </c>
      <c r="O47" s="111">
        <v>80.400000000000006</v>
      </c>
      <c r="P47" s="111">
        <v>66.8</v>
      </c>
      <c r="Q47" s="111"/>
      <c r="R47" s="111"/>
      <c r="S47" s="111"/>
      <c r="T47" s="111"/>
      <c r="U47" s="373" t="s">
        <v>189</v>
      </c>
      <c r="V47" s="366"/>
    </row>
    <row r="48" spans="1:22" ht="24.95" hidden="1" customHeight="1">
      <c r="A48" s="115" t="s">
        <v>190</v>
      </c>
      <c r="B48" s="111">
        <v>64.7</v>
      </c>
      <c r="C48" s="111">
        <v>76.5</v>
      </c>
      <c r="D48" s="111">
        <v>80.2</v>
      </c>
      <c r="E48" s="111">
        <v>83.1</v>
      </c>
      <c r="F48" s="111">
        <v>80.5</v>
      </c>
      <c r="G48" s="111">
        <v>74.099999999999994</v>
      </c>
      <c r="H48" s="111">
        <v>77.400000000000006</v>
      </c>
      <c r="I48" s="111">
        <v>63.6</v>
      </c>
      <c r="J48" s="111">
        <v>72.3</v>
      </c>
      <c r="K48" s="111">
        <v>76.900000000000006</v>
      </c>
      <c r="L48" s="111">
        <v>80</v>
      </c>
      <c r="M48" s="111">
        <v>81.3</v>
      </c>
      <c r="N48" s="111">
        <v>82.6</v>
      </c>
      <c r="O48" s="111">
        <v>80.8</v>
      </c>
      <c r="P48" s="111">
        <v>70.5</v>
      </c>
      <c r="Q48" s="111"/>
      <c r="R48" s="111"/>
      <c r="S48" s="111"/>
      <c r="T48" s="111"/>
      <c r="U48" s="373" t="s">
        <v>191</v>
      </c>
      <c r="V48" s="366"/>
    </row>
    <row r="49" spans="1:22" ht="24.95" hidden="1" customHeight="1">
      <c r="A49" s="115" t="s">
        <v>192</v>
      </c>
      <c r="B49" s="111">
        <v>58.5</v>
      </c>
      <c r="C49" s="111">
        <v>80.2</v>
      </c>
      <c r="D49" s="111">
        <v>79</v>
      </c>
      <c r="E49" s="111">
        <v>80.3</v>
      </c>
      <c r="F49" s="111">
        <v>81.7</v>
      </c>
      <c r="G49" s="111">
        <v>70.900000000000006</v>
      </c>
      <c r="H49" s="111">
        <v>78.2</v>
      </c>
      <c r="I49" s="111">
        <v>67.2</v>
      </c>
      <c r="J49" s="111">
        <v>73.400000000000006</v>
      </c>
      <c r="K49" s="111">
        <v>76.7</v>
      </c>
      <c r="L49" s="111">
        <v>79.2</v>
      </c>
      <c r="M49" s="111">
        <v>82</v>
      </c>
      <c r="N49" s="111">
        <v>82.2</v>
      </c>
      <c r="O49" s="111">
        <v>80.599999999999994</v>
      </c>
      <c r="P49" s="111">
        <v>72.599999999999994</v>
      </c>
      <c r="Q49" s="111"/>
      <c r="R49" s="111"/>
      <c r="S49" s="111"/>
      <c r="T49" s="111"/>
      <c r="U49" s="373" t="s">
        <v>193</v>
      </c>
      <c r="V49" s="366"/>
    </row>
    <row r="50" spans="1:22" ht="24.95" hidden="1" customHeight="1">
      <c r="A50" s="115" t="s">
        <v>194</v>
      </c>
      <c r="B50" s="111">
        <v>62.4</v>
      </c>
      <c r="C50" s="111">
        <v>79.099999999999994</v>
      </c>
      <c r="D50" s="111">
        <v>78.900000000000006</v>
      </c>
      <c r="E50" s="111">
        <v>79.900000000000006</v>
      </c>
      <c r="F50" s="111">
        <v>76.400000000000006</v>
      </c>
      <c r="G50" s="111">
        <v>68.8</v>
      </c>
      <c r="H50" s="111">
        <v>75.099999999999994</v>
      </c>
      <c r="I50" s="111">
        <v>66.900000000000006</v>
      </c>
      <c r="J50" s="111">
        <v>72.400000000000006</v>
      </c>
      <c r="K50" s="111">
        <v>74.7</v>
      </c>
      <c r="L50" s="111">
        <v>77.599999999999994</v>
      </c>
      <c r="M50" s="111">
        <v>79.900000000000006</v>
      </c>
      <c r="N50" s="111">
        <v>80.599999999999994</v>
      </c>
      <c r="O50" s="111">
        <v>78.099999999999994</v>
      </c>
      <c r="P50" s="111">
        <v>72.099999999999994</v>
      </c>
      <c r="Q50" s="111"/>
      <c r="R50" s="111"/>
      <c r="S50" s="111"/>
      <c r="T50" s="111"/>
      <c r="U50" s="373" t="s">
        <v>195</v>
      </c>
      <c r="V50" s="366"/>
    </row>
    <row r="51" spans="1:22" ht="24.95" hidden="1" customHeight="1">
      <c r="A51" s="115" t="s">
        <v>196</v>
      </c>
      <c r="B51" s="111">
        <v>69.5</v>
      </c>
      <c r="C51" s="111">
        <v>80.099999999999994</v>
      </c>
      <c r="D51" s="111">
        <v>77.400000000000006</v>
      </c>
      <c r="E51" s="111">
        <v>78.2</v>
      </c>
      <c r="F51" s="111">
        <v>71.3</v>
      </c>
      <c r="G51" s="111">
        <v>64.599999999999994</v>
      </c>
      <c r="H51" s="111">
        <v>73.5</v>
      </c>
      <c r="I51" s="111">
        <v>66.400000000000006</v>
      </c>
      <c r="J51" s="111">
        <v>70.2</v>
      </c>
      <c r="K51" s="111">
        <v>72</v>
      </c>
      <c r="L51" s="111">
        <v>77</v>
      </c>
      <c r="M51" s="111">
        <v>77</v>
      </c>
      <c r="N51" s="111">
        <v>79.2</v>
      </c>
      <c r="O51" s="111">
        <v>73.8</v>
      </c>
      <c r="P51" s="111">
        <v>69.5</v>
      </c>
      <c r="Q51" s="111"/>
      <c r="R51" s="111"/>
      <c r="S51" s="111"/>
      <c r="T51" s="111"/>
      <c r="U51" s="373" t="s">
        <v>197</v>
      </c>
      <c r="V51" s="366"/>
    </row>
    <row r="52" spans="1:22" ht="24.95" hidden="1" customHeight="1">
      <c r="A52" s="115" t="s">
        <v>198</v>
      </c>
      <c r="B52" s="111">
        <v>75.3</v>
      </c>
      <c r="C52" s="111">
        <v>81.8</v>
      </c>
      <c r="D52" s="111">
        <v>78.3</v>
      </c>
      <c r="E52" s="111">
        <v>82.1</v>
      </c>
      <c r="F52" s="111">
        <v>78.400000000000006</v>
      </c>
      <c r="G52" s="111">
        <v>70.400000000000006</v>
      </c>
      <c r="H52" s="111">
        <v>79</v>
      </c>
      <c r="I52" s="111">
        <v>67.8</v>
      </c>
      <c r="J52" s="111">
        <v>75.3</v>
      </c>
      <c r="K52" s="111">
        <v>79.900000000000006</v>
      </c>
      <c r="L52" s="111">
        <v>81.2</v>
      </c>
      <c r="M52" s="111">
        <v>81.2</v>
      </c>
      <c r="N52" s="111">
        <v>82.1</v>
      </c>
      <c r="O52" s="111">
        <v>77.900000000000006</v>
      </c>
      <c r="P52" s="111">
        <v>69.900000000000006</v>
      </c>
      <c r="Q52" s="111"/>
      <c r="R52" s="111"/>
      <c r="S52" s="111"/>
      <c r="T52" s="111"/>
      <c r="U52" s="373" t="s">
        <v>199</v>
      </c>
      <c r="V52" s="366"/>
    </row>
    <row r="53" spans="1:22" ht="24.95" hidden="1" customHeight="1">
      <c r="A53" s="115" t="s">
        <v>200</v>
      </c>
      <c r="B53" s="111">
        <v>72.8</v>
      </c>
      <c r="C53" s="111">
        <v>79.099999999999994</v>
      </c>
      <c r="D53" s="111">
        <v>78.099999999999994</v>
      </c>
      <c r="E53" s="111">
        <v>81.7</v>
      </c>
      <c r="F53" s="111">
        <v>76.2</v>
      </c>
      <c r="G53" s="111">
        <v>72</v>
      </c>
      <c r="H53" s="111">
        <v>79.599999999999994</v>
      </c>
      <c r="I53" s="111">
        <v>67.7</v>
      </c>
      <c r="J53" s="111">
        <v>77</v>
      </c>
      <c r="K53" s="111">
        <v>80.599999999999994</v>
      </c>
      <c r="L53" s="111">
        <v>80.099999999999994</v>
      </c>
      <c r="M53" s="111">
        <v>80.7</v>
      </c>
      <c r="N53" s="111">
        <v>82</v>
      </c>
      <c r="O53" s="111">
        <v>75.8</v>
      </c>
      <c r="P53" s="111">
        <v>71.900000000000006</v>
      </c>
      <c r="Q53" s="111"/>
      <c r="R53" s="111"/>
      <c r="S53" s="111"/>
      <c r="T53" s="111"/>
      <c r="U53" s="373" t="s">
        <v>201</v>
      </c>
      <c r="V53" s="366"/>
    </row>
    <row r="54" spans="1:22" ht="24.95" hidden="1" customHeight="1">
      <c r="A54" s="115" t="s">
        <v>202</v>
      </c>
      <c r="B54" s="111">
        <v>74.3</v>
      </c>
      <c r="C54" s="111">
        <v>80.900000000000006</v>
      </c>
      <c r="D54" s="111">
        <v>73.5</v>
      </c>
      <c r="E54" s="111">
        <v>80.2</v>
      </c>
      <c r="F54" s="111">
        <v>73.5</v>
      </c>
      <c r="G54" s="111">
        <v>71</v>
      </c>
      <c r="H54" s="111">
        <v>77.599999999999994</v>
      </c>
      <c r="I54" s="111">
        <v>68.099999999999994</v>
      </c>
      <c r="J54" s="111">
        <v>75.8</v>
      </c>
      <c r="K54" s="111">
        <v>75.3</v>
      </c>
      <c r="L54" s="111">
        <v>79</v>
      </c>
      <c r="M54" s="111">
        <v>81.7</v>
      </c>
      <c r="N54" s="111">
        <v>81.3</v>
      </c>
      <c r="O54" s="111">
        <v>72.5</v>
      </c>
      <c r="P54" s="111">
        <v>70.400000000000006</v>
      </c>
      <c r="Q54" s="111"/>
      <c r="R54" s="111"/>
      <c r="S54" s="111"/>
      <c r="T54" s="111"/>
      <c r="U54" s="373" t="s">
        <v>203</v>
      </c>
      <c r="V54" s="366"/>
    </row>
    <row r="55" spans="1:22" ht="24.95" hidden="1" customHeight="1">
      <c r="A55" s="115" t="s">
        <v>204</v>
      </c>
      <c r="B55" s="111">
        <v>76</v>
      </c>
      <c r="C55" s="111">
        <v>79.099999999999994</v>
      </c>
      <c r="D55" s="111">
        <v>74.3</v>
      </c>
      <c r="E55" s="111">
        <v>78</v>
      </c>
      <c r="F55" s="111">
        <v>67.2</v>
      </c>
      <c r="G55" s="111">
        <v>68</v>
      </c>
      <c r="H55" s="111">
        <v>65.400000000000006</v>
      </c>
      <c r="I55" s="111">
        <v>67.400000000000006</v>
      </c>
      <c r="J55" s="111">
        <v>72.099999999999994</v>
      </c>
      <c r="K55" s="111">
        <v>78.400000000000006</v>
      </c>
      <c r="L55" s="111">
        <v>79.2</v>
      </c>
      <c r="M55" s="111">
        <v>80</v>
      </c>
      <c r="N55" s="111">
        <v>79.7</v>
      </c>
      <c r="O55" s="111">
        <v>65.2</v>
      </c>
      <c r="P55" s="111"/>
      <c r="Q55" s="111"/>
      <c r="R55" s="111"/>
      <c r="S55" s="111"/>
      <c r="T55" s="111"/>
      <c r="U55" s="373" t="s">
        <v>205</v>
      </c>
      <c r="V55" s="366"/>
    </row>
    <row r="56" spans="1:22" ht="24.95" hidden="1" customHeight="1">
      <c r="A56" s="115"/>
      <c r="B56" s="111"/>
      <c r="C56" s="111"/>
      <c r="D56" s="111"/>
      <c r="E56" s="111"/>
      <c r="F56" s="111"/>
      <c r="G56" s="111"/>
      <c r="H56" s="111"/>
      <c r="I56" s="111"/>
      <c r="J56" s="111"/>
      <c r="K56" s="111"/>
      <c r="L56" s="111"/>
      <c r="M56" s="111"/>
      <c r="N56" s="111"/>
      <c r="O56" s="111"/>
      <c r="P56" s="111"/>
      <c r="Q56" s="111"/>
      <c r="R56" s="111"/>
      <c r="S56" s="111"/>
      <c r="T56" s="111"/>
      <c r="U56" s="373"/>
      <c r="V56" s="366"/>
    </row>
    <row r="57" spans="1:22" ht="24.95" hidden="1" customHeight="1" thickBot="1">
      <c r="A57" s="377" t="s">
        <v>299</v>
      </c>
      <c r="B57" s="98">
        <f t="shared" ref="B57:O57" si="2">AVERAGE(B44:B55)</f>
        <v>71.458333333333314</v>
      </c>
      <c r="C57" s="98">
        <f t="shared" si="2"/>
        <v>77.841666666666669</v>
      </c>
      <c r="D57" s="98">
        <f t="shared" si="2"/>
        <v>77.274999999999991</v>
      </c>
      <c r="E57" s="98">
        <f t="shared" si="2"/>
        <v>79.000000000000014</v>
      </c>
      <c r="F57" s="98">
        <f t="shared" si="2"/>
        <v>76.158333333333331</v>
      </c>
      <c r="G57" s="98">
        <f t="shared" si="2"/>
        <v>69.566666666666663</v>
      </c>
      <c r="H57" s="98">
        <f t="shared" si="2"/>
        <v>74.625</v>
      </c>
      <c r="I57" s="98">
        <f t="shared" si="2"/>
        <v>66.375</v>
      </c>
      <c r="J57" s="98">
        <f t="shared" si="2"/>
        <v>72.2</v>
      </c>
      <c r="K57" s="98">
        <f t="shared" si="2"/>
        <v>75.316666666666649</v>
      </c>
      <c r="L57" s="98">
        <f t="shared" si="2"/>
        <v>78.825000000000003</v>
      </c>
      <c r="M57" s="98">
        <f t="shared" si="2"/>
        <v>79.616666666666688</v>
      </c>
      <c r="N57" s="98">
        <f t="shared" si="2"/>
        <v>80.74166666666666</v>
      </c>
      <c r="O57" s="98">
        <f t="shared" si="2"/>
        <v>76.958333333333329</v>
      </c>
      <c r="P57" s="98"/>
      <c r="Q57" s="98"/>
      <c r="R57" s="98"/>
      <c r="S57" s="98"/>
      <c r="T57" s="98"/>
      <c r="U57" s="375" t="s">
        <v>300</v>
      </c>
      <c r="V57" s="366"/>
    </row>
    <row r="58" spans="1:22" ht="24.95" hidden="1" customHeight="1">
      <c r="A58" s="378"/>
      <c r="B58" s="379"/>
      <c r="C58" s="379"/>
      <c r="D58" s="379"/>
      <c r="E58" s="379"/>
      <c r="F58" s="379"/>
      <c r="G58" s="379"/>
      <c r="H58" s="379"/>
      <c r="I58" s="379"/>
      <c r="J58" s="379"/>
      <c r="K58" s="379"/>
      <c r="L58" s="379"/>
      <c r="M58" s="379"/>
      <c r="N58" s="379"/>
      <c r="O58" s="379"/>
      <c r="P58" s="379"/>
      <c r="Q58" s="379"/>
      <c r="R58" s="379"/>
      <c r="S58" s="379"/>
      <c r="T58" s="379"/>
      <c r="U58" s="378"/>
      <c r="V58" s="378"/>
    </row>
    <row r="59" spans="1:22" ht="24.95" hidden="1" customHeight="1">
      <c r="A59" s="378"/>
      <c r="B59" s="379"/>
      <c r="C59" s="379"/>
      <c r="D59" s="379"/>
      <c r="E59" s="379"/>
      <c r="F59" s="379"/>
      <c r="G59" s="379"/>
      <c r="H59" s="379"/>
      <c r="I59" s="379"/>
      <c r="J59" s="379"/>
      <c r="K59" s="379"/>
      <c r="L59" s="379"/>
      <c r="M59" s="379"/>
      <c r="N59" s="379"/>
      <c r="O59" s="379"/>
      <c r="P59" s="379"/>
      <c r="Q59" s="379"/>
      <c r="R59" s="379"/>
      <c r="S59" s="379"/>
      <c r="T59" s="379"/>
      <c r="U59" s="378"/>
      <c r="V59" s="378"/>
    </row>
    <row r="60" spans="1:22" ht="24.95" hidden="1" customHeight="1">
      <c r="A60" s="378"/>
      <c r="B60" s="380"/>
      <c r="C60" s="380"/>
      <c r="D60" s="380"/>
      <c r="E60" s="380"/>
      <c r="F60" s="380"/>
      <c r="G60" s="380"/>
      <c r="H60" s="380"/>
      <c r="I60" s="380"/>
      <c r="J60" s="380"/>
      <c r="K60" s="380"/>
      <c r="L60" s="380"/>
      <c r="M60" s="380"/>
      <c r="N60" s="380"/>
      <c r="O60" s="380"/>
      <c r="P60" s="380"/>
      <c r="Q60" s="380"/>
      <c r="R60" s="380"/>
      <c r="S60" s="380"/>
      <c r="T60" s="380"/>
      <c r="U60" s="378"/>
      <c r="V60" s="378"/>
    </row>
    <row r="61" spans="1:22" ht="24.95" customHeight="1">
      <c r="A61" s="107"/>
      <c r="B61" s="107"/>
      <c r="C61" s="107"/>
      <c r="D61" s="107"/>
      <c r="E61" s="107"/>
      <c r="F61" s="107"/>
      <c r="G61" s="107"/>
      <c r="H61" s="107"/>
      <c r="I61" s="107"/>
      <c r="J61" s="107"/>
      <c r="K61" s="107"/>
      <c r="L61" s="107"/>
      <c r="M61" s="107"/>
      <c r="N61" s="107"/>
      <c r="O61" s="107"/>
      <c r="P61" s="107"/>
      <c r="Q61" s="107"/>
      <c r="R61" s="107"/>
      <c r="S61" s="107"/>
      <c r="T61" s="107"/>
      <c r="U61" s="107"/>
      <c r="V61" s="107"/>
    </row>
    <row r="62" spans="1:22" ht="24.95" customHeight="1"/>
    <row r="63" spans="1:22" ht="24.95" customHeight="1"/>
    <row r="64" spans="1:22" ht="24.95" customHeight="1"/>
    <row r="65" spans="35:35" ht="24.95" customHeight="1"/>
    <row r="66" spans="35:35" ht="24.95" customHeight="1">
      <c r="AI66" s="379"/>
    </row>
    <row r="67" spans="35:35" ht="24.95" customHeight="1"/>
    <row r="68" spans="35:35" ht="24.95" customHeight="1"/>
    <row r="69" spans="35:35" ht="24.95" customHeight="1"/>
    <row r="70" spans="35:35" ht="24.95" customHeight="1"/>
    <row r="71" spans="35:35" ht="24.95" customHeight="1"/>
    <row r="72" spans="35:35" ht="24.95" customHeight="1"/>
    <row r="73" spans="35:35" ht="24.95" customHeight="1"/>
    <row r="74" spans="35:35" ht="24.95" customHeight="1"/>
    <row r="75" spans="35:35" ht="24.95" customHeight="1"/>
    <row r="76" spans="35:35" ht="24.95" customHeight="1"/>
    <row r="77" spans="35:35" ht="24.95" customHeight="1"/>
    <row r="78" spans="35:35" ht="24.95" customHeight="1"/>
    <row r="79" spans="35:35" ht="24.95" customHeight="1"/>
    <row r="80" spans="35:35" ht="24.95" customHeight="1"/>
    <row r="81" ht="24.95" customHeight="1"/>
    <row r="82" ht="24.95" customHeight="1"/>
    <row r="83" ht="24.95" customHeight="1"/>
    <row r="84" ht="24.95" customHeight="1"/>
    <row r="85" ht="24.95" customHeight="1"/>
    <row r="86" ht="24.95" customHeight="1"/>
    <row r="87" ht="22.5" customHeight="1"/>
    <row r="88" ht="24.75" customHeight="1"/>
    <row r="89"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24.95" customHeight="1"/>
    <row r="100" ht="24.95" customHeight="1"/>
    <row r="101" ht="24.95" customHeight="1"/>
    <row r="102" ht="24.95" customHeight="1"/>
    <row r="103" ht="24.95" customHeight="1"/>
    <row r="104" ht="24.95" customHeight="1"/>
    <row r="105" ht="24.95" customHeight="1"/>
    <row r="106" ht="24.95" customHeight="1"/>
    <row r="107" ht="24.95" customHeight="1"/>
    <row r="108" ht="24.95" customHeight="1"/>
    <row r="109" ht="24.95" customHeight="1"/>
    <row r="110" ht="24.95" customHeight="1"/>
    <row r="111" ht="24.95" customHeight="1"/>
    <row r="112" ht="24.95" customHeight="1"/>
    <row r="113" ht="24.95" customHeight="1"/>
    <row r="114" ht="24.95" customHeight="1"/>
    <row r="115" ht="24.75" customHeight="1"/>
    <row r="116" ht="24.95" customHeight="1"/>
    <row r="117" ht="24.95" customHeight="1"/>
    <row r="118" ht="24.95" customHeight="1"/>
    <row r="119" ht="24.95" customHeight="1"/>
    <row r="120" ht="24.95" customHeight="1"/>
    <row r="121" ht="24.95" customHeight="1"/>
    <row r="122" ht="24.95" customHeight="1"/>
    <row r="123" ht="24.95" customHeight="1"/>
    <row r="124" ht="24.95" customHeight="1"/>
    <row r="125" ht="24.95" customHeight="1"/>
    <row r="126" ht="24.95" customHeight="1"/>
    <row r="127" ht="24.95" customHeight="1"/>
    <row r="128" ht="24.95" customHeight="1"/>
    <row r="129" spans="46:46" ht="24.95" customHeight="1"/>
    <row r="130" spans="46:46" ht="24.95" customHeight="1">
      <c r="AT130" s="107"/>
    </row>
    <row r="131" spans="46:46" ht="24.95" customHeight="1"/>
    <row r="132" spans="46:46" ht="24.95" customHeight="1"/>
    <row r="133" spans="46:46" ht="24.95" customHeight="1"/>
    <row r="134" spans="46:46" ht="24.95" customHeight="1"/>
    <row r="135" spans="46:46" ht="24.95" customHeight="1"/>
    <row r="136" spans="46:46" ht="24.75" customHeight="1"/>
    <row r="137" spans="46:46" ht="24.95" customHeight="1"/>
    <row r="138" spans="46:46" ht="24.95" customHeight="1"/>
    <row r="139" spans="46:46" ht="24.95" customHeight="1"/>
    <row r="140" spans="46:46" ht="24.95" customHeight="1"/>
    <row r="141" spans="46:46" ht="24.95" customHeight="1"/>
    <row r="142" spans="46:46" ht="24.95" customHeight="1"/>
    <row r="143" spans="46:46" ht="24.95" customHeight="1"/>
    <row r="144" spans="46:46" ht="24.95" customHeight="1"/>
    <row r="145" ht="24.95" customHeight="1"/>
    <row r="146" ht="24.95" customHeight="1"/>
    <row r="147" ht="24.95" customHeight="1"/>
    <row r="148" ht="24.95" customHeight="1"/>
    <row r="149" ht="24.95" customHeight="1"/>
    <row r="150" ht="24.95" customHeight="1"/>
    <row r="151" ht="24.95" customHeight="1"/>
    <row r="152" ht="24.95" customHeight="1"/>
    <row r="153" ht="24.95" customHeight="1"/>
    <row r="154" ht="24.95" customHeight="1"/>
    <row r="155" ht="24.95" customHeight="1"/>
    <row r="156" ht="24.95" customHeight="1"/>
    <row r="157" ht="24.75" customHeight="1"/>
    <row r="158" ht="24.95" customHeight="1"/>
    <row r="159" ht="24.95" customHeight="1"/>
    <row r="160" ht="24.95" customHeight="1"/>
    <row r="161" ht="24.95" customHeight="1"/>
    <row r="162" ht="24.95" customHeight="1"/>
    <row r="163" ht="24.95" customHeight="1"/>
    <row r="164" ht="24.95" customHeight="1"/>
    <row r="165" ht="24.95" customHeight="1"/>
    <row r="166" ht="24.95" customHeight="1"/>
    <row r="167" ht="24.95" customHeight="1"/>
    <row r="168" ht="24.95" customHeight="1"/>
    <row r="169" ht="24.95" customHeight="1"/>
    <row r="170" ht="24.95" customHeight="1"/>
    <row r="171" ht="24.95" customHeight="1"/>
    <row r="172" ht="24.75" customHeight="1"/>
    <row r="173" ht="24.95" customHeight="1"/>
    <row r="174" ht="24.95" customHeight="1"/>
    <row r="175" ht="24.95" customHeight="1"/>
    <row r="176" ht="24.95" customHeight="1"/>
    <row r="177" ht="24.95" customHeight="1"/>
    <row r="178" ht="24.95" customHeight="1"/>
    <row r="179" ht="24.95" customHeight="1"/>
    <row r="180" ht="24.95" customHeight="1"/>
    <row r="181" ht="24.95" customHeight="1"/>
    <row r="182" ht="24.95" customHeight="1"/>
    <row r="183" ht="24.95" customHeight="1"/>
    <row r="184" ht="24.95" customHeight="1"/>
    <row r="185" ht="24.95" customHeight="1"/>
    <row r="186" ht="24.95" customHeight="1"/>
    <row r="187" ht="24.95" customHeight="1"/>
    <row r="188" ht="24.95" customHeight="1"/>
    <row r="189" ht="24.95" customHeight="1"/>
    <row r="190" ht="24.95" customHeight="1"/>
    <row r="191" ht="24.95" customHeight="1"/>
    <row r="192" ht="24.95" customHeight="1"/>
    <row r="193" spans="46:72" ht="24.95" customHeight="1"/>
    <row r="194" spans="46:72" ht="24.95" customHeight="1"/>
    <row r="195" spans="46:72" ht="24.95" customHeight="1"/>
    <row r="196" spans="46:72" ht="24.95" customHeight="1"/>
    <row r="197" spans="46:72" ht="24.95" customHeight="1"/>
    <row r="198" spans="46:72" ht="24.95" customHeight="1"/>
    <row r="199" spans="46:72" ht="24.95" customHeight="1"/>
    <row r="200" spans="46:72" ht="24.95" customHeight="1"/>
    <row r="201" spans="46:72" ht="24.95" customHeight="1">
      <c r="AT201" s="107"/>
      <c r="AU201" s="107"/>
      <c r="AV201" s="107"/>
      <c r="AW201" s="107"/>
      <c r="AX201" s="107"/>
      <c r="AY201" s="107"/>
      <c r="AZ201" s="107"/>
      <c r="BA201" s="107"/>
      <c r="BB201" s="107"/>
      <c r="BC201" s="107"/>
      <c r="BD201" s="107"/>
      <c r="BE201" s="107"/>
      <c r="BF201" s="107"/>
      <c r="BG201" s="107"/>
      <c r="BH201" s="107"/>
      <c r="BI201" s="107"/>
      <c r="BJ201" s="107"/>
      <c r="BK201" s="107"/>
      <c r="BL201" s="107"/>
      <c r="BM201" s="107"/>
      <c r="BN201" s="107"/>
      <c r="BO201" s="107"/>
      <c r="BP201" s="107"/>
      <c r="BQ201" s="107"/>
      <c r="BR201" s="107"/>
      <c r="BS201" s="107"/>
      <c r="BT201" s="107"/>
    </row>
    <row r="202" spans="46:72" ht="24.95" customHeight="1"/>
    <row r="203" spans="46:72" ht="24.95" customHeight="1"/>
    <row r="204" spans="46:72" ht="24.95" customHeight="1"/>
    <row r="205" spans="46:72" ht="24.95" customHeight="1"/>
    <row r="206" spans="46:72" ht="24.95" customHeight="1"/>
    <row r="207" spans="46:72" ht="24.95" customHeight="1"/>
    <row r="208" spans="46:72" ht="24.95" customHeight="1"/>
    <row r="209" ht="24.95" customHeight="1"/>
    <row r="210" ht="24.95" customHeight="1"/>
    <row r="211" ht="24.95" customHeight="1"/>
    <row r="212" ht="24.95" customHeight="1"/>
    <row r="213" ht="24.95" customHeight="1"/>
    <row r="214" ht="24.95" customHeight="1"/>
    <row r="215" ht="24.95" customHeight="1"/>
    <row r="216" ht="24.95" customHeight="1"/>
    <row r="217" ht="24.95" customHeight="1"/>
    <row r="218" ht="24.95" customHeight="1"/>
    <row r="219" ht="24.95" customHeight="1"/>
    <row r="220" ht="24.95" customHeight="1"/>
    <row r="221" ht="24.95" customHeight="1"/>
    <row r="222" ht="24.95" customHeight="1"/>
    <row r="223" ht="24.95" customHeight="1"/>
    <row r="224" ht="24.95" customHeight="1"/>
    <row r="225" ht="24.95" customHeight="1"/>
    <row r="226" ht="24.95" customHeight="1"/>
    <row r="227" ht="24.95" customHeight="1"/>
    <row r="228" ht="24.95" customHeight="1"/>
    <row r="229" ht="24.95" customHeight="1"/>
    <row r="230" ht="24.95" customHeight="1"/>
    <row r="231" ht="24.95" customHeight="1"/>
    <row r="232" ht="24.95" customHeight="1"/>
    <row r="233" ht="24.95" customHeight="1"/>
    <row r="234" ht="24.95" customHeight="1"/>
    <row r="235" ht="24.95" customHeight="1"/>
    <row r="236" ht="24.95" customHeight="1"/>
    <row r="237" ht="24.95" customHeight="1"/>
    <row r="238" ht="24.95" customHeight="1"/>
    <row r="239" ht="24.95" customHeight="1"/>
    <row r="240" ht="24.95" customHeight="1"/>
    <row r="241" ht="24.95" customHeight="1"/>
    <row r="242" ht="24.95" customHeight="1"/>
    <row r="243" ht="24.95" customHeight="1"/>
    <row r="244" ht="24.95" customHeight="1"/>
    <row r="245" ht="24.95" customHeight="1"/>
    <row r="246" ht="24.95" customHeight="1"/>
    <row r="247" ht="24.95" customHeight="1"/>
    <row r="248" ht="24.95" customHeight="1"/>
    <row r="249" ht="24.95" customHeight="1"/>
    <row r="250" ht="24.95" customHeight="1"/>
    <row r="251" ht="24.95" customHeight="1"/>
    <row r="252" ht="24.95" customHeight="1"/>
    <row r="253" ht="24.95" customHeight="1"/>
    <row r="254" ht="24.95" customHeight="1"/>
    <row r="255" ht="24.95" customHeight="1"/>
    <row r="256" ht="24.95" customHeight="1"/>
    <row r="257" ht="24.95" customHeight="1"/>
    <row r="258" ht="24.95" customHeight="1"/>
    <row r="259" ht="24.95" customHeight="1"/>
    <row r="260" ht="24.95" customHeight="1"/>
    <row r="261" ht="24.95" customHeight="1"/>
    <row r="262" ht="24.95" customHeight="1"/>
    <row r="263" ht="24.95" customHeight="1"/>
    <row r="264" ht="24.95" customHeight="1"/>
    <row r="265" ht="24.95" customHeight="1"/>
    <row r="266" ht="24.95" customHeight="1"/>
    <row r="267" ht="24.95" customHeight="1"/>
    <row r="268" ht="24.95" customHeight="1"/>
    <row r="269" ht="24.95" customHeight="1"/>
    <row r="270" ht="24.95" customHeight="1"/>
    <row r="271" ht="24.95" customHeight="1"/>
    <row r="272" ht="24.95" customHeight="1"/>
    <row r="273" ht="24.95" customHeight="1"/>
    <row r="274" ht="24.95" customHeight="1"/>
    <row r="275" ht="24.95" customHeight="1"/>
    <row r="276" ht="24.95" customHeight="1"/>
    <row r="277" ht="24.95" customHeight="1"/>
    <row r="278" ht="24.95" customHeight="1"/>
    <row r="279" ht="24.95" customHeight="1"/>
    <row r="280" ht="24.95" customHeight="1"/>
    <row r="281" ht="24.95" customHeight="1"/>
    <row r="282" ht="24.95" customHeight="1"/>
    <row r="283" ht="24.95" customHeight="1"/>
    <row r="284" ht="24.95" customHeight="1"/>
    <row r="285" ht="24.95" customHeight="1"/>
    <row r="286" ht="24.95" customHeight="1"/>
    <row r="287" ht="24.95" customHeight="1"/>
    <row r="288" ht="24.95" customHeight="1"/>
    <row r="289" ht="24.95" customHeight="1"/>
    <row r="290" ht="24.95" customHeight="1"/>
    <row r="291" ht="24.95" customHeight="1"/>
    <row r="292" ht="24.95" customHeight="1"/>
    <row r="293" ht="24.95" customHeight="1"/>
    <row r="294" ht="24.95" customHeight="1"/>
    <row r="295" ht="24.95" customHeight="1"/>
    <row r="296" ht="24.95" customHeight="1"/>
    <row r="297" ht="24.95" customHeight="1"/>
    <row r="298" ht="24.95" customHeight="1"/>
    <row r="299" ht="24.95" customHeight="1"/>
    <row r="300" ht="24.95" customHeight="1"/>
    <row r="301" ht="24.95" customHeight="1"/>
    <row r="302" ht="24.95" customHeight="1"/>
    <row r="303" ht="24.95" customHeight="1"/>
    <row r="304" ht="24.95" customHeight="1"/>
    <row r="305" ht="24.95" customHeight="1"/>
    <row r="306" ht="24.95" customHeight="1"/>
    <row r="307" ht="24.95" customHeight="1"/>
    <row r="308" ht="24.95" customHeight="1"/>
    <row r="309" ht="24.95" customHeight="1"/>
    <row r="310" ht="24.95" customHeight="1"/>
    <row r="311" ht="24.95" customHeight="1"/>
    <row r="312" ht="24.95" customHeight="1"/>
    <row r="313" ht="24.95" customHeight="1"/>
    <row r="314" ht="24.95" customHeight="1"/>
    <row r="315" ht="24.95" customHeight="1"/>
    <row r="316" ht="24.95" customHeight="1"/>
    <row r="317" ht="24.95" customHeight="1"/>
    <row r="318" ht="24.95" customHeight="1"/>
    <row r="319" ht="24.95" customHeight="1"/>
    <row r="320" ht="24.95" customHeight="1"/>
    <row r="321" ht="24.95" customHeight="1"/>
    <row r="322" ht="24.95" customHeight="1"/>
    <row r="323" ht="24.95" customHeight="1"/>
    <row r="324" ht="24.95" customHeight="1"/>
    <row r="325" ht="24.95" customHeight="1"/>
    <row r="326" ht="24.95" customHeight="1"/>
    <row r="327" ht="24.95" customHeight="1"/>
    <row r="328" ht="24.95" customHeight="1"/>
    <row r="329" ht="24.95" customHeight="1"/>
    <row r="330" ht="24.95" customHeight="1"/>
    <row r="331" ht="24.95" customHeight="1"/>
    <row r="332" ht="24.95" customHeight="1"/>
    <row r="333" ht="24.95" customHeight="1"/>
    <row r="334" ht="24.95" customHeight="1"/>
    <row r="335" ht="24.95" customHeight="1"/>
    <row r="336" ht="24.95" customHeight="1"/>
    <row r="337" ht="24.95" customHeight="1"/>
    <row r="338" ht="24.95" customHeight="1"/>
    <row r="339" ht="24.95" customHeight="1"/>
    <row r="340" ht="24.95" customHeight="1"/>
    <row r="341" ht="24.95" customHeight="1"/>
    <row r="342" ht="24.95" customHeight="1"/>
    <row r="343" ht="24.95" customHeight="1"/>
    <row r="344" ht="24.95" customHeight="1"/>
    <row r="345" ht="24.95" customHeight="1"/>
    <row r="346" ht="24.95" customHeight="1"/>
    <row r="347" ht="24.95" customHeight="1"/>
    <row r="348" ht="24.95" customHeight="1"/>
    <row r="349" ht="24.95" customHeight="1"/>
    <row r="350" ht="24.95" customHeight="1"/>
    <row r="351" ht="24.95" customHeight="1"/>
    <row r="352" ht="24.95" customHeight="1"/>
    <row r="353" ht="24.95" customHeight="1"/>
    <row r="354" ht="24.95" customHeight="1"/>
    <row r="355" ht="24.95" customHeight="1"/>
    <row r="356" ht="24.95" customHeight="1"/>
    <row r="357" ht="24.95" customHeight="1"/>
    <row r="358" ht="24.95" customHeight="1"/>
    <row r="359" ht="24.95" customHeight="1"/>
    <row r="360" ht="24.95" customHeight="1"/>
    <row r="361" ht="24.95" customHeight="1"/>
    <row r="362" ht="24.95" customHeight="1"/>
    <row r="363" ht="24.95" customHeight="1"/>
    <row r="364" ht="24.95" customHeight="1"/>
    <row r="365" ht="24.95" customHeight="1"/>
    <row r="366" ht="24.95" customHeight="1"/>
    <row r="367" ht="24.95" customHeight="1"/>
    <row r="368" ht="24.95" customHeight="1"/>
    <row r="369" ht="24.95" customHeight="1"/>
    <row r="370" ht="24.95" customHeight="1"/>
    <row r="371" ht="24.95" customHeight="1"/>
    <row r="372" ht="24.95" customHeight="1"/>
    <row r="373" ht="24.95" customHeight="1"/>
    <row r="374" ht="24.95" customHeight="1"/>
    <row r="375" ht="24.95" customHeight="1"/>
    <row r="376" ht="24.95" customHeight="1"/>
    <row r="377" ht="24.95" customHeight="1"/>
    <row r="378" ht="24.95" customHeight="1"/>
    <row r="379" ht="24.95" customHeight="1"/>
    <row r="380" ht="24.95" customHeight="1"/>
    <row r="381" ht="24.95" customHeight="1"/>
    <row r="382" ht="24.95" customHeight="1"/>
    <row r="383" ht="24.95" customHeight="1"/>
    <row r="384" ht="24.95" customHeight="1"/>
    <row r="385" ht="24.95" customHeight="1"/>
    <row r="386" ht="24.95" customHeight="1"/>
    <row r="387" ht="24.95" customHeight="1"/>
    <row r="388" ht="24.95" customHeight="1"/>
    <row r="389" ht="24.95" customHeight="1"/>
    <row r="390" ht="24.95" customHeight="1"/>
    <row r="391" ht="24.95" customHeight="1"/>
    <row r="392" ht="24.95" customHeight="1"/>
    <row r="393" ht="24.95" customHeight="1"/>
    <row r="394" ht="24.95" customHeight="1"/>
    <row r="395" ht="24.95" customHeight="1"/>
    <row r="396" ht="24.95" customHeight="1"/>
    <row r="397" ht="24.95" customHeight="1"/>
    <row r="398" ht="24.95" customHeight="1"/>
    <row r="404" spans="36:36">
      <c r="AJ404" s="381"/>
    </row>
    <row r="437" spans="36:36">
      <c r="AJ437" s="381"/>
    </row>
  </sheetData>
  <mergeCells count="3">
    <mergeCell ref="F6:U6"/>
    <mergeCell ref="F24:P24"/>
    <mergeCell ref="F42:P42"/>
  </mergeCells>
  <pageMargins left="0.94488188976377963" right="0.74803149606299213" top="0.98425196850393704" bottom="0.78740157480314965" header="0.51181102362204722" footer="0.51181102362204722"/>
  <pageSetup paperSize="9" scale="51" orientation="landscape" r:id="rId1"/>
  <headerFooter alignWithMargins="0">
    <oddHeader>&amp;L&amp;"Arial Tur,Kalın"&amp;12&amp;UEkonomik Gelişmeler</oddHeader>
    <oddFooter>&amp;L&amp;"Arial Tur,Normal"&amp;12KB.YPKDGM</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A285"/>
  <sheetViews>
    <sheetView view="pageBreakPreview" zoomScale="55" zoomScaleNormal="100" zoomScaleSheetLayoutView="55" workbookViewId="0">
      <selection activeCell="M99" sqref="M99"/>
    </sheetView>
  </sheetViews>
  <sheetFormatPr defaultRowHeight="12.75"/>
  <cols>
    <col min="2" max="2" width="11.28515625" customWidth="1"/>
    <col min="4" max="4" width="16.5703125" customWidth="1"/>
    <col min="5" max="5" width="15.140625" customWidth="1"/>
    <col min="6" max="6" width="19.42578125" customWidth="1"/>
    <col min="7" max="7" width="15.85546875" customWidth="1"/>
    <col min="8" max="8" width="4.7109375" customWidth="1"/>
    <col min="9" max="9" width="15.7109375" customWidth="1"/>
    <col min="10" max="10" width="14.7109375" customWidth="1"/>
    <col min="11" max="11" width="17.5703125" customWidth="1"/>
    <col min="12" max="12" width="14.7109375" customWidth="1"/>
    <col min="13" max="13" width="5" customWidth="1"/>
    <col min="14" max="14" width="21.85546875" customWidth="1"/>
    <col min="15" max="15" width="20.85546875" customWidth="1"/>
    <col min="16" max="19" width="23.140625" customWidth="1"/>
    <col min="21" max="26" width="15" customWidth="1"/>
    <col min="27" max="27" width="3.140625" customWidth="1"/>
    <col min="28" max="28" width="16.85546875" customWidth="1"/>
    <col min="29" max="31" width="15" customWidth="1"/>
    <col min="32" max="32" width="2.85546875" customWidth="1"/>
    <col min="33" max="36" width="22.5703125" customWidth="1"/>
    <col min="38" max="43" width="17" customWidth="1"/>
    <col min="44" max="44" width="4.42578125" customWidth="1"/>
    <col min="45" max="48" width="17" customWidth="1"/>
    <col min="49" max="49" width="3.7109375" customWidth="1"/>
    <col min="50" max="53" width="19.85546875" customWidth="1"/>
  </cols>
  <sheetData>
    <row r="1" spans="2:53" ht="24" customHeight="1">
      <c r="B1" s="923" t="s">
        <v>504</v>
      </c>
    </row>
    <row r="2" spans="2:53" ht="30.75" customHeight="1">
      <c r="B2" s="923" t="s">
        <v>505</v>
      </c>
    </row>
    <row r="3" spans="2:53" ht="17.25" customHeight="1">
      <c r="B3" s="382"/>
    </row>
    <row r="4" spans="2:53" ht="23.25">
      <c r="B4" s="870" t="s">
        <v>693</v>
      </c>
      <c r="C4" s="871"/>
      <c r="D4" s="872"/>
      <c r="E4" s="872"/>
      <c r="F4" s="872"/>
      <c r="G4" s="872"/>
      <c r="H4" s="872"/>
      <c r="I4" s="872"/>
      <c r="J4" s="872"/>
      <c r="K4" s="872"/>
      <c r="L4" s="873"/>
      <c r="M4" s="873"/>
      <c r="N4" s="873"/>
      <c r="O4" s="872"/>
      <c r="P4" s="872"/>
      <c r="Q4" s="872"/>
      <c r="R4" s="872"/>
      <c r="S4" s="874" t="s">
        <v>658</v>
      </c>
      <c r="U4" s="870" t="s">
        <v>693</v>
      </c>
      <c r="V4" s="871"/>
      <c r="W4" s="872"/>
      <c r="X4" s="872"/>
      <c r="Y4" s="872"/>
      <c r="Z4" s="872"/>
      <c r="AA4" s="872"/>
      <c r="AB4" s="872"/>
      <c r="AC4" s="872"/>
      <c r="AD4" s="872"/>
      <c r="AE4" s="873"/>
      <c r="AF4" s="872"/>
      <c r="AG4" s="872"/>
      <c r="AH4" s="872"/>
      <c r="AI4" s="872"/>
      <c r="AJ4" s="874" t="s">
        <v>677</v>
      </c>
      <c r="AL4" s="870" t="s">
        <v>695</v>
      </c>
      <c r="AM4" s="871"/>
      <c r="AN4" s="872"/>
      <c r="AO4" s="872"/>
      <c r="AP4" s="872"/>
      <c r="AQ4" s="872"/>
      <c r="AR4" s="872"/>
      <c r="AS4" s="872"/>
      <c r="AT4" s="872"/>
      <c r="AU4" s="872"/>
      <c r="AV4" s="873"/>
      <c r="AW4" s="872"/>
      <c r="AX4" s="872"/>
      <c r="AY4" s="872"/>
      <c r="AZ4" s="872"/>
      <c r="BA4" s="874" t="s">
        <v>658</v>
      </c>
    </row>
    <row r="5" spans="2:53" ht="23.25">
      <c r="B5" s="870" t="s">
        <v>694</v>
      </c>
      <c r="C5" s="871"/>
      <c r="D5" s="872"/>
      <c r="E5" s="872"/>
      <c r="F5" s="872"/>
      <c r="G5" s="872"/>
      <c r="H5" s="872"/>
      <c r="I5" s="872"/>
      <c r="J5" s="872"/>
      <c r="K5" s="872"/>
      <c r="L5" s="873"/>
      <c r="M5" s="873"/>
      <c r="N5" s="873"/>
      <c r="O5" s="872"/>
      <c r="P5" s="872"/>
      <c r="Q5" s="872"/>
      <c r="R5" s="872"/>
      <c r="S5" s="874" t="s">
        <v>659</v>
      </c>
      <c r="U5" s="870" t="s">
        <v>694</v>
      </c>
      <c r="V5" s="871"/>
      <c r="W5" s="872"/>
      <c r="X5" s="872"/>
      <c r="Y5" s="872"/>
      <c r="Z5" s="872"/>
      <c r="AA5" s="872"/>
      <c r="AB5" s="872"/>
      <c r="AC5" s="872"/>
      <c r="AD5" s="872"/>
      <c r="AE5" s="873"/>
      <c r="AF5" s="872"/>
      <c r="AG5" s="872"/>
      <c r="AH5" s="872"/>
      <c r="AI5" s="872"/>
      <c r="AJ5" s="874" t="s">
        <v>678</v>
      </c>
      <c r="AL5" s="870" t="s">
        <v>696</v>
      </c>
      <c r="AM5" s="871"/>
      <c r="AN5" s="872"/>
      <c r="AO5" s="872"/>
      <c r="AP5" s="872"/>
      <c r="AQ5" s="872"/>
      <c r="AR5" s="872"/>
      <c r="AS5" s="872"/>
      <c r="AT5" s="872"/>
      <c r="AU5" s="872"/>
      <c r="AV5" s="873"/>
      <c r="AW5" s="872"/>
      <c r="AX5" s="872"/>
      <c r="AY5" s="872"/>
      <c r="AZ5" s="872"/>
      <c r="BA5" s="874" t="s">
        <v>659</v>
      </c>
    </row>
    <row r="6" spans="2:53" ht="26.25">
      <c r="B6" s="875"/>
      <c r="C6" s="876"/>
      <c r="D6" s="1244" t="s">
        <v>660</v>
      </c>
      <c r="E6" s="1244"/>
      <c r="F6" s="1244"/>
      <c r="G6" s="1244"/>
      <c r="H6" s="876"/>
      <c r="I6" s="1244" t="s">
        <v>661</v>
      </c>
      <c r="J6" s="1244"/>
      <c r="K6" s="1244"/>
      <c r="L6" s="1244"/>
      <c r="M6" s="877"/>
      <c r="N6" s="877"/>
      <c r="O6" s="876"/>
      <c r="P6" s="1244" t="s">
        <v>662</v>
      </c>
      <c r="Q6" s="1244"/>
      <c r="R6" s="1244"/>
      <c r="S6" s="1245"/>
      <c r="U6" s="875"/>
      <c r="V6" s="906"/>
      <c r="W6" s="1248" t="s">
        <v>660</v>
      </c>
      <c r="X6" s="1248"/>
      <c r="Y6" s="1248"/>
      <c r="Z6" s="1248"/>
      <c r="AA6" s="906"/>
      <c r="AB6" s="1248" t="s">
        <v>679</v>
      </c>
      <c r="AC6" s="1248"/>
      <c r="AD6" s="1248"/>
      <c r="AE6" s="1248"/>
      <c r="AF6" s="906"/>
      <c r="AG6" s="1248" t="s">
        <v>680</v>
      </c>
      <c r="AH6" s="1248"/>
      <c r="AI6" s="1248"/>
      <c r="AJ6" s="1249"/>
      <c r="AL6" s="875"/>
      <c r="AM6" s="906"/>
      <c r="AN6" s="1248" t="s">
        <v>660</v>
      </c>
      <c r="AO6" s="1248"/>
      <c r="AP6" s="1248"/>
      <c r="AQ6" s="1248"/>
      <c r="AR6" s="906"/>
      <c r="AS6" s="1248" t="s">
        <v>688</v>
      </c>
      <c r="AT6" s="1248"/>
      <c r="AU6" s="1248"/>
      <c r="AV6" s="1248"/>
      <c r="AW6" s="906"/>
      <c r="AX6" s="1248" t="s">
        <v>680</v>
      </c>
      <c r="AY6" s="1248"/>
      <c r="AZ6" s="1248"/>
      <c r="BA6" s="1249"/>
    </row>
    <row r="7" spans="2:53" ht="26.25">
      <c r="B7" s="878"/>
      <c r="C7" s="870"/>
      <c r="D7" s="1246" t="s">
        <v>663</v>
      </c>
      <c r="E7" s="1246"/>
      <c r="F7" s="1246"/>
      <c r="G7" s="1246"/>
      <c r="H7" s="870"/>
      <c r="I7" s="1246" t="s">
        <v>664</v>
      </c>
      <c r="J7" s="1246"/>
      <c r="K7" s="1246"/>
      <c r="L7" s="1246"/>
      <c r="M7" s="879"/>
      <c r="N7" s="879"/>
      <c r="O7" s="870"/>
      <c r="P7" s="1246" t="s">
        <v>665</v>
      </c>
      <c r="Q7" s="1246"/>
      <c r="R7" s="1246"/>
      <c r="S7" s="1247"/>
      <c r="U7" s="878"/>
      <c r="V7" s="870"/>
      <c r="W7" s="1246" t="s">
        <v>663</v>
      </c>
      <c r="X7" s="1246"/>
      <c r="Y7" s="1246"/>
      <c r="Z7" s="1246"/>
      <c r="AA7" s="870"/>
      <c r="AB7" s="1246" t="s">
        <v>681</v>
      </c>
      <c r="AC7" s="1246"/>
      <c r="AD7" s="1246"/>
      <c r="AE7" s="1246"/>
      <c r="AF7" s="870"/>
      <c r="AG7" s="1246" t="s">
        <v>682</v>
      </c>
      <c r="AH7" s="1246"/>
      <c r="AI7" s="1246"/>
      <c r="AJ7" s="1247"/>
      <c r="AL7" s="878"/>
      <c r="AM7" s="870"/>
      <c r="AN7" s="1246" t="s">
        <v>663</v>
      </c>
      <c r="AO7" s="1246"/>
      <c r="AP7" s="1246"/>
      <c r="AQ7" s="1246"/>
      <c r="AR7" s="870"/>
      <c r="AS7" s="1246" t="s">
        <v>689</v>
      </c>
      <c r="AT7" s="1246"/>
      <c r="AU7" s="1246"/>
      <c r="AV7" s="1246"/>
      <c r="AW7" s="870"/>
      <c r="AX7" s="1246" t="s">
        <v>682</v>
      </c>
      <c r="AY7" s="1246"/>
      <c r="AZ7" s="1246"/>
      <c r="BA7" s="1247"/>
    </row>
    <row r="8" spans="2:53" ht="23.25">
      <c r="B8" s="878"/>
      <c r="C8" s="870"/>
      <c r="D8" s="880" t="s">
        <v>206</v>
      </c>
      <c r="E8" s="880" t="s">
        <v>666</v>
      </c>
      <c r="F8" s="880" t="s">
        <v>667</v>
      </c>
      <c r="G8" s="880" t="s">
        <v>668</v>
      </c>
      <c r="H8" s="881"/>
      <c r="I8" s="880" t="s">
        <v>206</v>
      </c>
      <c r="J8" s="880" t="s">
        <v>666</v>
      </c>
      <c r="K8" s="880" t="s">
        <v>667</v>
      </c>
      <c r="L8" s="880" t="s">
        <v>668</v>
      </c>
      <c r="M8" s="881"/>
      <c r="N8" s="881"/>
      <c r="O8" s="881"/>
      <c r="P8" s="880" t="s">
        <v>206</v>
      </c>
      <c r="Q8" s="880" t="s">
        <v>666</v>
      </c>
      <c r="R8" s="880" t="s">
        <v>667</v>
      </c>
      <c r="S8" s="882" t="s">
        <v>668</v>
      </c>
      <c r="U8" s="878"/>
      <c r="V8" s="870"/>
      <c r="W8" s="880" t="s">
        <v>206</v>
      </c>
      <c r="X8" s="880" t="s">
        <v>666</v>
      </c>
      <c r="Y8" s="880" t="s">
        <v>667</v>
      </c>
      <c r="Z8" s="880" t="s">
        <v>668</v>
      </c>
      <c r="AA8" s="881"/>
      <c r="AB8" s="880" t="s">
        <v>206</v>
      </c>
      <c r="AC8" s="880" t="s">
        <v>666</v>
      </c>
      <c r="AD8" s="880" t="s">
        <v>667</v>
      </c>
      <c r="AE8" s="880" t="s">
        <v>668</v>
      </c>
      <c r="AF8" s="881"/>
      <c r="AG8" s="880" t="s">
        <v>206</v>
      </c>
      <c r="AH8" s="880" t="s">
        <v>666</v>
      </c>
      <c r="AI8" s="880" t="s">
        <v>667</v>
      </c>
      <c r="AJ8" s="882" t="s">
        <v>668</v>
      </c>
      <c r="AL8" s="878"/>
      <c r="AM8" s="870"/>
      <c r="AN8" s="880" t="s">
        <v>206</v>
      </c>
      <c r="AO8" s="880" t="s">
        <v>666</v>
      </c>
      <c r="AP8" s="880" t="s">
        <v>667</v>
      </c>
      <c r="AQ8" s="880" t="s">
        <v>668</v>
      </c>
      <c r="AR8" s="881"/>
      <c r="AS8" s="880" t="s">
        <v>206</v>
      </c>
      <c r="AT8" s="880" t="s">
        <v>666</v>
      </c>
      <c r="AU8" s="880" t="s">
        <v>667</v>
      </c>
      <c r="AV8" s="880" t="s">
        <v>668</v>
      </c>
      <c r="AW8" s="881"/>
      <c r="AX8" s="880" t="s">
        <v>206</v>
      </c>
      <c r="AY8" s="880" t="s">
        <v>666</v>
      </c>
      <c r="AZ8" s="880" t="s">
        <v>667</v>
      </c>
      <c r="BA8" s="882" t="s">
        <v>668</v>
      </c>
    </row>
    <row r="9" spans="2:53" ht="23.25">
      <c r="B9" s="883"/>
      <c r="C9" s="884"/>
      <c r="D9" s="885" t="s">
        <v>207</v>
      </c>
      <c r="E9" s="885" t="s">
        <v>669</v>
      </c>
      <c r="F9" s="885" t="s">
        <v>670</v>
      </c>
      <c r="G9" s="885" t="s">
        <v>671</v>
      </c>
      <c r="H9" s="885"/>
      <c r="I9" s="885" t="s">
        <v>207</v>
      </c>
      <c r="J9" s="885" t="s">
        <v>669</v>
      </c>
      <c r="K9" s="885" t="s">
        <v>670</v>
      </c>
      <c r="L9" s="885" t="s">
        <v>671</v>
      </c>
      <c r="M9" s="885"/>
      <c r="N9" s="885"/>
      <c r="O9" s="885"/>
      <c r="P9" s="885" t="s">
        <v>207</v>
      </c>
      <c r="Q9" s="885" t="s">
        <v>669</v>
      </c>
      <c r="R9" s="885" t="s">
        <v>670</v>
      </c>
      <c r="S9" s="886" t="s">
        <v>671</v>
      </c>
      <c r="U9" s="883"/>
      <c r="V9" s="884"/>
      <c r="W9" s="885" t="s">
        <v>207</v>
      </c>
      <c r="X9" s="885" t="s">
        <v>669</v>
      </c>
      <c r="Y9" s="885" t="s">
        <v>670</v>
      </c>
      <c r="Z9" s="885" t="s">
        <v>671</v>
      </c>
      <c r="AA9" s="885"/>
      <c r="AB9" s="885" t="s">
        <v>207</v>
      </c>
      <c r="AC9" s="885" t="s">
        <v>669</v>
      </c>
      <c r="AD9" s="885" t="s">
        <v>670</v>
      </c>
      <c r="AE9" s="885" t="s">
        <v>671</v>
      </c>
      <c r="AF9" s="885"/>
      <c r="AG9" s="885" t="s">
        <v>207</v>
      </c>
      <c r="AH9" s="885" t="s">
        <v>669</v>
      </c>
      <c r="AI9" s="885" t="s">
        <v>670</v>
      </c>
      <c r="AJ9" s="886" t="s">
        <v>671</v>
      </c>
      <c r="AL9" s="883"/>
      <c r="AM9" s="884"/>
      <c r="AN9" s="885" t="s">
        <v>207</v>
      </c>
      <c r="AO9" s="885" t="s">
        <v>669</v>
      </c>
      <c r="AP9" s="885" t="s">
        <v>670</v>
      </c>
      <c r="AQ9" s="885" t="s">
        <v>671</v>
      </c>
      <c r="AR9" s="885"/>
      <c r="AS9" s="885" t="s">
        <v>207</v>
      </c>
      <c r="AT9" s="885" t="s">
        <v>669</v>
      </c>
      <c r="AU9" s="885" t="s">
        <v>670</v>
      </c>
      <c r="AV9" s="885" t="s">
        <v>671</v>
      </c>
      <c r="AW9" s="885"/>
      <c r="AX9" s="885" t="s">
        <v>207</v>
      </c>
      <c r="AY9" s="885" t="s">
        <v>669</v>
      </c>
      <c r="AZ9" s="885" t="s">
        <v>670</v>
      </c>
      <c r="BA9" s="886" t="s">
        <v>671</v>
      </c>
    </row>
    <row r="10" spans="2:53" ht="23.25">
      <c r="B10" s="878">
        <v>2002</v>
      </c>
      <c r="C10" s="881"/>
      <c r="D10" s="887">
        <f>+SUM(D24:D27)</f>
        <v>36973</v>
      </c>
      <c r="E10" s="887">
        <f t="shared" ref="E10:BA10" si="0">+SUM(E24:E27)</f>
        <v>1166</v>
      </c>
      <c r="F10" s="887">
        <f t="shared" si="0"/>
        <v>31341</v>
      </c>
      <c r="G10" s="887">
        <f t="shared" si="0"/>
        <v>4466</v>
      </c>
      <c r="H10" s="887"/>
      <c r="I10" s="887">
        <f t="shared" si="0"/>
        <v>25461.563999999998</v>
      </c>
      <c r="J10" s="887">
        <f t="shared" si="0"/>
        <v>814.55</v>
      </c>
      <c r="K10" s="887">
        <f t="shared" si="0"/>
        <v>20846.351000000002</v>
      </c>
      <c r="L10" s="887">
        <f t="shared" si="0"/>
        <v>3800.663</v>
      </c>
      <c r="M10" s="887"/>
      <c r="N10" s="887"/>
      <c r="O10" s="887"/>
      <c r="P10" s="887">
        <f t="shared" si="0"/>
        <v>6269821.8169999998</v>
      </c>
      <c r="Q10" s="887">
        <f t="shared" si="0"/>
        <v>208743.03100000002</v>
      </c>
      <c r="R10" s="887">
        <f t="shared" si="0"/>
        <v>5107911.358</v>
      </c>
      <c r="S10" s="887">
        <f t="shared" si="0"/>
        <v>953167.42800000007</v>
      </c>
      <c r="T10" s="887"/>
      <c r="U10" s="878">
        <v>2002</v>
      </c>
      <c r="V10" s="887"/>
      <c r="W10" s="887">
        <f t="shared" si="0"/>
        <v>38046</v>
      </c>
      <c r="X10" s="887">
        <f t="shared" si="0"/>
        <v>389</v>
      </c>
      <c r="Y10" s="887">
        <f t="shared" si="0"/>
        <v>27550</v>
      </c>
      <c r="Z10" s="887">
        <f t="shared" si="0"/>
        <v>10107</v>
      </c>
      <c r="AA10" s="887"/>
      <c r="AB10" s="887">
        <f t="shared" si="0"/>
        <v>22434.566999999999</v>
      </c>
      <c r="AC10" s="887">
        <f t="shared" si="0"/>
        <v>469.66199999999998</v>
      </c>
      <c r="AD10" s="887">
        <f t="shared" si="0"/>
        <v>15227.044000000002</v>
      </c>
      <c r="AE10" s="887">
        <f t="shared" si="0"/>
        <v>6737.8610000000008</v>
      </c>
      <c r="AF10" s="887"/>
      <c r="AG10" s="887">
        <f t="shared" si="0"/>
        <v>5386756.5980000002</v>
      </c>
      <c r="AH10" s="887">
        <f t="shared" si="0"/>
        <v>117648.05999999998</v>
      </c>
      <c r="AI10" s="887">
        <f t="shared" si="0"/>
        <v>3579794.5219999999</v>
      </c>
      <c r="AJ10" s="887">
        <f t="shared" si="0"/>
        <v>1689314.0160000001</v>
      </c>
      <c r="AK10" s="887"/>
      <c r="AL10" s="878">
        <v>2002</v>
      </c>
      <c r="AM10" s="887"/>
      <c r="AN10" s="887">
        <f t="shared" si="0"/>
        <v>1739</v>
      </c>
      <c r="AO10" s="887">
        <f t="shared" si="0"/>
        <v>65</v>
      </c>
      <c r="AP10" s="887">
        <f t="shared" si="0"/>
        <v>1531</v>
      </c>
      <c r="AQ10" s="887">
        <f t="shared" si="0"/>
        <v>143</v>
      </c>
      <c r="AR10" s="887"/>
      <c r="AS10" s="887">
        <f t="shared" si="0"/>
        <v>3796.0779999999995</v>
      </c>
      <c r="AT10" s="887">
        <f t="shared" si="0"/>
        <v>78.72</v>
      </c>
      <c r="AU10" s="887">
        <f t="shared" si="0"/>
        <v>3484.3209999999999</v>
      </c>
      <c r="AV10" s="887">
        <f t="shared" si="0"/>
        <v>233.03700000000001</v>
      </c>
      <c r="AW10" s="887"/>
      <c r="AX10" s="887">
        <f t="shared" si="0"/>
        <v>955889.84900000005</v>
      </c>
      <c r="AY10" s="887">
        <f t="shared" si="0"/>
        <v>18572.192999999999</v>
      </c>
      <c r="AZ10" s="887">
        <f t="shared" si="0"/>
        <v>878353.69200000004</v>
      </c>
      <c r="BA10" s="887">
        <f t="shared" si="0"/>
        <v>58963.964</v>
      </c>
    </row>
    <row r="11" spans="2:53" ht="23.25">
      <c r="B11" s="878">
        <v>2003</v>
      </c>
      <c r="C11" s="881"/>
      <c r="D11" s="887">
        <f>+SUM(D28:D31)</f>
        <v>42284</v>
      </c>
      <c r="E11" s="887">
        <f t="shared" ref="E11:BA11" si="1">+SUM(E28:E31)</f>
        <v>1407</v>
      </c>
      <c r="F11" s="887">
        <f t="shared" si="1"/>
        <v>36785</v>
      </c>
      <c r="G11" s="887">
        <f t="shared" si="1"/>
        <v>4092</v>
      </c>
      <c r="H11" s="887"/>
      <c r="I11" s="887">
        <f t="shared" si="1"/>
        <v>32511.687000000005</v>
      </c>
      <c r="J11" s="887">
        <f t="shared" si="1"/>
        <v>1208.758</v>
      </c>
      <c r="K11" s="887">
        <f t="shared" si="1"/>
        <v>27599.129999999997</v>
      </c>
      <c r="L11" s="887">
        <f t="shared" si="1"/>
        <v>3703.799</v>
      </c>
      <c r="M11" s="887"/>
      <c r="N11" s="887"/>
      <c r="O11" s="887"/>
      <c r="P11" s="887">
        <f t="shared" si="1"/>
        <v>9666981.6640000008</v>
      </c>
      <c r="Q11" s="887">
        <f t="shared" si="1"/>
        <v>379339.397</v>
      </c>
      <c r="R11" s="887">
        <f t="shared" si="1"/>
        <v>8186770.2809999995</v>
      </c>
      <c r="S11" s="887">
        <f t="shared" si="1"/>
        <v>1100871.986</v>
      </c>
      <c r="T11" s="887"/>
      <c r="U11" s="878">
        <v>2003</v>
      </c>
      <c r="V11" s="887"/>
      <c r="W11" s="887">
        <f t="shared" si="1"/>
        <v>35692</v>
      </c>
      <c r="X11" s="887">
        <f t="shared" si="1"/>
        <v>1616</v>
      </c>
      <c r="Y11" s="887">
        <f t="shared" si="1"/>
        <v>24416</v>
      </c>
      <c r="Z11" s="887">
        <f t="shared" si="1"/>
        <v>9660</v>
      </c>
      <c r="AA11" s="887"/>
      <c r="AB11" s="887">
        <f t="shared" si="1"/>
        <v>23468.61</v>
      </c>
      <c r="AC11" s="887">
        <f t="shared" si="1"/>
        <v>957.24800000000005</v>
      </c>
      <c r="AD11" s="887">
        <f t="shared" si="1"/>
        <v>15495.672999999999</v>
      </c>
      <c r="AE11" s="887">
        <f t="shared" si="1"/>
        <v>7015.6890000000003</v>
      </c>
      <c r="AF11" s="887"/>
      <c r="AG11" s="887">
        <f t="shared" si="1"/>
        <v>6802434.6209999993</v>
      </c>
      <c r="AH11" s="887">
        <f t="shared" si="1"/>
        <v>285701.30900000001</v>
      </c>
      <c r="AI11" s="887">
        <f t="shared" si="1"/>
        <v>4407686.4169999994</v>
      </c>
      <c r="AJ11" s="887">
        <f t="shared" si="1"/>
        <v>2109046.895</v>
      </c>
      <c r="AK11" s="887"/>
      <c r="AL11" s="878">
        <v>2003</v>
      </c>
      <c r="AM11" s="887"/>
      <c r="AN11" s="887">
        <f t="shared" si="1"/>
        <v>2061</v>
      </c>
      <c r="AO11" s="887">
        <f t="shared" si="1"/>
        <v>28</v>
      </c>
      <c r="AP11" s="887">
        <f t="shared" si="1"/>
        <v>1887</v>
      </c>
      <c r="AQ11" s="887">
        <f t="shared" si="1"/>
        <v>146</v>
      </c>
      <c r="AR11" s="887"/>
      <c r="AS11" s="887">
        <f t="shared" si="1"/>
        <v>4863.0049999999992</v>
      </c>
      <c r="AT11" s="887">
        <f t="shared" si="1"/>
        <v>85.003</v>
      </c>
      <c r="AU11" s="887">
        <f t="shared" si="1"/>
        <v>4569.3339999999998</v>
      </c>
      <c r="AV11" s="887">
        <f t="shared" si="1"/>
        <v>208.66800000000001</v>
      </c>
      <c r="AW11" s="887"/>
      <c r="AX11" s="887">
        <f t="shared" si="1"/>
        <v>1500666.4500000002</v>
      </c>
      <c r="AY11" s="887">
        <f t="shared" si="1"/>
        <v>25603.739000000001</v>
      </c>
      <c r="AZ11" s="887">
        <f t="shared" si="1"/>
        <v>1408611.9569999999</v>
      </c>
      <c r="BA11" s="887">
        <f t="shared" si="1"/>
        <v>66450.754000000001</v>
      </c>
    </row>
    <row r="12" spans="2:53" ht="23.25">
      <c r="B12" s="878">
        <v>2004</v>
      </c>
      <c r="C12" s="881"/>
      <c r="D12" s="887">
        <f>+SUM(D32:D35)</f>
        <v>65286</v>
      </c>
      <c r="E12" s="887">
        <f t="shared" ref="E12:BA12" si="2">+SUM(E32:E35)</f>
        <v>1485</v>
      </c>
      <c r="F12" s="887">
        <f t="shared" si="2"/>
        <v>58915</v>
      </c>
      <c r="G12" s="887">
        <f t="shared" si="2"/>
        <v>4886</v>
      </c>
      <c r="H12" s="887"/>
      <c r="I12" s="887">
        <f t="shared" si="2"/>
        <v>51080.150999999998</v>
      </c>
      <c r="J12" s="887">
        <f t="shared" si="2"/>
        <v>2656.444</v>
      </c>
      <c r="K12" s="887">
        <f t="shared" si="2"/>
        <v>43904.402000000002</v>
      </c>
      <c r="L12" s="887">
        <f t="shared" si="2"/>
        <v>4519.3050000000003</v>
      </c>
      <c r="M12" s="887"/>
      <c r="N12" s="887"/>
      <c r="O12" s="887"/>
      <c r="P12" s="887">
        <f t="shared" si="2"/>
        <v>17586264.682</v>
      </c>
      <c r="Q12" s="887">
        <f t="shared" si="2"/>
        <v>979913.84199999995</v>
      </c>
      <c r="R12" s="887">
        <f t="shared" si="2"/>
        <v>15060296.981000001</v>
      </c>
      <c r="S12" s="887">
        <f t="shared" si="2"/>
        <v>1546053.8589999999</v>
      </c>
      <c r="T12" s="887"/>
      <c r="U12" s="878">
        <v>2004</v>
      </c>
      <c r="V12" s="887"/>
      <c r="W12" s="887">
        <f t="shared" si="2"/>
        <v>35101</v>
      </c>
      <c r="X12" s="887">
        <f t="shared" si="2"/>
        <v>486</v>
      </c>
      <c r="Y12" s="887">
        <f t="shared" si="2"/>
        <v>27023</v>
      </c>
      <c r="Z12" s="887">
        <f t="shared" si="2"/>
        <v>7592</v>
      </c>
      <c r="AA12" s="887"/>
      <c r="AB12" s="887">
        <f t="shared" si="2"/>
        <v>23294.970999999998</v>
      </c>
      <c r="AC12" s="887">
        <f t="shared" si="2"/>
        <v>418.83799999999997</v>
      </c>
      <c r="AD12" s="887">
        <f t="shared" si="2"/>
        <v>16543.661</v>
      </c>
      <c r="AE12" s="887">
        <f t="shared" si="2"/>
        <v>6332.4719999999998</v>
      </c>
      <c r="AF12" s="887"/>
      <c r="AG12" s="887">
        <f t="shared" si="2"/>
        <v>7666126.5020000003</v>
      </c>
      <c r="AH12" s="887">
        <f t="shared" si="2"/>
        <v>145651.41899999999</v>
      </c>
      <c r="AI12" s="887">
        <f t="shared" si="2"/>
        <v>5351740.9649999999</v>
      </c>
      <c r="AJ12" s="887">
        <f t="shared" si="2"/>
        <v>2168734.1180000002</v>
      </c>
      <c r="AK12" s="887"/>
      <c r="AL12" s="878">
        <v>2004</v>
      </c>
      <c r="AM12" s="887"/>
      <c r="AN12" s="887">
        <f t="shared" si="2"/>
        <v>2712</v>
      </c>
      <c r="AO12" s="887">
        <f t="shared" si="2"/>
        <v>19</v>
      </c>
      <c r="AP12" s="887">
        <f t="shared" si="2"/>
        <v>2465</v>
      </c>
      <c r="AQ12" s="887">
        <f t="shared" si="2"/>
        <v>228</v>
      </c>
      <c r="AR12" s="887"/>
      <c r="AS12" s="887">
        <f t="shared" si="2"/>
        <v>7324.9859999999999</v>
      </c>
      <c r="AT12" s="887">
        <f t="shared" si="2"/>
        <v>65.009999999999991</v>
      </c>
      <c r="AU12" s="887">
        <f t="shared" si="2"/>
        <v>6529.3429999999989</v>
      </c>
      <c r="AV12" s="887">
        <f t="shared" si="2"/>
        <v>730.63300000000004</v>
      </c>
      <c r="AW12" s="887"/>
      <c r="AX12" s="887">
        <f t="shared" si="2"/>
        <v>2555160.3679999998</v>
      </c>
      <c r="AY12" s="887">
        <f t="shared" si="2"/>
        <v>21592.11</v>
      </c>
      <c r="AZ12" s="887">
        <f t="shared" si="2"/>
        <v>2264820.7749999999</v>
      </c>
      <c r="BA12" s="887">
        <f t="shared" si="2"/>
        <v>268747.48300000001</v>
      </c>
    </row>
    <row r="13" spans="2:53" ht="23.25">
      <c r="B13" s="878">
        <v>2005</v>
      </c>
      <c r="C13" s="881"/>
      <c r="D13" s="887">
        <f>+SUM(D36:D39)</f>
        <v>99220</v>
      </c>
      <c r="E13" s="887">
        <f t="shared" ref="E13:BA13" si="3">+SUM(E36:E39)</f>
        <v>3145</v>
      </c>
      <c r="F13" s="887">
        <f t="shared" si="3"/>
        <v>90874</v>
      </c>
      <c r="G13" s="887">
        <f t="shared" si="3"/>
        <v>5201</v>
      </c>
      <c r="H13" s="887"/>
      <c r="I13" s="887">
        <f t="shared" si="3"/>
        <v>82297.997999999992</v>
      </c>
      <c r="J13" s="887">
        <f t="shared" si="3"/>
        <v>7132.3740000000007</v>
      </c>
      <c r="K13" s="887">
        <f t="shared" si="3"/>
        <v>69576.527000000002</v>
      </c>
      <c r="L13" s="887">
        <f t="shared" si="3"/>
        <v>5589.0969999999998</v>
      </c>
      <c r="M13" s="887"/>
      <c r="N13" s="887"/>
      <c r="O13" s="887"/>
      <c r="P13" s="887">
        <f t="shared" si="3"/>
        <v>31363771.785000004</v>
      </c>
      <c r="Q13" s="887">
        <f t="shared" si="3"/>
        <v>2769884.9759999998</v>
      </c>
      <c r="R13" s="887">
        <f t="shared" si="3"/>
        <v>26458935.787</v>
      </c>
      <c r="S13" s="887">
        <f t="shared" si="3"/>
        <v>2134951.0219999999</v>
      </c>
      <c r="T13" s="887"/>
      <c r="U13" s="878">
        <v>2005</v>
      </c>
      <c r="V13" s="887"/>
      <c r="W13" s="887">
        <f t="shared" si="3"/>
        <v>52372</v>
      </c>
      <c r="X13" s="887">
        <f t="shared" si="3"/>
        <v>547</v>
      </c>
      <c r="Y13" s="887">
        <f t="shared" si="3"/>
        <v>40406</v>
      </c>
      <c r="Z13" s="887">
        <f t="shared" si="3"/>
        <v>11419</v>
      </c>
      <c r="AA13" s="887"/>
      <c r="AB13" s="887">
        <f t="shared" si="3"/>
        <v>36365.523000000001</v>
      </c>
      <c r="AC13" s="887">
        <f t="shared" si="3"/>
        <v>1193.7910000000002</v>
      </c>
      <c r="AD13" s="887">
        <f t="shared" si="3"/>
        <v>27202.295000000002</v>
      </c>
      <c r="AE13" s="887">
        <f t="shared" si="3"/>
        <v>7969.4369999999999</v>
      </c>
      <c r="AF13" s="887"/>
      <c r="AG13" s="887">
        <f t="shared" si="3"/>
        <v>13201917.703000002</v>
      </c>
      <c r="AH13" s="887">
        <f t="shared" si="3"/>
        <v>454129.74800000002</v>
      </c>
      <c r="AI13" s="887">
        <f t="shared" si="3"/>
        <v>9762062.5099999998</v>
      </c>
      <c r="AJ13" s="887">
        <f t="shared" si="3"/>
        <v>2985725.4450000003</v>
      </c>
      <c r="AK13" s="887"/>
      <c r="AL13" s="878">
        <v>2005</v>
      </c>
      <c r="AM13" s="887"/>
      <c r="AN13" s="887">
        <f t="shared" si="3"/>
        <v>3378</v>
      </c>
      <c r="AO13" s="887">
        <f t="shared" si="3"/>
        <v>106</v>
      </c>
      <c r="AP13" s="887">
        <f t="shared" si="3"/>
        <v>3043</v>
      </c>
      <c r="AQ13" s="887">
        <f t="shared" si="3"/>
        <v>229</v>
      </c>
      <c r="AR13" s="887"/>
      <c r="AS13" s="887">
        <f t="shared" si="3"/>
        <v>7966.0940000000001</v>
      </c>
      <c r="AT13" s="887">
        <f t="shared" si="3"/>
        <v>145.678</v>
      </c>
      <c r="AU13" s="887">
        <f t="shared" si="3"/>
        <v>6966.5950000000003</v>
      </c>
      <c r="AV13" s="887">
        <f t="shared" si="3"/>
        <v>853.82099999999991</v>
      </c>
      <c r="AW13" s="887"/>
      <c r="AX13" s="887">
        <f t="shared" si="3"/>
        <v>2999914.0460000001</v>
      </c>
      <c r="AY13" s="887">
        <f t="shared" si="3"/>
        <v>57559.267999999996</v>
      </c>
      <c r="AZ13" s="887">
        <f t="shared" si="3"/>
        <v>2594822.0070000002</v>
      </c>
      <c r="BA13" s="887">
        <f t="shared" si="3"/>
        <v>347532.77100000001</v>
      </c>
    </row>
    <row r="14" spans="2:53" ht="23.25">
      <c r="B14" s="878">
        <v>2006</v>
      </c>
      <c r="C14" s="881"/>
      <c r="D14" s="887">
        <f>+SUM(D40:D43)</f>
        <v>99451</v>
      </c>
      <c r="E14" s="887">
        <f t="shared" ref="E14:BA14" si="4">+SUM(E40:E43)</f>
        <v>1478</v>
      </c>
      <c r="F14" s="887">
        <f t="shared" si="4"/>
        <v>92784</v>
      </c>
      <c r="G14" s="887">
        <f t="shared" si="4"/>
        <v>5189</v>
      </c>
      <c r="H14" s="887"/>
      <c r="I14" s="887">
        <f t="shared" si="4"/>
        <v>92941.775999999998</v>
      </c>
      <c r="J14" s="887">
        <f t="shared" si="4"/>
        <v>4248.2520000000004</v>
      </c>
      <c r="K14" s="887">
        <f t="shared" si="4"/>
        <v>80266.937999999995</v>
      </c>
      <c r="L14" s="887">
        <f t="shared" si="4"/>
        <v>8426.5859999999993</v>
      </c>
      <c r="M14" s="887"/>
      <c r="N14" s="887"/>
      <c r="O14" s="887"/>
      <c r="P14" s="887">
        <f t="shared" si="4"/>
        <v>42522195.384000003</v>
      </c>
      <c r="Q14" s="887">
        <f t="shared" si="4"/>
        <v>1935394.9559999998</v>
      </c>
      <c r="R14" s="887">
        <f t="shared" si="4"/>
        <v>36788590.696999997</v>
      </c>
      <c r="S14" s="887">
        <f t="shared" si="4"/>
        <v>3798209.7310000001</v>
      </c>
      <c r="T14" s="887"/>
      <c r="U14" s="878">
        <v>2006</v>
      </c>
      <c r="V14" s="887"/>
      <c r="W14" s="887">
        <f t="shared" si="4"/>
        <v>61860</v>
      </c>
      <c r="X14" s="887">
        <f t="shared" si="4"/>
        <v>1041</v>
      </c>
      <c r="Y14" s="887">
        <f t="shared" si="4"/>
        <v>53968</v>
      </c>
      <c r="Z14" s="887">
        <f t="shared" si="4"/>
        <v>6851</v>
      </c>
      <c r="AA14" s="887"/>
      <c r="AB14" s="887">
        <f t="shared" si="4"/>
        <v>42497.967000000004</v>
      </c>
      <c r="AC14" s="887">
        <f t="shared" si="4"/>
        <v>2427.9250000000002</v>
      </c>
      <c r="AD14" s="887">
        <f t="shared" si="4"/>
        <v>34534.767999999996</v>
      </c>
      <c r="AE14" s="887">
        <f t="shared" si="4"/>
        <v>5535.2739999999994</v>
      </c>
      <c r="AF14" s="887"/>
      <c r="AG14" s="887">
        <f t="shared" si="4"/>
        <v>18576043.990000002</v>
      </c>
      <c r="AH14" s="887">
        <f t="shared" si="4"/>
        <v>1144564.5490000001</v>
      </c>
      <c r="AI14" s="887">
        <f t="shared" si="4"/>
        <v>14965116.405000001</v>
      </c>
      <c r="AJ14" s="887">
        <f t="shared" si="4"/>
        <v>2466363.0359999998</v>
      </c>
      <c r="AK14" s="887"/>
      <c r="AL14" s="878">
        <v>2006</v>
      </c>
      <c r="AM14" s="887"/>
      <c r="AN14" s="887">
        <f t="shared" si="4"/>
        <v>3067</v>
      </c>
      <c r="AO14" s="887">
        <f t="shared" si="4"/>
        <v>59</v>
      </c>
      <c r="AP14" s="887">
        <f t="shared" si="4"/>
        <v>2870</v>
      </c>
      <c r="AQ14" s="887">
        <f t="shared" si="4"/>
        <v>138</v>
      </c>
      <c r="AR14" s="887"/>
      <c r="AS14" s="887">
        <f t="shared" si="4"/>
        <v>8721.262999999999</v>
      </c>
      <c r="AT14" s="887">
        <f t="shared" si="4"/>
        <v>157.74900000000002</v>
      </c>
      <c r="AU14" s="887">
        <f t="shared" si="4"/>
        <v>8091.6309999999994</v>
      </c>
      <c r="AV14" s="887">
        <f t="shared" si="4"/>
        <v>471.88299999999992</v>
      </c>
      <c r="AW14" s="887"/>
      <c r="AX14" s="887">
        <f t="shared" si="4"/>
        <v>3897218.42</v>
      </c>
      <c r="AY14" s="887">
        <f t="shared" si="4"/>
        <v>66541.675000000003</v>
      </c>
      <c r="AZ14" s="887">
        <f t="shared" si="4"/>
        <v>3625428.122</v>
      </c>
      <c r="BA14" s="887">
        <f t="shared" si="4"/>
        <v>205248.62299999999</v>
      </c>
    </row>
    <row r="15" spans="2:53" ht="23.25">
      <c r="B15" s="878">
        <v>2007</v>
      </c>
      <c r="C15" s="881"/>
      <c r="D15" s="887">
        <f>+SUM(D44:D47)</f>
        <v>91610</v>
      </c>
      <c r="E15" s="887">
        <f t="shared" ref="E15:BA15" si="5">+SUM(E44:E47)</f>
        <v>2618</v>
      </c>
      <c r="F15" s="887">
        <f t="shared" si="5"/>
        <v>84586</v>
      </c>
      <c r="G15" s="887">
        <f t="shared" si="5"/>
        <v>4406</v>
      </c>
      <c r="H15" s="887"/>
      <c r="I15" s="887">
        <f t="shared" si="5"/>
        <v>89807.2</v>
      </c>
      <c r="J15" s="887">
        <f t="shared" si="5"/>
        <v>5314.9339999999993</v>
      </c>
      <c r="K15" s="887">
        <f t="shared" si="5"/>
        <v>77666.418999999994</v>
      </c>
      <c r="L15" s="887">
        <f t="shared" si="5"/>
        <v>6825.8469999999998</v>
      </c>
      <c r="M15" s="887"/>
      <c r="N15" s="887"/>
      <c r="O15" s="887"/>
      <c r="P15" s="887">
        <f t="shared" si="5"/>
        <v>44888282.041000001</v>
      </c>
      <c r="Q15" s="887">
        <f t="shared" si="5"/>
        <v>2692125.5290000001</v>
      </c>
      <c r="R15" s="887">
        <f t="shared" si="5"/>
        <v>38928531.473000005</v>
      </c>
      <c r="S15" s="887">
        <f t="shared" si="5"/>
        <v>3267625.0389999999</v>
      </c>
      <c r="T15" s="887"/>
      <c r="U15" s="878">
        <v>2007</v>
      </c>
      <c r="V15" s="887"/>
      <c r="W15" s="887">
        <f t="shared" si="5"/>
        <v>56548</v>
      </c>
      <c r="X15" s="887">
        <f t="shared" si="5"/>
        <v>922</v>
      </c>
      <c r="Y15" s="887">
        <f t="shared" si="5"/>
        <v>51428</v>
      </c>
      <c r="Z15" s="887">
        <f t="shared" si="5"/>
        <v>4198</v>
      </c>
      <c r="AA15" s="887"/>
      <c r="AB15" s="887">
        <f t="shared" si="5"/>
        <v>47067.846000000005</v>
      </c>
      <c r="AC15" s="887">
        <f t="shared" si="5"/>
        <v>3113.4480000000003</v>
      </c>
      <c r="AD15" s="887">
        <f t="shared" si="5"/>
        <v>38750.713000000003</v>
      </c>
      <c r="AE15" s="887">
        <f t="shared" si="5"/>
        <v>5203.6849999999995</v>
      </c>
      <c r="AF15" s="887"/>
      <c r="AG15" s="887">
        <f t="shared" si="5"/>
        <v>22534605.287</v>
      </c>
      <c r="AH15" s="887">
        <f t="shared" si="5"/>
        <v>1591001.855</v>
      </c>
      <c r="AI15" s="887">
        <f t="shared" si="5"/>
        <v>18439658.292000003</v>
      </c>
      <c r="AJ15" s="887">
        <f t="shared" si="5"/>
        <v>2503945.1399999997</v>
      </c>
      <c r="AK15" s="887"/>
      <c r="AL15" s="878">
        <v>2007</v>
      </c>
      <c r="AM15" s="887"/>
      <c r="AN15" s="887">
        <f t="shared" si="5"/>
        <v>3696</v>
      </c>
      <c r="AO15" s="887">
        <f t="shared" si="5"/>
        <v>156</v>
      </c>
      <c r="AP15" s="887">
        <f t="shared" si="5"/>
        <v>3389</v>
      </c>
      <c r="AQ15" s="887">
        <f t="shared" si="5"/>
        <v>151</v>
      </c>
      <c r="AR15" s="887"/>
      <c r="AS15" s="887">
        <f t="shared" si="5"/>
        <v>10608.755999999999</v>
      </c>
      <c r="AT15" s="887">
        <f t="shared" si="5"/>
        <v>138.267</v>
      </c>
      <c r="AU15" s="887">
        <f t="shared" si="5"/>
        <v>10169.955</v>
      </c>
      <c r="AV15" s="887">
        <f t="shared" si="5"/>
        <v>300.53399999999999</v>
      </c>
      <c r="AW15" s="887"/>
      <c r="AX15" s="887">
        <f t="shared" si="5"/>
        <v>5111024.216</v>
      </c>
      <c r="AY15" s="887">
        <f t="shared" si="5"/>
        <v>67867.10100000001</v>
      </c>
      <c r="AZ15" s="887">
        <f t="shared" si="5"/>
        <v>4903016.5470000003</v>
      </c>
      <c r="BA15" s="887">
        <f t="shared" si="5"/>
        <v>140140.56799999997</v>
      </c>
    </row>
    <row r="16" spans="2:53" ht="23.25">
      <c r="B16" s="878">
        <v>2008</v>
      </c>
      <c r="C16" s="881"/>
      <c r="D16" s="887">
        <f>+SUM(D48:D51)</f>
        <v>81003</v>
      </c>
      <c r="E16" s="887">
        <f t="shared" ref="E16:BA16" si="6">+SUM(E48:E51)</f>
        <v>4096</v>
      </c>
      <c r="F16" s="887">
        <f t="shared" si="6"/>
        <v>73886</v>
      </c>
      <c r="G16" s="887">
        <f t="shared" si="6"/>
        <v>3021</v>
      </c>
      <c r="H16" s="887"/>
      <c r="I16" s="887">
        <f t="shared" si="6"/>
        <v>74340.807000000001</v>
      </c>
      <c r="J16" s="887">
        <f t="shared" si="6"/>
        <v>7562.5690000000004</v>
      </c>
      <c r="K16" s="887">
        <f t="shared" si="6"/>
        <v>61726.942999999999</v>
      </c>
      <c r="L16" s="887">
        <f t="shared" si="6"/>
        <v>5051.2950000000001</v>
      </c>
      <c r="M16" s="887"/>
      <c r="N16" s="887"/>
      <c r="O16" s="887"/>
      <c r="P16" s="887">
        <f t="shared" si="6"/>
        <v>42492549.305000007</v>
      </c>
      <c r="Q16" s="887">
        <f t="shared" si="6"/>
        <v>4401763.7369999997</v>
      </c>
      <c r="R16" s="887">
        <f t="shared" si="6"/>
        <v>35227161.942000002</v>
      </c>
      <c r="S16" s="887">
        <f t="shared" si="6"/>
        <v>2863623.6260000002</v>
      </c>
      <c r="T16" s="887"/>
      <c r="U16" s="878">
        <v>2008</v>
      </c>
      <c r="V16" s="887"/>
      <c r="W16" s="887">
        <f t="shared" si="6"/>
        <v>63851</v>
      </c>
      <c r="X16" s="887">
        <f t="shared" si="6"/>
        <v>2641</v>
      </c>
      <c r="Y16" s="887">
        <f t="shared" si="6"/>
        <v>57138</v>
      </c>
      <c r="Z16" s="887">
        <f t="shared" si="6"/>
        <v>4072</v>
      </c>
      <c r="AA16" s="887"/>
      <c r="AB16" s="887">
        <f t="shared" si="6"/>
        <v>51930.813999999991</v>
      </c>
      <c r="AC16" s="887">
        <f t="shared" si="6"/>
        <v>5219.1679999999997</v>
      </c>
      <c r="AD16" s="887">
        <f t="shared" si="6"/>
        <v>41672.076000000001</v>
      </c>
      <c r="AE16" s="887">
        <f t="shared" si="6"/>
        <v>5039.57</v>
      </c>
      <c r="AF16" s="887"/>
      <c r="AG16" s="887">
        <f t="shared" si="6"/>
        <v>28861969.816999998</v>
      </c>
      <c r="AH16" s="887">
        <f t="shared" si="6"/>
        <v>3010009.61</v>
      </c>
      <c r="AI16" s="887">
        <f t="shared" si="6"/>
        <v>22984148.163000003</v>
      </c>
      <c r="AJ16" s="887">
        <f t="shared" si="6"/>
        <v>2867812.0439999998</v>
      </c>
      <c r="AK16" s="887"/>
      <c r="AL16" s="878">
        <v>2008</v>
      </c>
      <c r="AM16" s="887"/>
      <c r="AN16" s="887">
        <f t="shared" si="6"/>
        <v>2939</v>
      </c>
      <c r="AO16" s="887">
        <f t="shared" si="6"/>
        <v>97</v>
      </c>
      <c r="AP16" s="887">
        <f t="shared" si="6"/>
        <v>2784</v>
      </c>
      <c r="AQ16" s="887">
        <f t="shared" si="6"/>
        <v>58</v>
      </c>
      <c r="AR16" s="887"/>
      <c r="AS16" s="887">
        <f t="shared" si="6"/>
        <v>6992.75</v>
      </c>
      <c r="AT16" s="887">
        <f t="shared" si="6"/>
        <v>142.44099999999997</v>
      </c>
      <c r="AU16" s="887">
        <f t="shared" si="6"/>
        <v>6507.2039999999997</v>
      </c>
      <c r="AV16" s="887">
        <f t="shared" si="6"/>
        <v>343.10500000000002</v>
      </c>
      <c r="AW16" s="887"/>
      <c r="AX16" s="887">
        <f t="shared" si="6"/>
        <v>3851398.9570000004</v>
      </c>
      <c r="AY16" s="887">
        <f t="shared" si="6"/>
        <v>73782.383000000002</v>
      </c>
      <c r="AZ16" s="887">
        <f t="shared" si="6"/>
        <v>3599701.0819999999</v>
      </c>
      <c r="BA16" s="887">
        <f t="shared" si="6"/>
        <v>177915.492</v>
      </c>
    </row>
    <row r="17" spans="2:53" ht="23.25">
      <c r="B17" s="878">
        <v>2009</v>
      </c>
      <c r="C17" s="881"/>
      <c r="D17" s="887">
        <f>+SUM(D52:D55)</f>
        <v>79021</v>
      </c>
      <c r="E17" s="887">
        <f t="shared" ref="E17:BA17" si="7">+SUM(E52:E55)</f>
        <v>2566</v>
      </c>
      <c r="F17" s="887">
        <f t="shared" si="7"/>
        <v>73088</v>
      </c>
      <c r="G17" s="887">
        <f t="shared" si="7"/>
        <v>3367</v>
      </c>
      <c r="H17" s="887"/>
      <c r="I17" s="887">
        <f t="shared" si="7"/>
        <v>77912.167999999991</v>
      </c>
      <c r="J17" s="887">
        <f t="shared" si="7"/>
        <v>6782.5010000000002</v>
      </c>
      <c r="K17" s="887">
        <f t="shared" si="7"/>
        <v>65524.332999999999</v>
      </c>
      <c r="L17" s="887">
        <f t="shared" si="7"/>
        <v>5605.3339999999989</v>
      </c>
      <c r="M17" s="887"/>
      <c r="N17" s="887"/>
      <c r="O17" s="887"/>
      <c r="P17" s="887">
        <f t="shared" si="7"/>
        <v>42317181.295999996</v>
      </c>
      <c r="Q17" s="887">
        <f t="shared" si="7"/>
        <v>3805018.7869999995</v>
      </c>
      <c r="R17" s="887">
        <f t="shared" si="7"/>
        <v>35517679.552999996</v>
      </c>
      <c r="S17" s="887">
        <f t="shared" si="7"/>
        <v>2994482.9560000002</v>
      </c>
      <c r="T17" s="887"/>
      <c r="U17" s="878">
        <v>2009</v>
      </c>
      <c r="V17" s="887"/>
      <c r="W17" s="887">
        <f t="shared" si="7"/>
        <v>67228</v>
      </c>
      <c r="X17" s="887">
        <f t="shared" si="7"/>
        <v>4175</v>
      </c>
      <c r="Y17" s="887">
        <f t="shared" si="7"/>
        <v>58744</v>
      </c>
      <c r="Z17" s="887">
        <f t="shared" si="7"/>
        <v>4309</v>
      </c>
      <c r="AA17" s="887"/>
      <c r="AB17" s="887">
        <f t="shared" si="7"/>
        <v>59529.21</v>
      </c>
      <c r="AC17" s="887">
        <f t="shared" si="7"/>
        <v>8243.3860000000004</v>
      </c>
      <c r="AD17" s="887">
        <f t="shared" si="7"/>
        <v>45834.356</v>
      </c>
      <c r="AE17" s="887">
        <f t="shared" si="7"/>
        <v>5451.4679999999998</v>
      </c>
      <c r="AF17" s="887"/>
      <c r="AG17" s="887">
        <f t="shared" si="7"/>
        <v>31213969.755000003</v>
      </c>
      <c r="AH17" s="887">
        <f t="shared" si="7"/>
        <v>4518964.9189999998</v>
      </c>
      <c r="AI17" s="887">
        <f t="shared" si="7"/>
        <v>23844917.748000003</v>
      </c>
      <c r="AJ17" s="887">
        <f t="shared" si="7"/>
        <v>2850087.0879999995</v>
      </c>
      <c r="AK17" s="887"/>
      <c r="AL17" s="878">
        <v>2009</v>
      </c>
      <c r="AM17" s="887"/>
      <c r="AN17" s="887">
        <f t="shared" si="7"/>
        <v>2756</v>
      </c>
      <c r="AO17" s="887">
        <f t="shared" si="7"/>
        <v>98</v>
      </c>
      <c r="AP17" s="887">
        <f t="shared" si="7"/>
        <v>2028</v>
      </c>
      <c r="AQ17" s="887">
        <f t="shared" si="7"/>
        <v>630</v>
      </c>
      <c r="AR17" s="887"/>
      <c r="AS17" s="887">
        <f t="shared" si="7"/>
        <v>4418.8280000000004</v>
      </c>
      <c r="AT17" s="887">
        <f t="shared" si="7"/>
        <v>168.88799999999998</v>
      </c>
      <c r="AU17" s="887">
        <f t="shared" si="7"/>
        <v>3596.3180000000007</v>
      </c>
      <c r="AV17" s="887">
        <f t="shared" si="7"/>
        <v>653.62199999999996</v>
      </c>
      <c r="AW17" s="887"/>
      <c r="AX17" s="887">
        <f t="shared" si="7"/>
        <v>2280266.0449999999</v>
      </c>
      <c r="AY17" s="887">
        <f t="shared" si="7"/>
        <v>85282.756999999983</v>
      </c>
      <c r="AZ17" s="887">
        <f t="shared" si="7"/>
        <v>1856451.3879999998</v>
      </c>
      <c r="BA17" s="887">
        <f t="shared" si="7"/>
        <v>338531.9</v>
      </c>
    </row>
    <row r="18" spans="2:53" ht="23.25">
      <c r="B18" s="878">
        <v>2010</v>
      </c>
      <c r="C18" s="881"/>
      <c r="D18" s="887">
        <f>+SUM(D56:D59)</f>
        <v>119625</v>
      </c>
      <c r="E18" s="887">
        <f t="shared" ref="E18:BA18" si="8">+SUM(E56:E59)</f>
        <v>4023</v>
      </c>
      <c r="F18" s="887">
        <f t="shared" si="8"/>
        <v>111578</v>
      </c>
      <c r="G18" s="887">
        <f t="shared" si="8"/>
        <v>4024</v>
      </c>
      <c r="H18" s="887"/>
      <c r="I18" s="887">
        <f t="shared" si="8"/>
        <v>139087.11700000003</v>
      </c>
      <c r="J18" s="887">
        <f t="shared" si="8"/>
        <v>10403.214</v>
      </c>
      <c r="K18" s="887">
        <f t="shared" si="8"/>
        <v>119792.08100000001</v>
      </c>
      <c r="L18" s="887">
        <f t="shared" si="8"/>
        <v>8891.8220000000001</v>
      </c>
      <c r="M18" s="887"/>
      <c r="N18" s="887"/>
      <c r="O18" s="887"/>
      <c r="P18" s="887">
        <f t="shared" si="8"/>
        <v>80940272.319000006</v>
      </c>
      <c r="Q18" s="887">
        <f t="shared" si="8"/>
        <v>6130203.9200000009</v>
      </c>
      <c r="R18" s="887">
        <f t="shared" si="8"/>
        <v>69653022.622000009</v>
      </c>
      <c r="S18" s="887">
        <f t="shared" si="8"/>
        <v>5157045.7770000007</v>
      </c>
      <c r="T18" s="887"/>
      <c r="U18" s="878">
        <v>2010</v>
      </c>
      <c r="V18" s="887"/>
      <c r="W18" s="887">
        <f t="shared" si="8"/>
        <v>70759</v>
      </c>
      <c r="X18" s="887">
        <f t="shared" si="8"/>
        <v>3329</v>
      </c>
      <c r="Y18" s="887">
        <f t="shared" si="8"/>
        <v>62568</v>
      </c>
      <c r="Z18" s="887">
        <f t="shared" si="8"/>
        <v>4862</v>
      </c>
      <c r="AA18" s="887"/>
      <c r="AB18" s="887">
        <f t="shared" si="8"/>
        <v>63149.147000000012</v>
      </c>
      <c r="AC18" s="887">
        <f t="shared" si="8"/>
        <v>7184.6329999999998</v>
      </c>
      <c r="AD18" s="887">
        <f t="shared" si="8"/>
        <v>50071.462</v>
      </c>
      <c r="AE18" s="887">
        <f t="shared" si="8"/>
        <v>5893.0519999999997</v>
      </c>
      <c r="AF18" s="887"/>
      <c r="AG18" s="887">
        <f t="shared" si="8"/>
        <v>35452749.947999999</v>
      </c>
      <c r="AH18" s="887">
        <f t="shared" si="8"/>
        <v>4250319.2770000007</v>
      </c>
      <c r="AI18" s="887">
        <f t="shared" si="8"/>
        <v>27929248.868000001</v>
      </c>
      <c r="AJ18" s="887">
        <f t="shared" si="8"/>
        <v>3273181.8030000003</v>
      </c>
      <c r="AK18" s="887"/>
      <c r="AL18" s="878">
        <v>2010</v>
      </c>
      <c r="AM18" s="887"/>
      <c r="AN18" s="887">
        <f t="shared" si="8"/>
        <v>4408</v>
      </c>
      <c r="AO18" s="887">
        <f t="shared" si="8"/>
        <v>207</v>
      </c>
      <c r="AP18" s="887">
        <f t="shared" si="8"/>
        <v>3388</v>
      </c>
      <c r="AQ18" s="887">
        <f t="shared" si="8"/>
        <v>813</v>
      </c>
      <c r="AR18" s="887"/>
      <c r="AS18" s="887">
        <f t="shared" si="8"/>
        <v>7386.0439999999999</v>
      </c>
      <c r="AT18" s="887">
        <f t="shared" si="8"/>
        <v>362.92200000000003</v>
      </c>
      <c r="AU18" s="887">
        <f t="shared" si="8"/>
        <v>6489.683</v>
      </c>
      <c r="AV18" s="887">
        <f t="shared" si="8"/>
        <v>533.43900000000008</v>
      </c>
      <c r="AW18" s="887"/>
      <c r="AX18" s="887">
        <f t="shared" si="8"/>
        <v>3997287.8820000002</v>
      </c>
      <c r="AY18" s="887">
        <f t="shared" si="8"/>
        <v>193565.52799999999</v>
      </c>
      <c r="AZ18" s="887">
        <f t="shared" si="8"/>
        <v>3497683.6169999996</v>
      </c>
      <c r="BA18" s="887">
        <f t="shared" si="8"/>
        <v>306038.73699999996</v>
      </c>
    </row>
    <row r="19" spans="2:53" ht="23.25">
      <c r="B19" s="878">
        <v>2011</v>
      </c>
      <c r="C19" s="881"/>
      <c r="D19" s="887">
        <f>+SUM(D60:D63)</f>
        <v>87246</v>
      </c>
      <c r="E19" s="887">
        <f t="shared" ref="E19:BA19" si="9">+SUM(E60:E63)</f>
        <v>2965</v>
      </c>
      <c r="F19" s="887">
        <f t="shared" si="9"/>
        <v>82945</v>
      </c>
      <c r="G19" s="887">
        <f t="shared" si="9"/>
        <v>1336</v>
      </c>
      <c r="H19" s="887"/>
      <c r="I19" s="887">
        <f t="shared" si="9"/>
        <v>93459.858999999997</v>
      </c>
      <c r="J19" s="887">
        <f t="shared" si="9"/>
        <v>6890.9409999999998</v>
      </c>
      <c r="K19" s="887">
        <f t="shared" si="9"/>
        <v>84075.463999999993</v>
      </c>
      <c r="L19" s="887">
        <f t="shared" si="9"/>
        <v>2493.4540000000002</v>
      </c>
      <c r="M19" s="887"/>
      <c r="N19" s="887"/>
      <c r="O19" s="887"/>
      <c r="P19" s="887">
        <f t="shared" si="9"/>
        <v>61550053.583000004</v>
      </c>
      <c r="Q19" s="887">
        <f t="shared" si="9"/>
        <v>4672371.7339999992</v>
      </c>
      <c r="R19" s="887">
        <f t="shared" si="9"/>
        <v>55284394.994000003</v>
      </c>
      <c r="S19" s="887">
        <f t="shared" si="9"/>
        <v>1593286.855</v>
      </c>
      <c r="T19" s="887"/>
      <c r="U19" s="878">
        <v>2011</v>
      </c>
      <c r="V19" s="887"/>
      <c r="W19" s="887">
        <f t="shared" si="9"/>
        <v>85481</v>
      </c>
      <c r="X19" s="887">
        <f t="shared" si="9"/>
        <v>2731</v>
      </c>
      <c r="Y19" s="887">
        <f t="shared" si="9"/>
        <v>79139</v>
      </c>
      <c r="Z19" s="887">
        <f t="shared" si="9"/>
        <v>3611</v>
      </c>
      <c r="AA19" s="887"/>
      <c r="AB19" s="887">
        <f t="shared" si="9"/>
        <v>80457.217000000004</v>
      </c>
      <c r="AC19" s="887">
        <f t="shared" si="9"/>
        <v>5596.4310000000005</v>
      </c>
      <c r="AD19" s="887">
        <f t="shared" si="9"/>
        <v>70168.424999999988</v>
      </c>
      <c r="AE19" s="887">
        <f t="shared" si="9"/>
        <v>4692.3609999999999</v>
      </c>
      <c r="AF19" s="887"/>
      <c r="AG19" s="887">
        <f t="shared" si="9"/>
        <v>51567404.473000005</v>
      </c>
      <c r="AH19" s="887">
        <f t="shared" si="9"/>
        <v>3745939.1410000003</v>
      </c>
      <c r="AI19" s="887">
        <f t="shared" si="9"/>
        <v>44875588.097000003</v>
      </c>
      <c r="AJ19" s="887">
        <f t="shared" si="9"/>
        <v>2945877.2350000003</v>
      </c>
      <c r="AK19" s="887"/>
      <c r="AL19" s="878">
        <v>2011</v>
      </c>
      <c r="AM19" s="887"/>
      <c r="AN19" s="887">
        <f t="shared" si="9"/>
        <v>3098</v>
      </c>
      <c r="AO19" s="887">
        <f t="shared" si="9"/>
        <v>148</v>
      </c>
      <c r="AP19" s="887">
        <f t="shared" si="9"/>
        <v>2864</v>
      </c>
      <c r="AQ19" s="887">
        <f t="shared" si="9"/>
        <v>86</v>
      </c>
      <c r="AR19" s="887"/>
      <c r="AS19" s="887">
        <f t="shared" si="9"/>
        <v>6029.2160000000003</v>
      </c>
      <c r="AT19" s="887">
        <f t="shared" si="9"/>
        <v>177.83800000000002</v>
      </c>
      <c r="AU19" s="887">
        <f t="shared" si="9"/>
        <v>5671.8150000000005</v>
      </c>
      <c r="AV19" s="887">
        <f t="shared" si="9"/>
        <v>179.56300000000002</v>
      </c>
      <c r="AW19" s="887"/>
      <c r="AX19" s="887">
        <f t="shared" si="9"/>
        <v>3756641.8849999998</v>
      </c>
      <c r="AY19" s="887">
        <f t="shared" si="9"/>
        <v>107012.52399999999</v>
      </c>
      <c r="AZ19" s="887">
        <f t="shared" si="9"/>
        <v>3543971.8429999999</v>
      </c>
      <c r="BA19" s="887">
        <f t="shared" si="9"/>
        <v>105657.51800000001</v>
      </c>
    </row>
    <row r="20" spans="2:53" ht="23.25">
      <c r="B20" s="878">
        <v>2012</v>
      </c>
      <c r="C20" s="881"/>
      <c r="D20" s="887">
        <f>+SUM(D64:D67)</f>
        <v>89271</v>
      </c>
      <c r="E20" s="887">
        <f t="shared" ref="E20:BA20" si="10">+SUM(E64:E67)</f>
        <v>3113</v>
      </c>
      <c r="F20" s="887">
        <f t="shared" si="10"/>
        <v>85149</v>
      </c>
      <c r="G20" s="887">
        <f t="shared" si="10"/>
        <v>1009</v>
      </c>
      <c r="H20" s="887"/>
      <c r="I20" s="887">
        <f t="shared" si="10"/>
        <v>113047.329</v>
      </c>
      <c r="J20" s="887">
        <f t="shared" si="10"/>
        <v>10473.764000000001</v>
      </c>
      <c r="K20" s="887">
        <f t="shared" si="10"/>
        <v>100635.32399999999</v>
      </c>
      <c r="L20" s="887">
        <f t="shared" si="10"/>
        <v>1938.241</v>
      </c>
      <c r="M20" s="887"/>
      <c r="N20" s="887"/>
      <c r="O20" s="887"/>
      <c r="P20" s="887">
        <f t="shared" si="10"/>
        <v>78415853.990999997</v>
      </c>
      <c r="Q20" s="887">
        <f t="shared" si="10"/>
        <v>7642255.9359999998</v>
      </c>
      <c r="R20" s="887">
        <f t="shared" si="10"/>
        <v>69430228.914000005</v>
      </c>
      <c r="S20" s="887">
        <f t="shared" si="10"/>
        <v>1343369.1410000001</v>
      </c>
      <c r="T20" s="887"/>
      <c r="U20" s="878">
        <v>2012</v>
      </c>
      <c r="V20" s="887"/>
      <c r="W20" s="887">
        <f t="shared" si="10"/>
        <v>82325</v>
      </c>
      <c r="X20" s="887">
        <f t="shared" si="10"/>
        <v>2626</v>
      </c>
      <c r="Y20" s="887">
        <f t="shared" si="10"/>
        <v>77556</v>
      </c>
      <c r="Z20" s="887">
        <f t="shared" si="10"/>
        <v>2143</v>
      </c>
      <c r="AA20" s="887"/>
      <c r="AB20" s="887">
        <f t="shared" si="10"/>
        <v>78280.170000000013</v>
      </c>
      <c r="AC20" s="887">
        <f t="shared" si="10"/>
        <v>6365.5650000000005</v>
      </c>
      <c r="AD20" s="887">
        <f t="shared" si="10"/>
        <v>69559.188999999998</v>
      </c>
      <c r="AE20" s="887">
        <f t="shared" si="10"/>
        <v>2355.4159999999997</v>
      </c>
      <c r="AF20" s="887"/>
      <c r="AG20" s="887">
        <f t="shared" si="10"/>
        <v>52743068.435999997</v>
      </c>
      <c r="AH20" s="887">
        <f t="shared" si="10"/>
        <v>4548209.68</v>
      </c>
      <c r="AI20" s="887">
        <f t="shared" si="10"/>
        <v>46639267.824999996</v>
      </c>
      <c r="AJ20" s="887">
        <f t="shared" si="10"/>
        <v>1555590.9310000001</v>
      </c>
      <c r="AK20" s="887"/>
      <c r="AL20" s="878">
        <v>2012</v>
      </c>
      <c r="AM20" s="887"/>
      <c r="AN20" s="887">
        <f t="shared" si="10"/>
        <v>3205</v>
      </c>
      <c r="AO20" s="887">
        <f t="shared" si="10"/>
        <v>172</v>
      </c>
      <c r="AP20" s="887">
        <f t="shared" si="10"/>
        <v>2759</v>
      </c>
      <c r="AQ20" s="887">
        <f t="shared" si="10"/>
        <v>274</v>
      </c>
      <c r="AR20" s="887"/>
      <c r="AS20" s="887">
        <f t="shared" si="10"/>
        <v>6846.2390000000005</v>
      </c>
      <c r="AT20" s="887">
        <f t="shared" si="10"/>
        <v>335.67</v>
      </c>
      <c r="AU20" s="887">
        <f t="shared" si="10"/>
        <v>6346.7610000000004</v>
      </c>
      <c r="AV20" s="887">
        <f t="shared" si="10"/>
        <v>163.80799999999999</v>
      </c>
      <c r="AW20" s="887"/>
      <c r="AX20" s="887">
        <f t="shared" si="10"/>
        <v>4384503.09</v>
      </c>
      <c r="AY20" s="887">
        <f t="shared" si="10"/>
        <v>215596.44</v>
      </c>
      <c r="AZ20" s="887">
        <f t="shared" si="10"/>
        <v>4061776.8849999998</v>
      </c>
      <c r="BA20" s="887">
        <f t="shared" si="10"/>
        <v>107129.765</v>
      </c>
    </row>
    <row r="21" spans="2:53" ht="23.25">
      <c r="B21" s="878">
        <v>2013</v>
      </c>
      <c r="C21" s="881"/>
      <c r="D21" s="887">
        <f t="shared" ref="D21" si="11">+SUM(D68:D71)</f>
        <v>99371</v>
      </c>
      <c r="E21" s="887">
        <f t="shared" ref="E21:BA21" si="12">+SUM(E68:E71)</f>
        <v>2474</v>
      </c>
      <c r="F21" s="887">
        <f t="shared" si="12"/>
        <v>94331</v>
      </c>
      <c r="G21" s="887">
        <f t="shared" si="12"/>
        <v>2566</v>
      </c>
      <c r="H21" s="887"/>
      <c r="I21" s="887">
        <f t="shared" si="12"/>
        <v>125620.018</v>
      </c>
      <c r="J21" s="887">
        <f t="shared" si="12"/>
        <v>9749.2489999999998</v>
      </c>
      <c r="K21" s="887">
        <f t="shared" si="12"/>
        <v>112993.71</v>
      </c>
      <c r="L21" s="887">
        <f t="shared" si="12"/>
        <v>2877.0590000000002</v>
      </c>
      <c r="M21" s="887"/>
      <c r="N21" s="887"/>
      <c r="O21" s="887"/>
      <c r="P21" s="887">
        <f t="shared" si="12"/>
        <v>91528252.405000001</v>
      </c>
      <c r="Q21" s="887">
        <f t="shared" si="12"/>
        <v>7339172.5580000002</v>
      </c>
      <c r="R21" s="887">
        <f t="shared" si="12"/>
        <v>82140706.797999993</v>
      </c>
      <c r="S21" s="887">
        <f t="shared" si="12"/>
        <v>2048373.0490000001</v>
      </c>
      <c r="T21" s="887"/>
      <c r="U21" s="878">
        <v>2013</v>
      </c>
      <c r="V21" s="887"/>
      <c r="W21" s="887">
        <f t="shared" si="12"/>
        <v>99936</v>
      </c>
      <c r="X21" s="887">
        <f t="shared" si="12"/>
        <v>2390</v>
      </c>
      <c r="Y21" s="887">
        <f t="shared" si="12"/>
        <v>95153</v>
      </c>
      <c r="Z21" s="887">
        <f t="shared" si="12"/>
        <v>2393</v>
      </c>
      <c r="AA21" s="887"/>
      <c r="AB21" s="887">
        <f t="shared" si="12"/>
        <v>100338.81000000001</v>
      </c>
      <c r="AC21" s="887">
        <f t="shared" si="12"/>
        <v>6827.11</v>
      </c>
      <c r="AD21" s="887">
        <f t="shared" si="12"/>
        <v>90215.12999999999</v>
      </c>
      <c r="AE21" s="887">
        <f t="shared" si="12"/>
        <v>3296.5699999999997</v>
      </c>
      <c r="AF21" s="887"/>
      <c r="AG21" s="887">
        <f t="shared" si="12"/>
        <v>71720731.19600001</v>
      </c>
      <c r="AH21" s="887">
        <f t="shared" si="12"/>
        <v>5098152.2809999995</v>
      </c>
      <c r="AI21" s="887">
        <f t="shared" si="12"/>
        <v>64299952.905000001</v>
      </c>
      <c r="AJ21" s="887">
        <f t="shared" si="12"/>
        <v>2322626.0099999998</v>
      </c>
      <c r="AK21" s="887"/>
      <c r="AL21" s="878">
        <v>2013</v>
      </c>
      <c r="AM21" s="887"/>
      <c r="AN21" s="887">
        <f t="shared" si="12"/>
        <v>3294</v>
      </c>
      <c r="AO21" s="887">
        <f t="shared" si="12"/>
        <v>127</v>
      </c>
      <c r="AP21" s="887">
        <f t="shared" si="12"/>
        <v>2993</v>
      </c>
      <c r="AQ21" s="887">
        <f t="shared" si="12"/>
        <v>174</v>
      </c>
      <c r="AR21" s="887"/>
      <c r="AS21" s="887">
        <f t="shared" si="12"/>
        <v>8094.9739999999993</v>
      </c>
      <c r="AT21" s="887">
        <f t="shared" si="12"/>
        <v>227.27600000000001</v>
      </c>
      <c r="AU21" s="887">
        <f t="shared" si="12"/>
        <v>7602.4260000000004</v>
      </c>
      <c r="AV21" s="887">
        <f t="shared" si="12"/>
        <v>265.27199999999999</v>
      </c>
      <c r="AW21" s="887"/>
      <c r="AX21" s="887">
        <f t="shared" si="12"/>
        <v>5449307.9330000002</v>
      </c>
      <c r="AY21" s="887">
        <f t="shared" si="12"/>
        <v>152053.79800000001</v>
      </c>
      <c r="AZ21" s="887">
        <f t="shared" si="12"/>
        <v>5127942.7050000001</v>
      </c>
      <c r="BA21" s="887">
        <f t="shared" si="12"/>
        <v>169311.43</v>
      </c>
    </row>
    <row r="22" spans="2:53" ht="23.25">
      <c r="B22" s="878">
        <v>2014</v>
      </c>
      <c r="C22" s="881"/>
      <c r="D22" s="887">
        <f>+SUM(D72:D75)</f>
        <v>115525</v>
      </c>
      <c r="E22" s="887">
        <f t="shared" ref="E22:BA22" si="13">+SUM(E72:E75)</f>
        <v>2341</v>
      </c>
      <c r="F22" s="887">
        <f t="shared" si="13"/>
        <v>111617</v>
      </c>
      <c r="G22" s="887">
        <f t="shared" si="13"/>
        <v>1567</v>
      </c>
      <c r="H22" s="887"/>
      <c r="I22" s="887">
        <f t="shared" si="13"/>
        <v>161313.55499999999</v>
      </c>
      <c r="J22" s="887">
        <f t="shared" si="13"/>
        <v>7015.7020000000002</v>
      </c>
      <c r="K22" s="887">
        <f t="shared" si="13"/>
        <v>151450.63199999998</v>
      </c>
      <c r="L22" s="887">
        <f t="shared" si="13"/>
        <v>2847.221</v>
      </c>
      <c r="M22" s="887"/>
      <c r="N22" s="887"/>
      <c r="O22" s="887"/>
      <c r="P22" s="887">
        <f t="shared" si="13"/>
        <v>130005688.25299999</v>
      </c>
      <c r="Q22" s="887">
        <f t="shared" si="13"/>
        <v>5796376.3730000006</v>
      </c>
      <c r="R22" s="887">
        <f t="shared" si="13"/>
        <v>121958113.41599999</v>
      </c>
      <c r="S22" s="887">
        <f t="shared" si="13"/>
        <v>2251198.4639999997</v>
      </c>
      <c r="T22" s="887"/>
      <c r="U22" s="878">
        <v>2014</v>
      </c>
      <c r="V22" s="887"/>
      <c r="W22" s="887">
        <f t="shared" si="13"/>
        <v>103531</v>
      </c>
      <c r="X22" s="887">
        <f t="shared" si="13"/>
        <v>2523</v>
      </c>
      <c r="Y22" s="887">
        <f t="shared" si="13"/>
        <v>98682</v>
      </c>
      <c r="Z22" s="887">
        <f t="shared" si="13"/>
        <v>2326</v>
      </c>
      <c r="AA22" s="887"/>
      <c r="AB22" s="887">
        <f t="shared" si="13"/>
        <v>113469.61199999999</v>
      </c>
      <c r="AC22" s="887">
        <f t="shared" si="13"/>
        <v>7486.5810000000001</v>
      </c>
      <c r="AD22" s="887">
        <f t="shared" si="13"/>
        <v>102966.541</v>
      </c>
      <c r="AE22" s="887">
        <f t="shared" si="13"/>
        <v>3016.49</v>
      </c>
      <c r="AF22" s="887"/>
      <c r="AG22" s="887">
        <f t="shared" si="13"/>
        <v>89503447.037</v>
      </c>
      <c r="AH22" s="887">
        <f t="shared" si="13"/>
        <v>6176502.8729999997</v>
      </c>
      <c r="AI22" s="887">
        <f t="shared" si="13"/>
        <v>81002816.11500001</v>
      </c>
      <c r="AJ22" s="887">
        <f t="shared" si="13"/>
        <v>2324128.0490000001</v>
      </c>
      <c r="AK22" s="887"/>
      <c r="AL22" s="878">
        <v>2014</v>
      </c>
      <c r="AM22" s="887"/>
      <c r="AN22" s="887">
        <f t="shared" si="13"/>
        <v>3839</v>
      </c>
      <c r="AO22" s="887">
        <f t="shared" si="13"/>
        <v>202</v>
      </c>
      <c r="AP22" s="887">
        <f t="shared" si="13"/>
        <v>3441</v>
      </c>
      <c r="AQ22" s="887">
        <f t="shared" si="13"/>
        <v>196</v>
      </c>
      <c r="AR22" s="887"/>
      <c r="AS22" s="887">
        <f t="shared" si="13"/>
        <v>9541.9840999999997</v>
      </c>
      <c r="AT22" s="887">
        <f t="shared" si="13"/>
        <v>1032.703</v>
      </c>
      <c r="AU22" s="887">
        <f t="shared" si="13"/>
        <v>8091.7811000000002</v>
      </c>
      <c r="AV22" s="887">
        <f t="shared" si="13"/>
        <v>417.5</v>
      </c>
      <c r="AW22" s="887"/>
      <c r="AX22" s="887">
        <f t="shared" si="13"/>
        <v>7203383.8859999999</v>
      </c>
      <c r="AY22" s="887">
        <f t="shared" si="13"/>
        <v>855327.36499999999</v>
      </c>
      <c r="AZ22" s="887">
        <f t="shared" si="13"/>
        <v>6009976.4479999999</v>
      </c>
      <c r="BA22" s="887">
        <f t="shared" si="13"/>
        <v>338080.07299999997</v>
      </c>
    </row>
    <row r="23" spans="2:53" ht="23.25">
      <c r="B23" s="878"/>
      <c r="C23" s="881"/>
      <c r="D23" s="887"/>
      <c r="E23" s="887"/>
      <c r="F23" s="887"/>
      <c r="G23" s="887"/>
      <c r="H23" s="887"/>
      <c r="I23" s="887"/>
      <c r="J23" s="887"/>
      <c r="K23" s="887"/>
      <c r="L23" s="887"/>
      <c r="M23" s="887"/>
      <c r="N23" s="887"/>
      <c r="O23" s="887"/>
      <c r="P23" s="887"/>
      <c r="Q23" s="887"/>
      <c r="R23" s="887"/>
      <c r="S23" s="888"/>
      <c r="U23" s="878"/>
      <c r="V23" s="881"/>
      <c r="W23" s="887"/>
      <c r="X23" s="887"/>
      <c r="Y23" s="887"/>
      <c r="Z23" s="887"/>
      <c r="AA23" s="887"/>
      <c r="AB23" s="887"/>
      <c r="AC23" s="887"/>
      <c r="AD23" s="887"/>
      <c r="AE23" s="887"/>
      <c r="AF23" s="887"/>
      <c r="AG23" s="887"/>
      <c r="AH23" s="887"/>
      <c r="AI23" s="887"/>
      <c r="AJ23" s="888"/>
      <c r="AL23" s="878"/>
      <c r="AM23" s="881"/>
      <c r="AN23" s="887"/>
      <c r="AO23" s="887"/>
      <c r="AP23" s="887"/>
      <c r="AQ23" s="887"/>
      <c r="AR23" s="887"/>
      <c r="AS23" s="887"/>
      <c r="AT23" s="887"/>
      <c r="AU23" s="887"/>
      <c r="AV23" s="887"/>
      <c r="AW23" s="887"/>
      <c r="AX23" s="887"/>
      <c r="AY23" s="887"/>
      <c r="AZ23" s="887"/>
      <c r="BA23" s="888"/>
    </row>
    <row r="24" spans="2:53" ht="23.25">
      <c r="B24" s="878">
        <v>2002</v>
      </c>
      <c r="C24" s="881" t="s">
        <v>672</v>
      </c>
      <c r="D24" s="887">
        <f>SUM(E24:G24)</f>
        <v>5136</v>
      </c>
      <c r="E24" s="887">
        <v>127</v>
      </c>
      <c r="F24" s="887">
        <v>4432</v>
      </c>
      <c r="G24" s="887">
        <v>577</v>
      </c>
      <c r="H24" s="887"/>
      <c r="I24" s="887">
        <f>SUM(J24:L24)</f>
        <v>3324.0910000000003</v>
      </c>
      <c r="J24" s="887">
        <v>137.83099999999999</v>
      </c>
      <c r="K24" s="887">
        <v>2640.4780000000001</v>
      </c>
      <c r="L24" s="887">
        <v>545.78200000000004</v>
      </c>
      <c r="M24" s="887"/>
      <c r="N24" s="887"/>
      <c r="O24" s="887"/>
      <c r="P24" s="887">
        <f>SUM(Q24:S24)</f>
        <v>727787.24599999993</v>
      </c>
      <c r="Q24" s="887">
        <v>32762.526000000002</v>
      </c>
      <c r="R24" s="887">
        <v>573915.00699999998</v>
      </c>
      <c r="S24" s="888">
        <v>121109.713</v>
      </c>
      <c r="U24" s="878">
        <v>2002</v>
      </c>
      <c r="V24" s="881" t="s">
        <v>672</v>
      </c>
      <c r="W24" s="887">
        <f>SUM(X24:Z24)</f>
        <v>6093</v>
      </c>
      <c r="X24" s="887">
        <v>154</v>
      </c>
      <c r="Y24" s="887">
        <v>4222</v>
      </c>
      <c r="Z24" s="887">
        <v>1717</v>
      </c>
      <c r="AA24" s="887"/>
      <c r="AB24" s="887">
        <f>SUM(AC24:AE24)</f>
        <v>4495.7280000000001</v>
      </c>
      <c r="AC24" s="887">
        <v>205.56</v>
      </c>
      <c r="AD24" s="887">
        <v>2743.7080000000001</v>
      </c>
      <c r="AE24" s="887">
        <v>1546.46</v>
      </c>
      <c r="AF24" s="887"/>
      <c r="AG24" s="887">
        <f>SUM(AH24:AJ24)</f>
        <v>963233.09900000005</v>
      </c>
      <c r="AH24" s="887">
        <v>47757.811999999998</v>
      </c>
      <c r="AI24" s="887">
        <v>571691.41899999999</v>
      </c>
      <c r="AJ24" s="888">
        <v>343783.86800000002</v>
      </c>
      <c r="AL24" s="878">
        <v>2002</v>
      </c>
      <c r="AM24" s="881" t="s">
        <v>672</v>
      </c>
      <c r="AN24" s="887">
        <f>SUM(AO24:AQ24)</f>
        <v>194</v>
      </c>
      <c r="AO24" s="887">
        <v>13</v>
      </c>
      <c r="AP24" s="887">
        <v>177</v>
      </c>
      <c r="AQ24" s="887">
        <v>4</v>
      </c>
      <c r="AR24" s="887"/>
      <c r="AS24" s="887">
        <f>SUM(AT24:AV24)</f>
        <v>517.94200000000001</v>
      </c>
      <c r="AT24" s="887">
        <v>25.954999999999998</v>
      </c>
      <c r="AU24" s="887">
        <v>472.68200000000002</v>
      </c>
      <c r="AV24" s="887">
        <v>19.305</v>
      </c>
      <c r="AW24" s="887"/>
      <c r="AX24" s="887">
        <f>SUM(AY24:BA24)</f>
        <v>114734.223</v>
      </c>
      <c r="AY24" s="887">
        <v>5657.8819999999996</v>
      </c>
      <c r="AZ24" s="887">
        <v>104641.586</v>
      </c>
      <c r="BA24" s="888">
        <v>4434.7550000000001</v>
      </c>
    </row>
    <row r="25" spans="2:53" ht="23.25">
      <c r="B25" s="878"/>
      <c r="C25" s="881" t="s">
        <v>266</v>
      </c>
      <c r="D25" s="887">
        <f t="shared" ref="D25:D66" si="14">SUM(E25:G25)</f>
        <v>10019</v>
      </c>
      <c r="E25" s="887">
        <v>268</v>
      </c>
      <c r="F25" s="887">
        <v>8920</v>
      </c>
      <c r="G25" s="887">
        <v>831</v>
      </c>
      <c r="H25" s="887"/>
      <c r="I25" s="887">
        <f t="shared" ref="I25:I76" si="15">SUM(J25:L25)</f>
        <v>7247.5589999999993</v>
      </c>
      <c r="J25" s="887">
        <v>288.803</v>
      </c>
      <c r="K25" s="887">
        <v>5734.4859999999999</v>
      </c>
      <c r="L25" s="887">
        <v>1224.27</v>
      </c>
      <c r="M25" s="887"/>
      <c r="N25" s="887"/>
      <c r="O25" s="887"/>
      <c r="P25" s="887">
        <f t="shared" ref="P25:P76" si="16">SUM(Q25:S25)</f>
        <v>1719925.7349999999</v>
      </c>
      <c r="Q25" s="887">
        <v>73751.572</v>
      </c>
      <c r="R25" s="887">
        <v>1349010.656</v>
      </c>
      <c r="S25" s="888">
        <v>297163.50699999998</v>
      </c>
      <c r="U25" s="878"/>
      <c r="V25" s="881" t="s">
        <v>266</v>
      </c>
      <c r="W25" s="887">
        <f t="shared" ref="W25:W75" si="17">SUM(X25:Z25)</f>
        <v>7806</v>
      </c>
      <c r="X25" s="887">
        <v>59</v>
      </c>
      <c r="Y25" s="887">
        <v>5681</v>
      </c>
      <c r="Z25" s="887">
        <v>2066</v>
      </c>
      <c r="AA25" s="887"/>
      <c r="AB25" s="887">
        <f t="shared" ref="AB25:AB76" si="18">SUM(AC25:AE25)</f>
        <v>4242.3710000000001</v>
      </c>
      <c r="AC25" s="887">
        <v>115.616</v>
      </c>
      <c r="AD25" s="887">
        <v>2939.913</v>
      </c>
      <c r="AE25" s="887">
        <v>1186.8420000000001</v>
      </c>
      <c r="AF25" s="887"/>
      <c r="AG25" s="887">
        <f t="shared" ref="AG25:AG76" si="19">SUM(AH25:AJ25)</f>
        <v>982240.89</v>
      </c>
      <c r="AH25" s="887">
        <v>30764.958999999999</v>
      </c>
      <c r="AI25" s="887">
        <v>661469.25899999996</v>
      </c>
      <c r="AJ25" s="888">
        <v>290006.67200000002</v>
      </c>
      <c r="AL25" s="878"/>
      <c r="AM25" s="881" t="s">
        <v>266</v>
      </c>
      <c r="AN25" s="887">
        <f t="shared" ref="AN25:AN76" si="20">SUM(AO25:AQ25)</f>
        <v>452</v>
      </c>
      <c r="AO25" s="887">
        <v>10</v>
      </c>
      <c r="AP25" s="887">
        <v>423</v>
      </c>
      <c r="AQ25" s="887">
        <v>19</v>
      </c>
      <c r="AR25" s="887"/>
      <c r="AS25" s="887">
        <f t="shared" ref="AS25:AS76" si="21">SUM(AT25:AV25)</f>
        <v>1074.002</v>
      </c>
      <c r="AT25" s="887">
        <v>18.143000000000001</v>
      </c>
      <c r="AU25" s="887">
        <v>957.10900000000004</v>
      </c>
      <c r="AV25" s="887">
        <v>98.75</v>
      </c>
      <c r="AW25" s="887"/>
      <c r="AX25" s="887">
        <f t="shared" ref="AX25:AX76" si="22">SUM(AY25:BA25)</f>
        <v>260010.63500000001</v>
      </c>
      <c r="AY25" s="887">
        <v>4562.76</v>
      </c>
      <c r="AZ25" s="887">
        <v>230409.86799999999</v>
      </c>
      <c r="BA25" s="888">
        <v>25038.007000000001</v>
      </c>
    </row>
    <row r="26" spans="2:53" ht="23.25">
      <c r="B26" s="878"/>
      <c r="C26" s="881" t="s">
        <v>267</v>
      </c>
      <c r="D26" s="887">
        <f t="shared" si="14"/>
        <v>8848</v>
      </c>
      <c r="E26" s="887">
        <v>390</v>
      </c>
      <c r="F26" s="887">
        <v>7653</v>
      </c>
      <c r="G26" s="887">
        <v>805</v>
      </c>
      <c r="H26" s="887"/>
      <c r="I26" s="887">
        <f t="shared" si="15"/>
        <v>6483.6150000000007</v>
      </c>
      <c r="J26" s="887">
        <v>207.44300000000001</v>
      </c>
      <c r="K26" s="887">
        <v>5504.8670000000002</v>
      </c>
      <c r="L26" s="887">
        <v>771.30499999999995</v>
      </c>
      <c r="M26" s="887"/>
      <c r="N26" s="887"/>
      <c r="O26" s="887"/>
      <c r="P26" s="887">
        <f t="shared" si="16"/>
        <v>1611978.7490000001</v>
      </c>
      <c r="Q26" s="887">
        <v>54036.027000000002</v>
      </c>
      <c r="R26" s="887">
        <v>1360815.696</v>
      </c>
      <c r="S26" s="888">
        <v>197127.02600000001</v>
      </c>
      <c r="U26" s="878"/>
      <c r="V26" s="881" t="s">
        <v>267</v>
      </c>
      <c r="W26" s="887">
        <f t="shared" si="17"/>
        <v>8813</v>
      </c>
      <c r="X26" s="887">
        <v>77</v>
      </c>
      <c r="Y26" s="887">
        <v>6802</v>
      </c>
      <c r="Z26" s="887">
        <v>1934</v>
      </c>
      <c r="AA26" s="887"/>
      <c r="AB26" s="887">
        <f t="shared" si="18"/>
        <v>4470.9859999999999</v>
      </c>
      <c r="AC26" s="887">
        <v>30.530999999999999</v>
      </c>
      <c r="AD26" s="887">
        <v>3481.2109999999998</v>
      </c>
      <c r="AE26" s="887">
        <v>959.24400000000003</v>
      </c>
      <c r="AF26" s="887"/>
      <c r="AG26" s="887">
        <f t="shared" si="19"/>
        <v>1076369.4210000001</v>
      </c>
      <c r="AH26" s="887">
        <v>7823.3850000000002</v>
      </c>
      <c r="AI26" s="887">
        <v>822531.97699999996</v>
      </c>
      <c r="AJ26" s="888">
        <v>246014.05900000001</v>
      </c>
      <c r="AL26" s="878"/>
      <c r="AM26" s="881" t="s">
        <v>267</v>
      </c>
      <c r="AN26" s="887">
        <f t="shared" si="20"/>
        <v>421</v>
      </c>
      <c r="AO26" s="887">
        <v>7</v>
      </c>
      <c r="AP26" s="887">
        <v>381</v>
      </c>
      <c r="AQ26" s="887">
        <v>33</v>
      </c>
      <c r="AR26" s="887"/>
      <c r="AS26" s="887">
        <f t="shared" si="21"/>
        <v>895.053</v>
      </c>
      <c r="AT26" s="887">
        <v>26.11</v>
      </c>
      <c r="AU26" s="887">
        <v>797.25699999999995</v>
      </c>
      <c r="AV26" s="887">
        <v>71.686000000000007</v>
      </c>
      <c r="AW26" s="887"/>
      <c r="AX26" s="887">
        <f t="shared" si="22"/>
        <v>225250.88999999998</v>
      </c>
      <c r="AY26" s="887">
        <v>6209.7120000000004</v>
      </c>
      <c r="AZ26" s="887">
        <v>201064.14799999999</v>
      </c>
      <c r="BA26" s="888">
        <v>17977.03</v>
      </c>
    </row>
    <row r="27" spans="2:53" ht="23.25">
      <c r="B27" s="878"/>
      <c r="C27" s="881" t="s">
        <v>268</v>
      </c>
      <c r="D27" s="887">
        <f t="shared" si="14"/>
        <v>12970</v>
      </c>
      <c r="E27" s="887">
        <v>381</v>
      </c>
      <c r="F27" s="887">
        <v>10336</v>
      </c>
      <c r="G27" s="887">
        <v>2253</v>
      </c>
      <c r="H27" s="887"/>
      <c r="I27" s="887">
        <f t="shared" si="15"/>
        <v>8406.2990000000009</v>
      </c>
      <c r="J27" s="887">
        <v>180.47300000000001</v>
      </c>
      <c r="K27" s="887">
        <v>6966.52</v>
      </c>
      <c r="L27" s="887">
        <v>1259.306</v>
      </c>
      <c r="M27" s="887"/>
      <c r="N27" s="887"/>
      <c r="O27" s="887"/>
      <c r="P27" s="887">
        <f t="shared" si="16"/>
        <v>2210130.0869999998</v>
      </c>
      <c r="Q27" s="887">
        <v>48192.906000000003</v>
      </c>
      <c r="R27" s="887">
        <v>1824169.9990000001</v>
      </c>
      <c r="S27" s="888">
        <v>337767.18199999997</v>
      </c>
      <c r="U27" s="878"/>
      <c r="V27" s="881" t="s">
        <v>268</v>
      </c>
      <c r="W27" s="887">
        <f t="shared" si="17"/>
        <v>15334</v>
      </c>
      <c r="X27" s="887">
        <v>99</v>
      </c>
      <c r="Y27" s="887">
        <v>10845</v>
      </c>
      <c r="Z27" s="887">
        <v>4390</v>
      </c>
      <c r="AA27" s="887"/>
      <c r="AB27" s="887">
        <f t="shared" si="18"/>
        <v>9225.482</v>
      </c>
      <c r="AC27" s="887">
        <v>117.955</v>
      </c>
      <c r="AD27" s="887">
        <v>6062.2120000000004</v>
      </c>
      <c r="AE27" s="887">
        <v>3045.3150000000001</v>
      </c>
      <c r="AF27" s="887"/>
      <c r="AG27" s="887">
        <f t="shared" si="19"/>
        <v>2364913.1880000001</v>
      </c>
      <c r="AH27" s="887">
        <v>31301.903999999999</v>
      </c>
      <c r="AI27" s="887">
        <v>1524101.8670000001</v>
      </c>
      <c r="AJ27" s="888">
        <v>809509.41700000002</v>
      </c>
      <c r="AL27" s="878"/>
      <c r="AM27" s="881" t="s">
        <v>268</v>
      </c>
      <c r="AN27" s="887">
        <f t="shared" si="20"/>
        <v>672</v>
      </c>
      <c r="AO27" s="887">
        <v>35</v>
      </c>
      <c r="AP27" s="887">
        <v>550</v>
      </c>
      <c r="AQ27" s="887">
        <v>87</v>
      </c>
      <c r="AR27" s="887"/>
      <c r="AS27" s="887">
        <f t="shared" si="21"/>
        <v>1309.0809999999999</v>
      </c>
      <c r="AT27" s="887">
        <v>8.5120000000000005</v>
      </c>
      <c r="AU27" s="887">
        <v>1257.2729999999999</v>
      </c>
      <c r="AV27" s="887">
        <v>43.295999999999999</v>
      </c>
      <c r="AW27" s="887"/>
      <c r="AX27" s="887">
        <f t="shared" si="22"/>
        <v>355894.10100000002</v>
      </c>
      <c r="AY27" s="887">
        <v>2141.8389999999999</v>
      </c>
      <c r="AZ27" s="887">
        <v>342238.09</v>
      </c>
      <c r="BA27" s="888">
        <v>11514.172</v>
      </c>
    </row>
    <row r="28" spans="2:53" ht="23.25">
      <c r="B28" s="878">
        <v>2003</v>
      </c>
      <c r="C28" s="881" t="s">
        <v>672</v>
      </c>
      <c r="D28" s="887">
        <f t="shared" si="14"/>
        <v>5652</v>
      </c>
      <c r="E28" s="887">
        <v>163</v>
      </c>
      <c r="F28" s="887">
        <v>5074</v>
      </c>
      <c r="G28" s="887">
        <v>415</v>
      </c>
      <c r="H28" s="887"/>
      <c r="I28" s="887">
        <f t="shared" si="15"/>
        <v>4136.6309999999994</v>
      </c>
      <c r="J28" s="887">
        <v>151.053</v>
      </c>
      <c r="K28" s="887">
        <v>3631.8009999999999</v>
      </c>
      <c r="L28" s="887">
        <v>353.77699999999999</v>
      </c>
      <c r="M28" s="887"/>
      <c r="N28" s="887"/>
      <c r="O28" s="887"/>
      <c r="P28" s="887">
        <f t="shared" si="16"/>
        <v>1190346.3320000002</v>
      </c>
      <c r="Q28" s="887">
        <v>44713.817000000003</v>
      </c>
      <c r="R28" s="887">
        <v>1045449.6310000001</v>
      </c>
      <c r="S28" s="888">
        <v>100182.88400000001</v>
      </c>
      <c r="U28" s="878">
        <v>2003</v>
      </c>
      <c r="V28" s="881" t="s">
        <v>672</v>
      </c>
      <c r="W28" s="887">
        <f t="shared" si="17"/>
        <v>7025</v>
      </c>
      <c r="X28" s="887">
        <v>275</v>
      </c>
      <c r="Y28" s="887">
        <v>4151</v>
      </c>
      <c r="Z28" s="887">
        <v>2599</v>
      </c>
      <c r="AA28" s="887"/>
      <c r="AB28" s="887">
        <f t="shared" si="18"/>
        <v>5352.59</v>
      </c>
      <c r="AC28" s="887">
        <v>433.99299999999999</v>
      </c>
      <c r="AD28" s="887">
        <v>3203.875</v>
      </c>
      <c r="AE28" s="887">
        <v>1714.722</v>
      </c>
      <c r="AF28" s="887"/>
      <c r="AG28" s="887">
        <f t="shared" si="19"/>
        <v>1508826.294</v>
      </c>
      <c r="AH28" s="887">
        <v>127721.531</v>
      </c>
      <c r="AI28" s="887">
        <v>881080.13800000004</v>
      </c>
      <c r="AJ28" s="888">
        <v>500024.625</v>
      </c>
      <c r="AL28" s="878">
        <v>2003</v>
      </c>
      <c r="AM28" s="881" t="s">
        <v>672</v>
      </c>
      <c r="AN28" s="887">
        <f t="shared" si="20"/>
        <v>279</v>
      </c>
      <c r="AO28" s="887">
        <v>10</v>
      </c>
      <c r="AP28" s="887">
        <v>253</v>
      </c>
      <c r="AQ28" s="887">
        <v>16</v>
      </c>
      <c r="AR28" s="887"/>
      <c r="AS28" s="887">
        <f t="shared" si="21"/>
        <v>788.95399999999995</v>
      </c>
      <c r="AT28" s="887">
        <v>13.52</v>
      </c>
      <c r="AU28" s="887">
        <v>691.88499999999999</v>
      </c>
      <c r="AV28" s="887">
        <v>83.549000000000007</v>
      </c>
      <c r="AW28" s="887"/>
      <c r="AX28" s="887">
        <f t="shared" si="22"/>
        <v>241031.03999999998</v>
      </c>
      <c r="AY28" s="887">
        <v>4130.1040000000003</v>
      </c>
      <c r="AZ28" s="887">
        <v>210777.21599999999</v>
      </c>
      <c r="BA28" s="888">
        <v>26123.72</v>
      </c>
    </row>
    <row r="29" spans="2:53" ht="23.25">
      <c r="B29" s="878"/>
      <c r="C29" s="881" t="s">
        <v>266</v>
      </c>
      <c r="D29" s="887">
        <f t="shared" si="14"/>
        <v>10310</v>
      </c>
      <c r="E29" s="887">
        <v>337</v>
      </c>
      <c r="F29" s="887">
        <v>8830</v>
      </c>
      <c r="G29" s="887">
        <v>1143</v>
      </c>
      <c r="H29" s="887"/>
      <c r="I29" s="887">
        <f t="shared" si="15"/>
        <v>7913.3510000000006</v>
      </c>
      <c r="J29" s="887">
        <v>222.04599999999999</v>
      </c>
      <c r="K29" s="887">
        <v>6496.348</v>
      </c>
      <c r="L29" s="887">
        <v>1194.9570000000001</v>
      </c>
      <c r="M29" s="887"/>
      <c r="N29" s="887"/>
      <c r="O29" s="887"/>
      <c r="P29" s="887">
        <f t="shared" si="16"/>
        <v>2275558.1129999999</v>
      </c>
      <c r="Q29" s="887">
        <v>66042.66</v>
      </c>
      <c r="R29" s="887">
        <v>1861272.2849999999</v>
      </c>
      <c r="S29" s="888">
        <v>348243.16800000001</v>
      </c>
      <c r="U29" s="878"/>
      <c r="V29" s="881" t="s">
        <v>266</v>
      </c>
      <c r="W29" s="887">
        <f t="shared" si="17"/>
        <v>7477</v>
      </c>
      <c r="X29" s="887">
        <v>1051</v>
      </c>
      <c r="Y29" s="887">
        <v>4544</v>
      </c>
      <c r="Z29" s="887">
        <v>1882</v>
      </c>
      <c r="AA29" s="887"/>
      <c r="AB29" s="887">
        <f t="shared" si="18"/>
        <v>4685.8010000000004</v>
      </c>
      <c r="AC29" s="887">
        <v>334.78199999999998</v>
      </c>
      <c r="AD29" s="887">
        <v>2900.777</v>
      </c>
      <c r="AE29" s="887">
        <v>1450.242</v>
      </c>
      <c r="AF29" s="887"/>
      <c r="AG29" s="887">
        <f t="shared" si="19"/>
        <v>1327243.727</v>
      </c>
      <c r="AH29" s="887">
        <v>101869.505</v>
      </c>
      <c r="AI29" s="887">
        <v>791859.22400000005</v>
      </c>
      <c r="AJ29" s="888">
        <v>433514.99800000002</v>
      </c>
      <c r="AL29" s="878"/>
      <c r="AM29" s="881" t="s">
        <v>266</v>
      </c>
      <c r="AN29" s="887">
        <f t="shared" si="20"/>
        <v>513</v>
      </c>
      <c r="AO29" s="887">
        <v>5</v>
      </c>
      <c r="AP29" s="887">
        <v>455</v>
      </c>
      <c r="AQ29" s="887">
        <v>53</v>
      </c>
      <c r="AR29" s="887"/>
      <c r="AS29" s="887">
        <f t="shared" si="21"/>
        <v>1057.6469999999999</v>
      </c>
      <c r="AT29" s="887">
        <v>2.9220000000000002</v>
      </c>
      <c r="AU29" s="887">
        <v>984.79899999999998</v>
      </c>
      <c r="AV29" s="887">
        <v>69.926000000000002</v>
      </c>
      <c r="AW29" s="887"/>
      <c r="AX29" s="887">
        <f t="shared" si="22"/>
        <v>321437.05000000005</v>
      </c>
      <c r="AY29" s="887">
        <v>810.30799999999999</v>
      </c>
      <c r="AZ29" s="887">
        <v>296930.65100000001</v>
      </c>
      <c r="BA29" s="888">
        <v>23696.091</v>
      </c>
    </row>
    <row r="30" spans="2:53" ht="23.25">
      <c r="B30" s="878"/>
      <c r="C30" s="881" t="s">
        <v>267</v>
      </c>
      <c r="D30" s="887">
        <f t="shared" si="14"/>
        <v>11544</v>
      </c>
      <c r="E30" s="887">
        <v>743</v>
      </c>
      <c r="F30" s="887">
        <v>9663</v>
      </c>
      <c r="G30" s="887">
        <v>1138</v>
      </c>
      <c r="H30" s="887"/>
      <c r="I30" s="887">
        <f t="shared" si="15"/>
        <v>9143.2080000000005</v>
      </c>
      <c r="J30" s="887">
        <v>656.93600000000004</v>
      </c>
      <c r="K30" s="887">
        <v>7593.0050000000001</v>
      </c>
      <c r="L30" s="887">
        <v>893.26700000000005</v>
      </c>
      <c r="M30" s="887"/>
      <c r="N30" s="887"/>
      <c r="O30" s="887"/>
      <c r="P30" s="887">
        <f t="shared" si="16"/>
        <v>2726643.094</v>
      </c>
      <c r="Q30" s="887">
        <v>209760.45199999999</v>
      </c>
      <c r="R30" s="887">
        <v>2254672.662</v>
      </c>
      <c r="S30" s="888">
        <v>262209.98</v>
      </c>
      <c r="U30" s="878"/>
      <c r="V30" s="881" t="s">
        <v>267</v>
      </c>
      <c r="W30" s="887">
        <f t="shared" si="17"/>
        <v>7502</v>
      </c>
      <c r="X30" s="887">
        <v>178</v>
      </c>
      <c r="Y30" s="887">
        <v>5918</v>
      </c>
      <c r="Z30" s="887">
        <v>1406</v>
      </c>
      <c r="AA30" s="887"/>
      <c r="AB30" s="887">
        <f t="shared" si="18"/>
        <v>4344.1329999999998</v>
      </c>
      <c r="AC30" s="887">
        <v>105.123</v>
      </c>
      <c r="AD30" s="887">
        <v>3329.1129999999998</v>
      </c>
      <c r="AE30" s="887">
        <v>909.89700000000005</v>
      </c>
      <c r="AF30" s="887"/>
      <c r="AG30" s="887">
        <f t="shared" si="19"/>
        <v>1234477.8220000002</v>
      </c>
      <c r="AH30" s="887">
        <v>30055.384999999998</v>
      </c>
      <c r="AI30" s="887">
        <v>939448.24600000004</v>
      </c>
      <c r="AJ30" s="888">
        <v>264974.19099999999</v>
      </c>
      <c r="AL30" s="878"/>
      <c r="AM30" s="881" t="s">
        <v>267</v>
      </c>
      <c r="AN30" s="887">
        <f t="shared" si="20"/>
        <v>541</v>
      </c>
      <c r="AO30" s="887">
        <v>5</v>
      </c>
      <c r="AP30" s="887">
        <v>501</v>
      </c>
      <c r="AQ30" s="887">
        <v>35</v>
      </c>
      <c r="AR30" s="887"/>
      <c r="AS30" s="887">
        <f t="shared" si="21"/>
        <v>1210.6210000000001</v>
      </c>
      <c r="AT30" s="887">
        <v>8.0380000000000003</v>
      </c>
      <c r="AU30" s="887">
        <v>1175.008</v>
      </c>
      <c r="AV30" s="887">
        <v>27.574999999999999</v>
      </c>
      <c r="AW30" s="887"/>
      <c r="AX30" s="887">
        <f t="shared" si="22"/>
        <v>377311.05499999999</v>
      </c>
      <c r="AY30" s="887">
        <v>2256.308</v>
      </c>
      <c r="AZ30" s="887">
        <v>366029.18</v>
      </c>
      <c r="BA30" s="888">
        <v>9025.5669999999991</v>
      </c>
    </row>
    <row r="31" spans="2:53" ht="23.25">
      <c r="B31" s="878"/>
      <c r="C31" s="881" t="s">
        <v>268</v>
      </c>
      <c r="D31" s="887">
        <f t="shared" si="14"/>
        <v>14778</v>
      </c>
      <c r="E31" s="887">
        <v>164</v>
      </c>
      <c r="F31" s="887">
        <v>13218</v>
      </c>
      <c r="G31" s="887">
        <v>1396</v>
      </c>
      <c r="H31" s="887"/>
      <c r="I31" s="887">
        <f t="shared" si="15"/>
        <v>11318.497000000001</v>
      </c>
      <c r="J31" s="887">
        <v>178.72300000000001</v>
      </c>
      <c r="K31" s="887">
        <v>9877.9760000000006</v>
      </c>
      <c r="L31" s="887">
        <v>1261.798</v>
      </c>
      <c r="M31" s="887"/>
      <c r="N31" s="887"/>
      <c r="O31" s="887"/>
      <c r="P31" s="887">
        <f t="shared" si="16"/>
        <v>3474434.125</v>
      </c>
      <c r="Q31" s="887">
        <v>58822.468000000001</v>
      </c>
      <c r="R31" s="887">
        <v>3025375.7030000002</v>
      </c>
      <c r="S31" s="888">
        <v>390235.95400000003</v>
      </c>
      <c r="U31" s="878"/>
      <c r="V31" s="881" t="s">
        <v>268</v>
      </c>
      <c r="W31" s="887">
        <f t="shared" si="17"/>
        <v>13688</v>
      </c>
      <c r="X31" s="887">
        <v>112</v>
      </c>
      <c r="Y31" s="887">
        <v>9803</v>
      </c>
      <c r="Z31" s="887">
        <v>3773</v>
      </c>
      <c r="AA31" s="887"/>
      <c r="AB31" s="887">
        <f t="shared" si="18"/>
        <v>9086.0860000000011</v>
      </c>
      <c r="AC31" s="887">
        <v>83.35</v>
      </c>
      <c r="AD31" s="887">
        <v>6061.9080000000004</v>
      </c>
      <c r="AE31" s="887">
        <v>2940.828</v>
      </c>
      <c r="AF31" s="887"/>
      <c r="AG31" s="887">
        <f t="shared" si="19"/>
        <v>2731886.7779999999</v>
      </c>
      <c r="AH31" s="887">
        <v>26054.887999999999</v>
      </c>
      <c r="AI31" s="887">
        <v>1795298.8089999999</v>
      </c>
      <c r="AJ31" s="888">
        <v>910533.08100000001</v>
      </c>
      <c r="AL31" s="878"/>
      <c r="AM31" s="881" t="s">
        <v>268</v>
      </c>
      <c r="AN31" s="887">
        <f t="shared" si="20"/>
        <v>728</v>
      </c>
      <c r="AO31" s="887">
        <v>8</v>
      </c>
      <c r="AP31" s="887">
        <v>678</v>
      </c>
      <c r="AQ31" s="887">
        <v>42</v>
      </c>
      <c r="AR31" s="887"/>
      <c r="AS31" s="887">
        <f>SUM(AT31:AV31)</f>
        <v>1805.7829999999999</v>
      </c>
      <c r="AT31" s="887">
        <v>60.523000000000003</v>
      </c>
      <c r="AU31" s="887">
        <v>1717.6420000000001</v>
      </c>
      <c r="AV31" s="887">
        <v>27.617999999999999</v>
      </c>
      <c r="AW31" s="887"/>
      <c r="AX31" s="887">
        <f>SUM(AY31:BA31)</f>
        <v>560887.30500000005</v>
      </c>
      <c r="AY31" s="887">
        <v>18407.019</v>
      </c>
      <c r="AZ31" s="887">
        <v>534874.91</v>
      </c>
      <c r="BA31" s="888">
        <v>7605.3760000000002</v>
      </c>
    </row>
    <row r="32" spans="2:53" ht="23.25">
      <c r="B32" s="878">
        <v>2004</v>
      </c>
      <c r="C32" s="881" t="s">
        <v>672</v>
      </c>
      <c r="D32" s="887">
        <f t="shared" si="14"/>
        <v>12388</v>
      </c>
      <c r="E32" s="887">
        <v>406</v>
      </c>
      <c r="F32" s="887">
        <v>10339</v>
      </c>
      <c r="G32" s="887">
        <v>1643</v>
      </c>
      <c r="H32" s="887"/>
      <c r="I32" s="887">
        <f t="shared" si="15"/>
        <v>9161.9709999999995</v>
      </c>
      <c r="J32" s="887">
        <v>357.87700000000001</v>
      </c>
      <c r="K32" s="887">
        <v>7510.87</v>
      </c>
      <c r="L32" s="887">
        <v>1293.2239999999999</v>
      </c>
      <c r="M32" s="887"/>
      <c r="N32" s="887"/>
      <c r="O32" s="887"/>
      <c r="P32" s="887">
        <f t="shared" si="16"/>
        <v>2974135.3790000002</v>
      </c>
      <c r="Q32" s="887">
        <v>124232.899</v>
      </c>
      <c r="R32" s="887">
        <v>2428976.3289999999</v>
      </c>
      <c r="S32" s="888">
        <v>420926.15100000001</v>
      </c>
      <c r="U32" s="878">
        <v>2004</v>
      </c>
      <c r="V32" s="881" t="s">
        <v>672</v>
      </c>
      <c r="W32" s="887">
        <f t="shared" si="17"/>
        <v>9917</v>
      </c>
      <c r="X32" s="887">
        <v>225</v>
      </c>
      <c r="Y32" s="887">
        <v>7082</v>
      </c>
      <c r="Z32" s="887">
        <v>2610</v>
      </c>
      <c r="AA32" s="887"/>
      <c r="AB32" s="887">
        <f t="shared" si="18"/>
        <v>6692.0209999999997</v>
      </c>
      <c r="AC32" s="887">
        <v>38.421999999999997</v>
      </c>
      <c r="AD32" s="887">
        <v>4613.2690000000002</v>
      </c>
      <c r="AE32" s="887">
        <v>2040.33</v>
      </c>
      <c r="AF32" s="887"/>
      <c r="AG32" s="887">
        <f t="shared" si="19"/>
        <v>2097039.081</v>
      </c>
      <c r="AH32" s="887">
        <v>11465.692999999999</v>
      </c>
      <c r="AI32" s="887">
        <v>1423402.007</v>
      </c>
      <c r="AJ32" s="888">
        <v>662171.38100000005</v>
      </c>
      <c r="AL32" s="878">
        <v>2004</v>
      </c>
      <c r="AM32" s="881" t="s">
        <v>672</v>
      </c>
      <c r="AN32" s="887">
        <f t="shared" si="20"/>
        <v>614</v>
      </c>
      <c r="AO32" s="887">
        <v>4</v>
      </c>
      <c r="AP32" s="887">
        <v>580</v>
      </c>
      <c r="AQ32" s="887">
        <v>30</v>
      </c>
      <c r="AR32" s="887"/>
      <c r="AS32" s="887">
        <f t="shared" si="21"/>
        <v>2016.3409999999999</v>
      </c>
      <c r="AT32" s="887">
        <v>2.8109999999999999</v>
      </c>
      <c r="AU32" s="887">
        <v>1952.7429999999999</v>
      </c>
      <c r="AV32" s="887">
        <v>60.786999999999999</v>
      </c>
      <c r="AW32" s="887"/>
      <c r="AX32" s="887">
        <f t="shared" si="22"/>
        <v>676266.03999999992</v>
      </c>
      <c r="AY32" s="887">
        <v>856.35199999999998</v>
      </c>
      <c r="AZ32" s="887">
        <v>654857.28099999996</v>
      </c>
      <c r="BA32" s="888">
        <v>20552.406999999999</v>
      </c>
    </row>
    <row r="33" spans="2:53" ht="23.25">
      <c r="B33" s="878"/>
      <c r="C33" s="881" t="s">
        <v>266</v>
      </c>
      <c r="D33" s="887">
        <f t="shared" si="14"/>
        <v>13982</v>
      </c>
      <c r="E33" s="887">
        <v>364</v>
      </c>
      <c r="F33" s="887">
        <v>12788</v>
      </c>
      <c r="G33" s="887">
        <v>830</v>
      </c>
      <c r="H33" s="887"/>
      <c r="I33" s="887">
        <f t="shared" si="15"/>
        <v>11236.406999999999</v>
      </c>
      <c r="J33" s="887">
        <v>432.05500000000001</v>
      </c>
      <c r="K33" s="887">
        <v>9931.4439999999995</v>
      </c>
      <c r="L33" s="887">
        <v>872.90800000000002</v>
      </c>
      <c r="M33" s="887"/>
      <c r="N33" s="887"/>
      <c r="O33" s="887"/>
      <c r="P33" s="887">
        <f t="shared" si="16"/>
        <v>3771667.5530000003</v>
      </c>
      <c r="Q33" s="887">
        <v>155313.07500000001</v>
      </c>
      <c r="R33" s="887">
        <v>3321625.7310000001</v>
      </c>
      <c r="S33" s="888">
        <v>294728.74699999997</v>
      </c>
      <c r="U33" s="878"/>
      <c r="V33" s="881" t="s">
        <v>266</v>
      </c>
      <c r="W33" s="887">
        <f t="shared" si="17"/>
        <v>6005</v>
      </c>
      <c r="X33" s="887">
        <v>2</v>
      </c>
      <c r="Y33" s="887">
        <v>4973</v>
      </c>
      <c r="Z33" s="887">
        <v>1030</v>
      </c>
      <c r="AA33" s="887"/>
      <c r="AB33" s="887">
        <f t="shared" si="18"/>
        <v>3787.8519999999999</v>
      </c>
      <c r="AC33" s="887">
        <v>3.3809999999999998</v>
      </c>
      <c r="AD33" s="887">
        <v>2889.2220000000002</v>
      </c>
      <c r="AE33" s="887">
        <v>895.24900000000002</v>
      </c>
      <c r="AF33" s="887"/>
      <c r="AG33" s="887">
        <f t="shared" si="19"/>
        <v>1206154.5899999999</v>
      </c>
      <c r="AH33" s="887">
        <v>1060.538</v>
      </c>
      <c r="AI33" s="887">
        <v>903777.70799999998</v>
      </c>
      <c r="AJ33" s="888">
        <v>301316.34399999998</v>
      </c>
      <c r="AL33" s="878"/>
      <c r="AM33" s="881" t="s">
        <v>266</v>
      </c>
      <c r="AN33" s="887">
        <f t="shared" si="20"/>
        <v>569</v>
      </c>
      <c r="AO33" s="887">
        <v>1</v>
      </c>
      <c r="AP33" s="887">
        <v>533</v>
      </c>
      <c r="AQ33" s="887">
        <v>35</v>
      </c>
      <c r="AR33" s="887"/>
      <c r="AS33" s="887">
        <f t="shared" si="21"/>
        <v>1357.7329999999999</v>
      </c>
      <c r="AT33" s="887">
        <v>0.46400000000000002</v>
      </c>
      <c r="AU33" s="887">
        <v>1170.943</v>
      </c>
      <c r="AV33" s="887">
        <v>186.32599999999999</v>
      </c>
      <c r="AW33" s="887"/>
      <c r="AX33" s="887">
        <f t="shared" si="22"/>
        <v>466945.886</v>
      </c>
      <c r="AY33" s="887">
        <v>156.82300000000001</v>
      </c>
      <c r="AZ33" s="887">
        <v>400475.29200000002</v>
      </c>
      <c r="BA33" s="888">
        <v>66313.770999999993</v>
      </c>
    </row>
    <row r="34" spans="2:53" ht="23.25">
      <c r="B34" s="878"/>
      <c r="C34" s="881" t="s">
        <v>267</v>
      </c>
      <c r="D34" s="887">
        <f t="shared" si="14"/>
        <v>16051</v>
      </c>
      <c r="E34" s="887">
        <v>225</v>
      </c>
      <c r="F34" s="887">
        <v>14657</v>
      </c>
      <c r="G34" s="887">
        <v>1169</v>
      </c>
      <c r="H34" s="887"/>
      <c r="I34" s="887">
        <f t="shared" si="15"/>
        <v>12796.626999999999</v>
      </c>
      <c r="J34" s="887">
        <v>284.09699999999998</v>
      </c>
      <c r="K34" s="887">
        <v>11669.316999999999</v>
      </c>
      <c r="L34" s="887">
        <v>843.21299999999997</v>
      </c>
      <c r="M34" s="887"/>
      <c r="N34" s="887"/>
      <c r="O34" s="887"/>
      <c r="P34" s="887">
        <f t="shared" si="16"/>
        <v>4473903.517</v>
      </c>
      <c r="Q34" s="887">
        <v>101964.602</v>
      </c>
      <c r="R34" s="887">
        <v>4078270.9679999999</v>
      </c>
      <c r="S34" s="888">
        <v>293667.94699999999</v>
      </c>
      <c r="U34" s="878"/>
      <c r="V34" s="881" t="s">
        <v>267</v>
      </c>
      <c r="W34" s="887">
        <f t="shared" si="17"/>
        <v>7219</v>
      </c>
      <c r="X34" s="887">
        <v>176</v>
      </c>
      <c r="Y34" s="887">
        <v>5911</v>
      </c>
      <c r="Z34" s="887">
        <v>1132</v>
      </c>
      <c r="AA34" s="887"/>
      <c r="AB34" s="887">
        <f t="shared" si="18"/>
        <v>4459.3909999999996</v>
      </c>
      <c r="AC34" s="887">
        <v>276.137</v>
      </c>
      <c r="AD34" s="887">
        <v>3304.2249999999999</v>
      </c>
      <c r="AE34" s="887">
        <v>879.029</v>
      </c>
      <c r="AF34" s="887"/>
      <c r="AG34" s="887">
        <f t="shared" si="19"/>
        <v>1479495.4670000002</v>
      </c>
      <c r="AH34" s="887">
        <v>97010.668000000005</v>
      </c>
      <c r="AI34" s="887">
        <v>1079087.645</v>
      </c>
      <c r="AJ34" s="888">
        <v>303397.15399999998</v>
      </c>
      <c r="AL34" s="878"/>
      <c r="AM34" s="881" t="s">
        <v>267</v>
      </c>
      <c r="AN34" s="887">
        <f t="shared" si="20"/>
        <v>626</v>
      </c>
      <c r="AO34" s="887">
        <v>5</v>
      </c>
      <c r="AP34" s="887">
        <v>615</v>
      </c>
      <c r="AQ34" s="887">
        <v>6</v>
      </c>
      <c r="AR34" s="887"/>
      <c r="AS34" s="887">
        <f t="shared" si="21"/>
        <v>1590.1659999999999</v>
      </c>
      <c r="AT34" s="887">
        <v>12.554</v>
      </c>
      <c r="AU34" s="887">
        <v>1566.646</v>
      </c>
      <c r="AV34" s="887">
        <v>10.965999999999999</v>
      </c>
      <c r="AW34" s="887"/>
      <c r="AX34" s="887">
        <f t="shared" si="22"/>
        <v>560358.07900000003</v>
      </c>
      <c r="AY34" s="887">
        <v>4356.2150000000001</v>
      </c>
      <c r="AZ34" s="887">
        <v>552393.37300000002</v>
      </c>
      <c r="BA34" s="888">
        <v>3608.491</v>
      </c>
    </row>
    <row r="35" spans="2:53" ht="23.25">
      <c r="B35" s="878"/>
      <c r="C35" s="881" t="s">
        <v>268</v>
      </c>
      <c r="D35" s="889">
        <f t="shared" si="14"/>
        <v>22865</v>
      </c>
      <c r="E35" s="889">
        <v>490</v>
      </c>
      <c r="F35" s="889">
        <v>21131</v>
      </c>
      <c r="G35" s="889">
        <v>1244</v>
      </c>
      <c r="H35" s="889"/>
      <c r="I35" s="889">
        <f t="shared" si="15"/>
        <v>17885.146000000001</v>
      </c>
      <c r="J35" s="889">
        <v>1582.415</v>
      </c>
      <c r="K35" s="889">
        <v>14792.771000000001</v>
      </c>
      <c r="L35" s="889">
        <v>1509.96</v>
      </c>
      <c r="M35" s="889"/>
      <c r="N35" s="889"/>
      <c r="O35" s="889"/>
      <c r="P35" s="889">
        <f t="shared" si="16"/>
        <v>6366558.2329999991</v>
      </c>
      <c r="Q35" s="889">
        <v>598403.26599999995</v>
      </c>
      <c r="R35" s="889">
        <v>5231423.9529999997</v>
      </c>
      <c r="S35" s="890">
        <v>536731.01399999997</v>
      </c>
      <c r="U35" s="878"/>
      <c r="V35" s="881" t="s">
        <v>268</v>
      </c>
      <c r="W35" s="887">
        <f t="shared" si="17"/>
        <v>11960</v>
      </c>
      <c r="X35" s="887">
        <v>83</v>
      </c>
      <c r="Y35" s="887">
        <v>9057</v>
      </c>
      <c r="Z35" s="887">
        <v>2820</v>
      </c>
      <c r="AA35" s="887"/>
      <c r="AB35" s="887">
        <f t="shared" si="18"/>
        <v>8355.7070000000003</v>
      </c>
      <c r="AC35" s="887">
        <v>100.898</v>
      </c>
      <c r="AD35" s="887">
        <v>5736.9449999999997</v>
      </c>
      <c r="AE35" s="887">
        <v>2517.864</v>
      </c>
      <c r="AF35" s="887"/>
      <c r="AG35" s="887">
        <f t="shared" si="19"/>
        <v>2883437.3640000001</v>
      </c>
      <c r="AH35" s="887">
        <v>36114.519999999997</v>
      </c>
      <c r="AI35" s="887">
        <v>1945473.605</v>
      </c>
      <c r="AJ35" s="888">
        <v>901849.23899999994</v>
      </c>
      <c r="AL35" s="878"/>
      <c r="AM35" s="881" t="s">
        <v>268</v>
      </c>
      <c r="AN35" s="887">
        <f t="shared" si="20"/>
        <v>903</v>
      </c>
      <c r="AO35" s="887">
        <v>9</v>
      </c>
      <c r="AP35" s="887">
        <v>737</v>
      </c>
      <c r="AQ35" s="887">
        <v>157</v>
      </c>
      <c r="AR35" s="887"/>
      <c r="AS35" s="887">
        <f t="shared" si="21"/>
        <v>2360.7460000000001</v>
      </c>
      <c r="AT35" s="887">
        <v>49.180999999999997</v>
      </c>
      <c r="AU35" s="887">
        <v>1839.011</v>
      </c>
      <c r="AV35" s="887">
        <v>472.55399999999997</v>
      </c>
      <c r="AW35" s="887"/>
      <c r="AX35" s="887">
        <f t="shared" si="22"/>
        <v>851590.36300000001</v>
      </c>
      <c r="AY35" s="887">
        <v>16222.72</v>
      </c>
      <c r="AZ35" s="887">
        <v>657094.82900000003</v>
      </c>
      <c r="BA35" s="888">
        <v>178272.81400000001</v>
      </c>
    </row>
    <row r="36" spans="2:53" ht="23.25">
      <c r="B36" s="878">
        <v>2005</v>
      </c>
      <c r="C36" s="881" t="s">
        <v>672</v>
      </c>
      <c r="D36" s="889">
        <f t="shared" si="14"/>
        <v>15293</v>
      </c>
      <c r="E36" s="889">
        <v>437</v>
      </c>
      <c r="F36" s="889">
        <v>14195</v>
      </c>
      <c r="G36" s="889">
        <v>661</v>
      </c>
      <c r="H36" s="889"/>
      <c r="I36" s="889">
        <f t="shared" si="15"/>
        <v>11382.776999999998</v>
      </c>
      <c r="J36" s="889">
        <v>1203.856</v>
      </c>
      <c r="K36" s="889">
        <v>9493.1309999999994</v>
      </c>
      <c r="L36" s="889">
        <v>685.79</v>
      </c>
      <c r="M36" s="889"/>
      <c r="N36" s="889"/>
      <c r="O36" s="889"/>
      <c r="P36" s="889">
        <f t="shared" si="16"/>
        <v>4236313.5480000004</v>
      </c>
      <c r="Q36" s="889">
        <v>465030.53499999997</v>
      </c>
      <c r="R36" s="889">
        <v>3520176.5329999998</v>
      </c>
      <c r="S36" s="890">
        <v>251106.48</v>
      </c>
      <c r="U36" s="878">
        <v>2005</v>
      </c>
      <c r="V36" s="881" t="s">
        <v>672</v>
      </c>
      <c r="W36" s="887">
        <f t="shared" si="17"/>
        <v>7474</v>
      </c>
      <c r="X36" s="887">
        <v>150</v>
      </c>
      <c r="Y36" s="887">
        <v>5445</v>
      </c>
      <c r="Z36" s="887">
        <v>1879</v>
      </c>
      <c r="AA36" s="887"/>
      <c r="AB36" s="887">
        <f t="shared" si="18"/>
        <v>5730.5970000000007</v>
      </c>
      <c r="AC36" s="887">
        <v>236.22</v>
      </c>
      <c r="AD36" s="887">
        <v>4068.84</v>
      </c>
      <c r="AE36" s="887">
        <v>1425.537</v>
      </c>
      <c r="AF36" s="887"/>
      <c r="AG36" s="887">
        <f t="shared" si="19"/>
        <v>2016262.253</v>
      </c>
      <c r="AH36" s="887">
        <v>90178.236000000004</v>
      </c>
      <c r="AI36" s="887">
        <v>1410658.199</v>
      </c>
      <c r="AJ36" s="888">
        <v>515425.81800000003</v>
      </c>
      <c r="AL36" s="878">
        <v>2005</v>
      </c>
      <c r="AM36" s="881" t="s">
        <v>672</v>
      </c>
      <c r="AN36" s="887">
        <f t="shared" si="20"/>
        <v>605</v>
      </c>
      <c r="AO36" s="887">
        <v>6</v>
      </c>
      <c r="AP36" s="887">
        <v>435</v>
      </c>
      <c r="AQ36" s="887">
        <v>164</v>
      </c>
      <c r="AR36" s="887"/>
      <c r="AS36" s="887">
        <f t="shared" si="21"/>
        <v>1512.1610000000001</v>
      </c>
      <c r="AT36" s="887">
        <v>5.8810000000000002</v>
      </c>
      <c r="AU36" s="887">
        <v>1177.5989999999999</v>
      </c>
      <c r="AV36" s="887">
        <v>328.68099999999998</v>
      </c>
      <c r="AW36" s="887"/>
      <c r="AX36" s="887">
        <f t="shared" si="22"/>
        <v>566484.67700000003</v>
      </c>
      <c r="AY36" s="887">
        <v>2214.6129999999998</v>
      </c>
      <c r="AZ36" s="887">
        <v>432766.81800000003</v>
      </c>
      <c r="BA36" s="888">
        <v>131503.24600000001</v>
      </c>
    </row>
    <row r="37" spans="2:53" ht="23.25">
      <c r="B37" s="878"/>
      <c r="C37" s="881" t="s">
        <v>266</v>
      </c>
      <c r="D37" s="889">
        <f t="shared" si="14"/>
        <v>24967</v>
      </c>
      <c r="E37" s="889">
        <v>1385</v>
      </c>
      <c r="F37" s="889">
        <v>22246</v>
      </c>
      <c r="G37" s="889">
        <v>1336</v>
      </c>
      <c r="H37" s="889"/>
      <c r="I37" s="889">
        <f t="shared" si="15"/>
        <v>20851.773999999998</v>
      </c>
      <c r="J37" s="889">
        <v>3132.2220000000002</v>
      </c>
      <c r="K37" s="889">
        <v>16366.954</v>
      </c>
      <c r="L37" s="889">
        <v>1352.598</v>
      </c>
      <c r="M37" s="889"/>
      <c r="N37" s="889"/>
      <c r="O37" s="889"/>
      <c r="P37" s="889">
        <f t="shared" si="16"/>
        <v>7737952.5109999999</v>
      </c>
      <c r="Q37" s="889">
        <v>1198301.0330000001</v>
      </c>
      <c r="R37" s="889">
        <v>6043499.4270000001</v>
      </c>
      <c r="S37" s="890">
        <v>496152.05099999998</v>
      </c>
      <c r="U37" s="878"/>
      <c r="V37" s="881" t="s">
        <v>266</v>
      </c>
      <c r="W37" s="887">
        <f t="shared" si="17"/>
        <v>11570</v>
      </c>
      <c r="X37" s="887">
        <v>50</v>
      </c>
      <c r="Y37" s="887">
        <v>9102</v>
      </c>
      <c r="Z37" s="887">
        <v>2418</v>
      </c>
      <c r="AA37" s="887"/>
      <c r="AB37" s="887">
        <f t="shared" si="18"/>
        <v>7937.6929999999993</v>
      </c>
      <c r="AC37" s="887">
        <v>140.46</v>
      </c>
      <c r="AD37" s="887">
        <v>6245.4129999999996</v>
      </c>
      <c r="AE37" s="887">
        <v>1551.82</v>
      </c>
      <c r="AF37" s="887"/>
      <c r="AG37" s="887">
        <f t="shared" si="19"/>
        <v>2827870.0320000001</v>
      </c>
      <c r="AH37" s="887">
        <v>52600.360999999997</v>
      </c>
      <c r="AI37" s="887">
        <v>2218223.9739999999</v>
      </c>
      <c r="AJ37" s="888">
        <v>557045.69700000004</v>
      </c>
      <c r="AL37" s="878"/>
      <c r="AM37" s="881" t="s">
        <v>266</v>
      </c>
      <c r="AN37" s="887">
        <f t="shared" si="20"/>
        <v>787</v>
      </c>
      <c r="AO37" s="887">
        <v>19</v>
      </c>
      <c r="AP37" s="887">
        <v>758</v>
      </c>
      <c r="AQ37" s="887">
        <v>10</v>
      </c>
      <c r="AR37" s="887"/>
      <c r="AS37" s="887">
        <f t="shared" si="21"/>
        <v>1988.8829999999998</v>
      </c>
      <c r="AT37" s="887">
        <v>25.667999999999999</v>
      </c>
      <c r="AU37" s="887">
        <v>1799.655</v>
      </c>
      <c r="AV37" s="887">
        <v>163.56</v>
      </c>
      <c r="AW37" s="887"/>
      <c r="AX37" s="887">
        <f t="shared" si="22"/>
        <v>731856.92599999998</v>
      </c>
      <c r="AY37" s="887">
        <v>9534.2009999999991</v>
      </c>
      <c r="AZ37" s="887">
        <v>656533.81200000003</v>
      </c>
      <c r="BA37" s="888">
        <v>65788.913</v>
      </c>
    </row>
    <row r="38" spans="2:53" ht="23.25">
      <c r="B38" s="878"/>
      <c r="C38" s="881" t="s">
        <v>267</v>
      </c>
      <c r="D38" s="889">
        <f t="shared" si="14"/>
        <v>25277</v>
      </c>
      <c r="E38" s="889">
        <v>658</v>
      </c>
      <c r="F38" s="889">
        <v>22880</v>
      </c>
      <c r="G38" s="889">
        <v>1739</v>
      </c>
      <c r="H38" s="889"/>
      <c r="I38" s="889">
        <f t="shared" si="15"/>
        <v>21415.243999999999</v>
      </c>
      <c r="J38" s="889">
        <v>1238.7809999999999</v>
      </c>
      <c r="K38" s="889">
        <v>18277.048999999999</v>
      </c>
      <c r="L38" s="889">
        <v>1899.414</v>
      </c>
      <c r="M38" s="889"/>
      <c r="N38" s="889"/>
      <c r="O38" s="889"/>
      <c r="P38" s="889">
        <f t="shared" si="16"/>
        <v>8225338.1740000006</v>
      </c>
      <c r="Q38" s="889">
        <v>485319.67300000001</v>
      </c>
      <c r="R38" s="889">
        <v>6997916.0779999997</v>
      </c>
      <c r="S38" s="890">
        <v>742102.42299999995</v>
      </c>
      <c r="U38" s="878"/>
      <c r="V38" s="881" t="s">
        <v>267</v>
      </c>
      <c r="W38" s="887">
        <f t="shared" si="17"/>
        <v>13392</v>
      </c>
      <c r="X38" s="887">
        <v>130</v>
      </c>
      <c r="Y38" s="887">
        <v>11121</v>
      </c>
      <c r="Z38" s="887">
        <v>2141</v>
      </c>
      <c r="AA38" s="887"/>
      <c r="AB38" s="887">
        <f t="shared" si="18"/>
        <v>9059.0779999999995</v>
      </c>
      <c r="AC38" s="887">
        <v>258.90300000000002</v>
      </c>
      <c r="AD38" s="887">
        <v>7117.0940000000001</v>
      </c>
      <c r="AE38" s="887">
        <v>1683.0809999999999</v>
      </c>
      <c r="AF38" s="887"/>
      <c r="AG38" s="887">
        <f t="shared" si="19"/>
        <v>3281555.5630000001</v>
      </c>
      <c r="AH38" s="887">
        <v>95830.264999999999</v>
      </c>
      <c r="AI38" s="887">
        <v>2559053.4470000002</v>
      </c>
      <c r="AJ38" s="888">
        <v>626671.85100000002</v>
      </c>
      <c r="AL38" s="878"/>
      <c r="AM38" s="881" t="s">
        <v>267</v>
      </c>
      <c r="AN38" s="887">
        <f t="shared" si="20"/>
        <v>772</v>
      </c>
      <c r="AO38" s="887">
        <v>10</v>
      </c>
      <c r="AP38" s="887">
        <v>753</v>
      </c>
      <c r="AQ38" s="887">
        <v>9</v>
      </c>
      <c r="AR38" s="887"/>
      <c r="AS38" s="887">
        <f t="shared" si="21"/>
        <v>1944.1130000000001</v>
      </c>
      <c r="AT38" s="887">
        <v>19.213999999999999</v>
      </c>
      <c r="AU38" s="887">
        <v>1876.644</v>
      </c>
      <c r="AV38" s="887">
        <v>48.255000000000003</v>
      </c>
      <c r="AW38" s="887"/>
      <c r="AX38" s="887">
        <f t="shared" si="22"/>
        <v>732435.20600000001</v>
      </c>
      <c r="AY38" s="887">
        <v>7524.9589999999998</v>
      </c>
      <c r="AZ38" s="887">
        <v>704477.09600000002</v>
      </c>
      <c r="BA38" s="888">
        <v>20433.151000000002</v>
      </c>
    </row>
    <row r="39" spans="2:53" ht="23.25">
      <c r="B39" s="878"/>
      <c r="C39" s="881" t="s">
        <v>268</v>
      </c>
      <c r="D39" s="889">
        <f t="shared" si="14"/>
        <v>33683</v>
      </c>
      <c r="E39" s="889">
        <v>665</v>
      </c>
      <c r="F39" s="889">
        <v>31553</v>
      </c>
      <c r="G39" s="889">
        <v>1465</v>
      </c>
      <c r="H39" s="889"/>
      <c r="I39" s="889">
        <f t="shared" si="15"/>
        <v>28648.203000000001</v>
      </c>
      <c r="J39" s="889">
        <v>1557.5150000000001</v>
      </c>
      <c r="K39" s="889">
        <v>25439.393</v>
      </c>
      <c r="L39" s="889">
        <v>1651.2950000000001</v>
      </c>
      <c r="M39" s="889"/>
      <c r="N39" s="889"/>
      <c r="O39" s="889"/>
      <c r="P39" s="889">
        <f t="shared" si="16"/>
        <v>11164167.551999999</v>
      </c>
      <c r="Q39" s="889">
        <v>621233.73499999999</v>
      </c>
      <c r="R39" s="889">
        <v>9897343.7489999998</v>
      </c>
      <c r="S39" s="890">
        <v>645590.06799999997</v>
      </c>
      <c r="U39" s="878"/>
      <c r="V39" s="881" t="s">
        <v>268</v>
      </c>
      <c r="W39" s="887">
        <f t="shared" si="17"/>
        <v>19936</v>
      </c>
      <c r="X39" s="887">
        <v>217</v>
      </c>
      <c r="Y39" s="887">
        <v>14738</v>
      </c>
      <c r="Z39" s="887">
        <v>4981</v>
      </c>
      <c r="AA39" s="887"/>
      <c r="AB39" s="887">
        <f t="shared" si="18"/>
        <v>13638.155000000001</v>
      </c>
      <c r="AC39" s="887">
        <v>558.20799999999997</v>
      </c>
      <c r="AD39" s="887">
        <v>9770.9480000000003</v>
      </c>
      <c r="AE39" s="887">
        <v>3308.9989999999998</v>
      </c>
      <c r="AF39" s="887"/>
      <c r="AG39" s="887">
        <f t="shared" si="19"/>
        <v>5076229.8550000004</v>
      </c>
      <c r="AH39" s="887">
        <v>215520.886</v>
      </c>
      <c r="AI39" s="887">
        <v>3574126.89</v>
      </c>
      <c r="AJ39" s="888">
        <v>1286582.0789999999</v>
      </c>
      <c r="AL39" s="878"/>
      <c r="AM39" s="881" t="s">
        <v>268</v>
      </c>
      <c r="AN39" s="887">
        <f t="shared" si="20"/>
        <v>1214</v>
      </c>
      <c r="AO39" s="887">
        <v>71</v>
      </c>
      <c r="AP39" s="887">
        <v>1097</v>
      </c>
      <c r="AQ39" s="887">
        <v>46</v>
      </c>
      <c r="AR39" s="887"/>
      <c r="AS39" s="887">
        <f t="shared" si="21"/>
        <v>2520.9369999999999</v>
      </c>
      <c r="AT39" s="887">
        <v>94.915000000000006</v>
      </c>
      <c r="AU39" s="887">
        <v>2112.6970000000001</v>
      </c>
      <c r="AV39" s="887">
        <v>313.32499999999999</v>
      </c>
      <c r="AW39" s="887"/>
      <c r="AX39" s="887">
        <f t="shared" si="22"/>
        <v>969137.23699999996</v>
      </c>
      <c r="AY39" s="887">
        <v>38285.495000000003</v>
      </c>
      <c r="AZ39" s="887">
        <v>801044.28099999996</v>
      </c>
      <c r="BA39" s="888">
        <v>129807.461</v>
      </c>
    </row>
    <row r="40" spans="2:53" ht="23.25">
      <c r="B40" s="878">
        <v>2006</v>
      </c>
      <c r="C40" s="881" t="s">
        <v>672</v>
      </c>
      <c r="D40" s="889">
        <f t="shared" si="14"/>
        <v>18963</v>
      </c>
      <c r="E40" s="889">
        <v>400</v>
      </c>
      <c r="F40" s="889">
        <v>17636</v>
      </c>
      <c r="G40" s="889">
        <v>927</v>
      </c>
      <c r="H40" s="889"/>
      <c r="I40" s="889">
        <f t="shared" si="15"/>
        <v>16994.041000000001</v>
      </c>
      <c r="J40" s="889">
        <v>1411.577</v>
      </c>
      <c r="K40" s="889">
        <v>14381.849</v>
      </c>
      <c r="L40" s="889">
        <v>1200.615</v>
      </c>
      <c r="M40" s="889"/>
      <c r="N40" s="889"/>
      <c r="O40" s="889"/>
      <c r="P40" s="889">
        <f t="shared" si="16"/>
        <v>6921656.8540000003</v>
      </c>
      <c r="Q40" s="889">
        <v>587476.1</v>
      </c>
      <c r="R40" s="889">
        <v>5841154.9460000005</v>
      </c>
      <c r="S40" s="890">
        <v>493025.80800000002</v>
      </c>
      <c r="U40" s="878">
        <v>2006</v>
      </c>
      <c r="V40" s="881" t="s">
        <v>672</v>
      </c>
      <c r="W40" s="887">
        <f t="shared" si="17"/>
        <v>10131</v>
      </c>
      <c r="X40" s="887">
        <v>48</v>
      </c>
      <c r="Y40" s="887">
        <v>7889</v>
      </c>
      <c r="Z40" s="887">
        <v>2194</v>
      </c>
      <c r="AA40" s="887"/>
      <c r="AB40" s="887">
        <f t="shared" si="18"/>
        <v>6760.8419999999996</v>
      </c>
      <c r="AC40" s="887">
        <v>150.90600000000001</v>
      </c>
      <c r="AD40" s="887">
        <v>5664.3919999999998</v>
      </c>
      <c r="AE40" s="887">
        <v>945.54399999999998</v>
      </c>
      <c r="AF40" s="887"/>
      <c r="AG40" s="887">
        <f t="shared" si="19"/>
        <v>2596290.2349999999</v>
      </c>
      <c r="AH40" s="887">
        <v>59383.141000000003</v>
      </c>
      <c r="AI40" s="887">
        <v>2177548.5240000002</v>
      </c>
      <c r="AJ40" s="888">
        <v>359358.57</v>
      </c>
      <c r="AL40" s="878">
        <v>2006</v>
      </c>
      <c r="AM40" s="881" t="s">
        <v>672</v>
      </c>
      <c r="AN40" s="887">
        <f t="shared" si="20"/>
        <v>524</v>
      </c>
      <c r="AO40" s="887">
        <v>17</v>
      </c>
      <c r="AP40" s="887">
        <v>469</v>
      </c>
      <c r="AQ40" s="887">
        <v>38</v>
      </c>
      <c r="AR40" s="887"/>
      <c r="AS40" s="887">
        <f t="shared" si="21"/>
        <v>1275.454</v>
      </c>
      <c r="AT40" s="887">
        <v>50.023000000000003</v>
      </c>
      <c r="AU40" s="887">
        <v>1155.884</v>
      </c>
      <c r="AV40" s="887">
        <v>69.546999999999997</v>
      </c>
      <c r="AW40" s="887"/>
      <c r="AX40" s="887">
        <f t="shared" si="22"/>
        <v>491528.85</v>
      </c>
      <c r="AY40" s="887">
        <v>19271.089</v>
      </c>
      <c r="AZ40" s="887">
        <v>450298.79200000002</v>
      </c>
      <c r="BA40" s="888">
        <v>21958.969000000001</v>
      </c>
    </row>
    <row r="41" spans="2:53" ht="23.25">
      <c r="B41" s="878"/>
      <c r="C41" s="881" t="s">
        <v>266</v>
      </c>
      <c r="D41" s="889">
        <f t="shared" si="14"/>
        <v>30410</v>
      </c>
      <c r="E41" s="889">
        <v>344</v>
      </c>
      <c r="F41" s="889">
        <v>28868</v>
      </c>
      <c r="G41" s="889">
        <v>1198</v>
      </c>
      <c r="H41" s="889"/>
      <c r="I41" s="889">
        <f t="shared" si="15"/>
        <v>27230.475999999999</v>
      </c>
      <c r="J41" s="889">
        <v>894.88499999999999</v>
      </c>
      <c r="K41" s="889">
        <v>24686.585999999999</v>
      </c>
      <c r="L41" s="889">
        <v>1649.0050000000001</v>
      </c>
      <c r="M41" s="889"/>
      <c r="N41" s="889"/>
      <c r="O41" s="889"/>
      <c r="P41" s="889">
        <f t="shared" si="16"/>
        <v>12585168.344000001</v>
      </c>
      <c r="Q41" s="889">
        <v>393893.00699999998</v>
      </c>
      <c r="R41" s="889">
        <v>11434897.914000001</v>
      </c>
      <c r="S41" s="890">
        <v>756377.42299999995</v>
      </c>
      <c r="U41" s="878"/>
      <c r="V41" s="881" t="s">
        <v>266</v>
      </c>
      <c r="W41" s="887">
        <f t="shared" si="17"/>
        <v>13631</v>
      </c>
      <c r="X41" s="887">
        <v>419</v>
      </c>
      <c r="Y41" s="887">
        <v>11630</v>
      </c>
      <c r="Z41" s="887">
        <v>1582</v>
      </c>
      <c r="AA41" s="887"/>
      <c r="AB41" s="887">
        <f t="shared" si="18"/>
        <v>9785.4380000000001</v>
      </c>
      <c r="AC41" s="887">
        <v>901.22699999999998</v>
      </c>
      <c r="AD41" s="887">
        <v>7554.9870000000001</v>
      </c>
      <c r="AE41" s="887">
        <v>1329.2239999999999</v>
      </c>
      <c r="AF41" s="887"/>
      <c r="AG41" s="887">
        <f t="shared" si="19"/>
        <v>4283380.6340000005</v>
      </c>
      <c r="AH41" s="887">
        <v>396702.77600000001</v>
      </c>
      <c r="AI41" s="887">
        <v>3278152.3870000001</v>
      </c>
      <c r="AJ41" s="888">
        <v>608525.47100000002</v>
      </c>
      <c r="AL41" s="878"/>
      <c r="AM41" s="881" t="s">
        <v>266</v>
      </c>
      <c r="AN41" s="887">
        <f t="shared" si="20"/>
        <v>957</v>
      </c>
      <c r="AO41" s="887">
        <v>14</v>
      </c>
      <c r="AP41" s="887">
        <v>894</v>
      </c>
      <c r="AQ41" s="887">
        <v>49</v>
      </c>
      <c r="AR41" s="887"/>
      <c r="AS41" s="887">
        <f t="shared" si="21"/>
        <v>2570.2059999999997</v>
      </c>
      <c r="AT41" s="887">
        <v>48.543999999999997</v>
      </c>
      <c r="AU41" s="887">
        <v>2316.049</v>
      </c>
      <c r="AV41" s="887">
        <v>205.613</v>
      </c>
      <c r="AW41" s="887"/>
      <c r="AX41" s="887">
        <f t="shared" si="22"/>
        <v>1172596.0480000002</v>
      </c>
      <c r="AY41" s="887">
        <v>20382.219000000001</v>
      </c>
      <c r="AZ41" s="887">
        <v>1060817.1040000001</v>
      </c>
      <c r="BA41" s="888">
        <v>91396.725000000006</v>
      </c>
    </row>
    <row r="42" spans="2:53" ht="23.25">
      <c r="B42" s="878"/>
      <c r="C42" s="881" t="s">
        <v>267</v>
      </c>
      <c r="D42" s="889">
        <f t="shared" si="14"/>
        <v>24223</v>
      </c>
      <c r="E42" s="889">
        <v>445</v>
      </c>
      <c r="F42" s="889">
        <v>21984</v>
      </c>
      <c r="G42" s="889">
        <v>1794</v>
      </c>
      <c r="H42" s="889"/>
      <c r="I42" s="889">
        <f t="shared" si="15"/>
        <v>23228.720000000001</v>
      </c>
      <c r="J42" s="889">
        <v>1123.9849999999999</v>
      </c>
      <c r="K42" s="889">
        <v>19320.811000000002</v>
      </c>
      <c r="L42" s="889">
        <v>2783.924</v>
      </c>
      <c r="M42" s="889"/>
      <c r="N42" s="889"/>
      <c r="O42" s="889"/>
      <c r="P42" s="889">
        <f t="shared" si="16"/>
        <v>10840618.479</v>
      </c>
      <c r="Q42" s="889">
        <v>544158.32999999996</v>
      </c>
      <c r="R42" s="889">
        <v>9028157.3000000007</v>
      </c>
      <c r="S42" s="890">
        <v>1268302.8489999999</v>
      </c>
      <c r="U42" s="878"/>
      <c r="V42" s="881" t="s">
        <v>267</v>
      </c>
      <c r="W42" s="887">
        <f t="shared" si="17"/>
        <v>16559</v>
      </c>
      <c r="X42" s="887">
        <v>239</v>
      </c>
      <c r="Y42" s="887">
        <v>15148</v>
      </c>
      <c r="Z42" s="887">
        <v>1172</v>
      </c>
      <c r="AA42" s="887"/>
      <c r="AB42" s="887">
        <f t="shared" si="18"/>
        <v>10844.283000000001</v>
      </c>
      <c r="AC42" s="887">
        <v>434.87</v>
      </c>
      <c r="AD42" s="887">
        <v>8985.1610000000001</v>
      </c>
      <c r="AE42" s="887">
        <v>1424.252</v>
      </c>
      <c r="AF42" s="887"/>
      <c r="AG42" s="887">
        <f t="shared" si="19"/>
        <v>4813547.4460000005</v>
      </c>
      <c r="AH42" s="887">
        <v>211003.85</v>
      </c>
      <c r="AI42" s="887">
        <v>3946746.3790000002</v>
      </c>
      <c r="AJ42" s="888">
        <v>655797.21699999995</v>
      </c>
      <c r="AL42" s="878"/>
      <c r="AM42" s="881" t="s">
        <v>267</v>
      </c>
      <c r="AN42" s="887">
        <f t="shared" si="20"/>
        <v>746</v>
      </c>
      <c r="AO42" s="887">
        <v>5</v>
      </c>
      <c r="AP42" s="887">
        <v>724</v>
      </c>
      <c r="AQ42" s="887">
        <v>17</v>
      </c>
      <c r="AR42" s="887"/>
      <c r="AS42" s="887">
        <f t="shared" si="21"/>
        <v>2325.268</v>
      </c>
      <c r="AT42" s="887">
        <v>2.8170000000000002</v>
      </c>
      <c r="AU42" s="887">
        <v>2224.7269999999999</v>
      </c>
      <c r="AV42" s="887">
        <v>97.724000000000004</v>
      </c>
      <c r="AW42" s="887"/>
      <c r="AX42" s="887">
        <f t="shared" si="22"/>
        <v>1062245.9920000001</v>
      </c>
      <c r="AY42" s="887">
        <v>1287.4659999999999</v>
      </c>
      <c r="AZ42" s="887">
        <v>1016936.78</v>
      </c>
      <c r="BA42" s="888">
        <v>44021.745999999999</v>
      </c>
    </row>
    <row r="43" spans="2:53" ht="23.25">
      <c r="B43" s="878"/>
      <c r="C43" s="881" t="s">
        <v>268</v>
      </c>
      <c r="D43" s="889">
        <f t="shared" si="14"/>
        <v>25855</v>
      </c>
      <c r="E43" s="889">
        <v>289</v>
      </c>
      <c r="F43" s="889">
        <v>24296</v>
      </c>
      <c r="G43" s="889">
        <v>1270</v>
      </c>
      <c r="H43" s="889"/>
      <c r="I43" s="889">
        <f t="shared" si="15"/>
        <v>25488.539000000001</v>
      </c>
      <c r="J43" s="889">
        <v>817.80499999999995</v>
      </c>
      <c r="K43" s="889">
        <v>21877.691999999999</v>
      </c>
      <c r="L43" s="889">
        <v>2793.0419999999999</v>
      </c>
      <c r="M43" s="889"/>
      <c r="N43" s="889"/>
      <c r="O43" s="889"/>
      <c r="P43" s="889">
        <f t="shared" si="16"/>
        <v>12174751.707</v>
      </c>
      <c r="Q43" s="889">
        <v>409867.51899999997</v>
      </c>
      <c r="R43" s="889">
        <v>10484380.537</v>
      </c>
      <c r="S43" s="890">
        <v>1280503.6510000001</v>
      </c>
      <c r="U43" s="878"/>
      <c r="V43" s="881" t="s">
        <v>268</v>
      </c>
      <c r="W43" s="887">
        <f t="shared" si="17"/>
        <v>21539</v>
      </c>
      <c r="X43" s="887">
        <v>335</v>
      </c>
      <c r="Y43" s="887">
        <v>19301</v>
      </c>
      <c r="Z43" s="887">
        <v>1903</v>
      </c>
      <c r="AA43" s="887"/>
      <c r="AB43" s="887">
        <f t="shared" si="18"/>
        <v>15107.403999999999</v>
      </c>
      <c r="AC43" s="887">
        <v>940.92200000000003</v>
      </c>
      <c r="AD43" s="887">
        <v>12330.227999999999</v>
      </c>
      <c r="AE43" s="887">
        <v>1836.2539999999999</v>
      </c>
      <c r="AF43" s="887"/>
      <c r="AG43" s="887">
        <f t="shared" si="19"/>
        <v>6882825.6749999998</v>
      </c>
      <c r="AH43" s="887">
        <v>477474.78200000001</v>
      </c>
      <c r="AI43" s="887">
        <v>5562669.1150000002</v>
      </c>
      <c r="AJ43" s="888">
        <v>842681.77800000005</v>
      </c>
      <c r="AL43" s="878"/>
      <c r="AM43" s="881" t="s">
        <v>268</v>
      </c>
      <c r="AN43" s="887">
        <f t="shared" si="20"/>
        <v>840</v>
      </c>
      <c r="AO43" s="887">
        <v>23</v>
      </c>
      <c r="AP43" s="887">
        <v>783</v>
      </c>
      <c r="AQ43" s="887">
        <v>34</v>
      </c>
      <c r="AR43" s="887"/>
      <c r="AS43" s="887">
        <f t="shared" si="21"/>
        <v>2550.3349999999996</v>
      </c>
      <c r="AT43" s="887">
        <v>56.365000000000002</v>
      </c>
      <c r="AU43" s="887">
        <v>2394.971</v>
      </c>
      <c r="AV43" s="887">
        <v>98.998999999999995</v>
      </c>
      <c r="AW43" s="887"/>
      <c r="AX43" s="887">
        <f t="shared" si="22"/>
        <v>1170847.53</v>
      </c>
      <c r="AY43" s="887">
        <v>25600.901000000002</v>
      </c>
      <c r="AZ43" s="887">
        <v>1097375.446</v>
      </c>
      <c r="BA43" s="888">
        <v>47871.182999999997</v>
      </c>
    </row>
    <row r="44" spans="2:53" ht="23.25">
      <c r="B44" s="878">
        <v>2007</v>
      </c>
      <c r="C44" s="881" t="s">
        <v>672</v>
      </c>
      <c r="D44" s="889">
        <f t="shared" si="14"/>
        <v>19256</v>
      </c>
      <c r="E44" s="889">
        <v>833</v>
      </c>
      <c r="F44" s="889">
        <v>17502</v>
      </c>
      <c r="G44" s="889">
        <v>921</v>
      </c>
      <c r="H44" s="889"/>
      <c r="I44" s="889">
        <f t="shared" si="15"/>
        <v>16858.162</v>
      </c>
      <c r="J44" s="889">
        <v>1006.396</v>
      </c>
      <c r="K44" s="889">
        <v>14630.391</v>
      </c>
      <c r="L44" s="889">
        <v>1221.375</v>
      </c>
      <c r="M44" s="889"/>
      <c r="N44" s="889"/>
      <c r="O44" s="889"/>
      <c r="P44" s="889">
        <f t="shared" si="16"/>
        <v>8343046.2540000007</v>
      </c>
      <c r="Q44" s="889">
        <v>498859.946</v>
      </c>
      <c r="R44" s="889">
        <v>7254490.9100000001</v>
      </c>
      <c r="S44" s="890">
        <v>589695.39800000004</v>
      </c>
      <c r="U44" s="878">
        <v>2007</v>
      </c>
      <c r="V44" s="881" t="s">
        <v>672</v>
      </c>
      <c r="W44" s="887">
        <f t="shared" si="17"/>
        <v>11212</v>
      </c>
      <c r="X44" s="887">
        <v>114</v>
      </c>
      <c r="Y44" s="887">
        <v>9921</v>
      </c>
      <c r="Z44" s="887">
        <v>1177</v>
      </c>
      <c r="AA44" s="887"/>
      <c r="AB44" s="887">
        <f t="shared" si="18"/>
        <v>9187.3670000000002</v>
      </c>
      <c r="AC44" s="887">
        <v>417.68299999999999</v>
      </c>
      <c r="AD44" s="887">
        <v>7863.7259999999997</v>
      </c>
      <c r="AE44" s="887">
        <v>905.95799999999997</v>
      </c>
      <c r="AF44" s="887"/>
      <c r="AG44" s="887">
        <f t="shared" si="19"/>
        <v>4377831.6620000005</v>
      </c>
      <c r="AH44" s="887">
        <v>217548.2</v>
      </c>
      <c r="AI44" s="887">
        <v>3728559.9130000002</v>
      </c>
      <c r="AJ44" s="888">
        <v>431723.549</v>
      </c>
      <c r="AL44" s="878">
        <v>2007</v>
      </c>
      <c r="AM44" s="881" t="s">
        <v>672</v>
      </c>
      <c r="AN44" s="887">
        <f t="shared" si="20"/>
        <v>631</v>
      </c>
      <c r="AO44" s="887">
        <v>6</v>
      </c>
      <c r="AP44" s="887">
        <v>602</v>
      </c>
      <c r="AQ44" s="887">
        <v>23</v>
      </c>
      <c r="AR44" s="887"/>
      <c r="AS44" s="887">
        <f t="shared" si="21"/>
        <v>1874.3040000000001</v>
      </c>
      <c r="AT44" s="887">
        <v>3.7770000000000001</v>
      </c>
      <c r="AU44" s="887">
        <v>1821.4449999999999</v>
      </c>
      <c r="AV44" s="887">
        <v>49.082000000000001</v>
      </c>
      <c r="AW44" s="887"/>
      <c r="AX44" s="887">
        <f t="shared" si="22"/>
        <v>889349.44400000002</v>
      </c>
      <c r="AY44" s="887">
        <v>1796.742</v>
      </c>
      <c r="AZ44" s="887">
        <v>865920.86300000001</v>
      </c>
      <c r="BA44" s="888">
        <v>21631.839</v>
      </c>
    </row>
    <row r="45" spans="2:53" ht="23.25">
      <c r="B45" s="878"/>
      <c r="C45" s="881" t="s">
        <v>266</v>
      </c>
      <c r="D45" s="889">
        <f t="shared" si="14"/>
        <v>27797</v>
      </c>
      <c r="E45" s="889">
        <v>509</v>
      </c>
      <c r="F45" s="889">
        <v>26037</v>
      </c>
      <c r="G45" s="889">
        <v>1251</v>
      </c>
      <c r="H45" s="889"/>
      <c r="I45" s="889">
        <f t="shared" si="15"/>
        <v>27013.681999999997</v>
      </c>
      <c r="J45" s="889">
        <v>1105.51</v>
      </c>
      <c r="K45" s="889">
        <v>24162.749</v>
      </c>
      <c r="L45" s="889">
        <v>1745.423</v>
      </c>
      <c r="M45" s="889"/>
      <c r="N45" s="889"/>
      <c r="O45" s="889"/>
      <c r="P45" s="889">
        <f t="shared" si="16"/>
        <v>13492278.140000001</v>
      </c>
      <c r="Q45" s="889">
        <v>555609.30500000005</v>
      </c>
      <c r="R45" s="889">
        <v>12112396.220000001</v>
      </c>
      <c r="S45" s="890">
        <v>824272.61499999999</v>
      </c>
      <c r="U45" s="878"/>
      <c r="V45" s="881" t="s">
        <v>266</v>
      </c>
      <c r="W45" s="887">
        <f t="shared" si="17"/>
        <v>15678</v>
      </c>
      <c r="X45" s="887">
        <v>198</v>
      </c>
      <c r="Y45" s="887">
        <v>14522</v>
      </c>
      <c r="Z45" s="887">
        <v>958</v>
      </c>
      <c r="AA45" s="887"/>
      <c r="AB45" s="887">
        <f t="shared" si="18"/>
        <v>11187.606</v>
      </c>
      <c r="AC45" s="887">
        <v>756.82899999999995</v>
      </c>
      <c r="AD45" s="887">
        <v>9491.2950000000001</v>
      </c>
      <c r="AE45" s="887">
        <v>939.48199999999997</v>
      </c>
      <c r="AF45" s="887"/>
      <c r="AG45" s="887">
        <f t="shared" si="19"/>
        <v>5334805.7220000001</v>
      </c>
      <c r="AH45" s="887">
        <v>380898.37</v>
      </c>
      <c r="AI45" s="887">
        <v>4502730.84</v>
      </c>
      <c r="AJ45" s="888">
        <v>451176.51199999999</v>
      </c>
      <c r="AL45" s="878"/>
      <c r="AM45" s="881" t="s">
        <v>266</v>
      </c>
      <c r="AN45" s="887">
        <f t="shared" si="20"/>
        <v>1017</v>
      </c>
      <c r="AO45" s="887">
        <v>78</v>
      </c>
      <c r="AP45" s="887">
        <v>914</v>
      </c>
      <c r="AQ45" s="887">
        <v>25</v>
      </c>
      <c r="AR45" s="887"/>
      <c r="AS45" s="887">
        <f t="shared" si="21"/>
        <v>2950.42</v>
      </c>
      <c r="AT45" s="887">
        <v>28.866</v>
      </c>
      <c r="AU45" s="887">
        <v>2763.0520000000001</v>
      </c>
      <c r="AV45" s="887">
        <v>158.50200000000001</v>
      </c>
      <c r="AW45" s="887"/>
      <c r="AX45" s="887">
        <f t="shared" si="22"/>
        <v>1400144.7220000001</v>
      </c>
      <c r="AY45" s="887">
        <v>14329.232</v>
      </c>
      <c r="AZ45" s="887">
        <v>1310893.1569999999</v>
      </c>
      <c r="BA45" s="888">
        <v>74922.332999999999</v>
      </c>
    </row>
    <row r="46" spans="2:53" ht="23.25">
      <c r="B46" s="878"/>
      <c r="C46" s="881" t="s">
        <v>267</v>
      </c>
      <c r="D46" s="889">
        <f t="shared" si="14"/>
        <v>20999</v>
      </c>
      <c r="E46" s="889">
        <v>620</v>
      </c>
      <c r="F46" s="889">
        <v>19226</v>
      </c>
      <c r="G46" s="889">
        <v>1153</v>
      </c>
      <c r="H46" s="889"/>
      <c r="I46" s="889">
        <f t="shared" si="15"/>
        <v>23038.044999999998</v>
      </c>
      <c r="J46" s="889">
        <v>1833.2449999999999</v>
      </c>
      <c r="K46" s="889">
        <v>19321.055</v>
      </c>
      <c r="L46" s="889">
        <v>1883.7449999999999</v>
      </c>
      <c r="M46" s="889"/>
      <c r="N46" s="889"/>
      <c r="O46" s="889"/>
      <c r="P46" s="889">
        <f t="shared" si="16"/>
        <v>11517618.400999999</v>
      </c>
      <c r="Q46" s="889">
        <v>915908.27899999998</v>
      </c>
      <c r="R46" s="889">
        <v>9704279.9959999993</v>
      </c>
      <c r="S46" s="890">
        <v>897430.12600000005</v>
      </c>
      <c r="U46" s="878"/>
      <c r="V46" s="881" t="s">
        <v>267</v>
      </c>
      <c r="W46" s="887">
        <f t="shared" si="17"/>
        <v>13720</v>
      </c>
      <c r="X46" s="887">
        <v>376</v>
      </c>
      <c r="Y46" s="887">
        <v>12839</v>
      </c>
      <c r="Z46" s="887">
        <v>505</v>
      </c>
      <c r="AA46" s="887"/>
      <c r="AB46" s="887">
        <f t="shared" si="18"/>
        <v>11281.906000000001</v>
      </c>
      <c r="AC46" s="887">
        <v>1133.3420000000001</v>
      </c>
      <c r="AD46" s="887">
        <v>9327.7669999999998</v>
      </c>
      <c r="AE46" s="887">
        <v>820.79700000000003</v>
      </c>
      <c r="AF46" s="887"/>
      <c r="AG46" s="887">
        <f t="shared" si="19"/>
        <v>5399467.4469999997</v>
      </c>
      <c r="AH46" s="887">
        <v>573363.37300000002</v>
      </c>
      <c r="AI46" s="887">
        <v>4423055.9589999998</v>
      </c>
      <c r="AJ46" s="888">
        <v>403048.11499999999</v>
      </c>
      <c r="AL46" s="878"/>
      <c r="AM46" s="881" t="s">
        <v>267</v>
      </c>
      <c r="AN46" s="887">
        <f t="shared" si="20"/>
        <v>808</v>
      </c>
      <c r="AO46" s="887">
        <v>52</v>
      </c>
      <c r="AP46" s="887">
        <v>706</v>
      </c>
      <c r="AQ46" s="887">
        <v>50</v>
      </c>
      <c r="AR46" s="887"/>
      <c r="AS46" s="887">
        <f t="shared" si="21"/>
        <v>2138.5160000000001</v>
      </c>
      <c r="AT46" s="887">
        <v>77.863</v>
      </c>
      <c r="AU46" s="887">
        <v>2007.059</v>
      </c>
      <c r="AV46" s="887">
        <v>53.594000000000001</v>
      </c>
      <c r="AW46" s="887"/>
      <c r="AX46" s="887">
        <f t="shared" si="22"/>
        <v>1052624.827</v>
      </c>
      <c r="AY46" s="887">
        <v>39079.995000000003</v>
      </c>
      <c r="AZ46" s="887">
        <v>989695.17799999996</v>
      </c>
      <c r="BA46" s="888">
        <v>23849.653999999999</v>
      </c>
    </row>
    <row r="47" spans="2:53" ht="23.25">
      <c r="B47" s="878"/>
      <c r="C47" s="881" t="s">
        <v>268</v>
      </c>
      <c r="D47" s="889">
        <f t="shared" si="14"/>
        <v>23558</v>
      </c>
      <c r="E47" s="889">
        <v>656</v>
      </c>
      <c r="F47" s="889">
        <v>21821</v>
      </c>
      <c r="G47" s="889">
        <v>1081</v>
      </c>
      <c r="H47" s="889"/>
      <c r="I47" s="889">
        <f t="shared" si="15"/>
        <v>22897.310999999998</v>
      </c>
      <c r="J47" s="889">
        <v>1369.7829999999999</v>
      </c>
      <c r="K47" s="889">
        <v>19552.223999999998</v>
      </c>
      <c r="L47" s="889">
        <v>1975.3040000000001</v>
      </c>
      <c r="M47" s="889"/>
      <c r="N47" s="889"/>
      <c r="O47" s="889"/>
      <c r="P47" s="889">
        <f t="shared" si="16"/>
        <v>11535339.245999999</v>
      </c>
      <c r="Q47" s="889">
        <v>721747.99899999995</v>
      </c>
      <c r="R47" s="889">
        <v>9857364.3469999991</v>
      </c>
      <c r="S47" s="890">
        <v>956226.9</v>
      </c>
      <c r="U47" s="878"/>
      <c r="V47" s="881" t="s">
        <v>268</v>
      </c>
      <c r="W47" s="887">
        <f t="shared" si="17"/>
        <v>15938</v>
      </c>
      <c r="X47" s="887">
        <v>234</v>
      </c>
      <c r="Y47" s="887">
        <v>14146</v>
      </c>
      <c r="Z47" s="887">
        <v>1558</v>
      </c>
      <c r="AA47" s="887"/>
      <c r="AB47" s="887">
        <f t="shared" si="18"/>
        <v>15410.967000000001</v>
      </c>
      <c r="AC47" s="887">
        <v>805.59400000000005</v>
      </c>
      <c r="AD47" s="887">
        <v>12067.924999999999</v>
      </c>
      <c r="AE47" s="887">
        <v>2537.4479999999999</v>
      </c>
      <c r="AF47" s="887"/>
      <c r="AG47" s="887">
        <f t="shared" si="19"/>
        <v>7422500.4560000002</v>
      </c>
      <c r="AH47" s="887">
        <v>419191.91200000001</v>
      </c>
      <c r="AI47" s="887">
        <v>5785311.5800000001</v>
      </c>
      <c r="AJ47" s="888">
        <v>1217996.9639999999</v>
      </c>
      <c r="AL47" s="878"/>
      <c r="AM47" s="881" t="s">
        <v>268</v>
      </c>
      <c r="AN47" s="887">
        <f t="shared" si="20"/>
        <v>1240</v>
      </c>
      <c r="AO47" s="887">
        <v>20</v>
      </c>
      <c r="AP47" s="887">
        <v>1167</v>
      </c>
      <c r="AQ47" s="887">
        <v>53</v>
      </c>
      <c r="AR47" s="887"/>
      <c r="AS47" s="887">
        <f t="shared" si="21"/>
        <v>3645.5160000000001</v>
      </c>
      <c r="AT47" s="887">
        <v>27.760999999999999</v>
      </c>
      <c r="AU47" s="887">
        <v>3578.3989999999999</v>
      </c>
      <c r="AV47" s="887">
        <v>39.356000000000002</v>
      </c>
      <c r="AW47" s="887"/>
      <c r="AX47" s="887">
        <f t="shared" si="22"/>
        <v>1768905.223</v>
      </c>
      <c r="AY47" s="887">
        <v>12661.132</v>
      </c>
      <c r="AZ47" s="887">
        <v>1736507.3489999999</v>
      </c>
      <c r="BA47" s="888">
        <v>19736.741999999998</v>
      </c>
    </row>
    <row r="48" spans="2:53" ht="23.25">
      <c r="B48" s="878">
        <v>2008</v>
      </c>
      <c r="C48" s="881" t="s">
        <v>672</v>
      </c>
      <c r="D48" s="889">
        <f t="shared" si="14"/>
        <v>18443</v>
      </c>
      <c r="E48" s="889">
        <v>973</v>
      </c>
      <c r="F48" s="889">
        <v>16794</v>
      </c>
      <c r="G48" s="889">
        <v>676</v>
      </c>
      <c r="H48" s="889"/>
      <c r="I48" s="889">
        <f t="shared" si="15"/>
        <v>17751.852999999999</v>
      </c>
      <c r="J48" s="889">
        <v>2142.462</v>
      </c>
      <c r="K48" s="889">
        <v>14234.213</v>
      </c>
      <c r="L48" s="889">
        <v>1375.1780000000001</v>
      </c>
      <c r="M48" s="889"/>
      <c r="N48" s="889"/>
      <c r="O48" s="889"/>
      <c r="P48" s="889">
        <f t="shared" si="16"/>
        <v>9864593.5130000003</v>
      </c>
      <c r="Q48" s="889">
        <v>1194040.942</v>
      </c>
      <c r="R48" s="889">
        <v>7910803.96</v>
      </c>
      <c r="S48" s="890">
        <v>759748.61100000003</v>
      </c>
      <c r="U48" s="878">
        <v>2008</v>
      </c>
      <c r="V48" s="881" t="s">
        <v>672</v>
      </c>
      <c r="W48" s="887">
        <f t="shared" si="17"/>
        <v>15093</v>
      </c>
      <c r="X48" s="887">
        <v>486</v>
      </c>
      <c r="Y48" s="887">
        <v>13277</v>
      </c>
      <c r="Z48" s="887">
        <v>1330</v>
      </c>
      <c r="AA48" s="887"/>
      <c r="AB48" s="887">
        <f t="shared" si="18"/>
        <v>13904.09</v>
      </c>
      <c r="AC48" s="887">
        <v>860.55600000000004</v>
      </c>
      <c r="AD48" s="887">
        <v>11545.996999999999</v>
      </c>
      <c r="AE48" s="887">
        <v>1497.537</v>
      </c>
      <c r="AF48" s="887"/>
      <c r="AG48" s="887">
        <f t="shared" si="19"/>
        <v>7563667.8550000004</v>
      </c>
      <c r="AH48" s="887">
        <v>493441.74300000002</v>
      </c>
      <c r="AI48" s="887">
        <v>6254451.3310000002</v>
      </c>
      <c r="AJ48" s="888">
        <v>815774.78099999996</v>
      </c>
      <c r="AL48" s="878">
        <v>2008</v>
      </c>
      <c r="AM48" s="881" t="s">
        <v>672</v>
      </c>
      <c r="AN48" s="887">
        <f t="shared" si="20"/>
        <v>655</v>
      </c>
      <c r="AO48" s="887">
        <v>20</v>
      </c>
      <c r="AP48" s="887">
        <v>619</v>
      </c>
      <c r="AQ48" s="887">
        <v>16</v>
      </c>
      <c r="AR48" s="887"/>
      <c r="AS48" s="887">
        <f t="shared" si="21"/>
        <v>1782.7840000000001</v>
      </c>
      <c r="AT48" s="887">
        <v>38.322000000000003</v>
      </c>
      <c r="AU48" s="887">
        <v>1707.46</v>
      </c>
      <c r="AV48" s="887">
        <v>37.002000000000002</v>
      </c>
      <c r="AW48" s="887"/>
      <c r="AX48" s="887">
        <f t="shared" si="22"/>
        <v>955210.473</v>
      </c>
      <c r="AY48" s="887">
        <v>18932.476999999999</v>
      </c>
      <c r="AZ48" s="887">
        <v>918292.86100000003</v>
      </c>
      <c r="BA48" s="888">
        <v>17985.134999999998</v>
      </c>
    </row>
    <row r="49" spans="2:53" ht="23.25">
      <c r="B49" s="878"/>
      <c r="C49" s="881" t="s">
        <v>266</v>
      </c>
      <c r="D49" s="889">
        <f t="shared" si="14"/>
        <v>23508</v>
      </c>
      <c r="E49" s="889">
        <v>1036</v>
      </c>
      <c r="F49" s="889">
        <v>21692</v>
      </c>
      <c r="G49" s="889">
        <v>780</v>
      </c>
      <c r="H49" s="889"/>
      <c r="I49" s="889">
        <f t="shared" si="15"/>
        <v>22052.837</v>
      </c>
      <c r="J49" s="889">
        <v>2232.683</v>
      </c>
      <c r="K49" s="889">
        <v>18602.473999999998</v>
      </c>
      <c r="L49" s="889">
        <v>1217.68</v>
      </c>
      <c r="M49" s="889"/>
      <c r="N49" s="889"/>
      <c r="O49" s="889"/>
      <c r="P49" s="889">
        <f t="shared" si="16"/>
        <v>13497649.599000001</v>
      </c>
      <c r="Q49" s="889">
        <v>1419177.9029999999</v>
      </c>
      <c r="R49" s="889">
        <v>11345222.636</v>
      </c>
      <c r="S49" s="890">
        <v>733249.06</v>
      </c>
      <c r="U49" s="878"/>
      <c r="V49" s="881" t="s">
        <v>266</v>
      </c>
      <c r="W49" s="887">
        <f t="shared" si="17"/>
        <v>16668</v>
      </c>
      <c r="X49" s="887">
        <v>598</v>
      </c>
      <c r="Y49" s="887">
        <v>15092</v>
      </c>
      <c r="Z49" s="887">
        <v>978</v>
      </c>
      <c r="AA49" s="887"/>
      <c r="AB49" s="887">
        <f t="shared" si="18"/>
        <v>12458.308999999999</v>
      </c>
      <c r="AC49" s="887">
        <v>1216.0309999999999</v>
      </c>
      <c r="AD49" s="887">
        <v>10487.821</v>
      </c>
      <c r="AE49" s="887">
        <v>754.45699999999999</v>
      </c>
      <c r="AF49" s="887"/>
      <c r="AG49" s="887">
        <f t="shared" si="19"/>
        <v>7459672.2929999996</v>
      </c>
      <c r="AH49" s="887">
        <v>744510.02300000004</v>
      </c>
      <c r="AI49" s="887">
        <v>6241668.1509999996</v>
      </c>
      <c r="AJ49" s="888">
        <v>473494.11900000001</v>
      </c>
      <c r="AL49" s="878"/>
      <c r="AM49" s="881" t="s">
        <v>266</v>
      </c>
      <c r="AN49" s="887">
        <f t="shared" si="20"/>
        <v>956</v>
      </c>
      <c r="AO49" s="887">
        <v>20</v>
      </c>
      <c r="AP49" s="887">
        <v>922</v>
      </c>
      <c r="AQ49" s="887">
        <v>14</v>
      </c>
      <c r="AR49" s="887"/>
      <c r="AS49" s="887">
        <f t="shared" si="21"/>
        <v>2013.402</v>
      </c>
      <c r="AT49" s="887">
        <v>16.016999999999999</v>
      </c>
      <c r="AU49" s="887">
        <v>1947.6379999999999</v>
      </c>
      <c r="AV49" s="887">
        <v>49.747</v>
      </c>
      <c r="AW49" s="887"/>
      <c r="AX49" s="887">
        <f t="shared" si="22"/>
        <v>1200551.726</v>
      </c>
      <c r="AY49" s="887">
        <v>9788.3029999999999</v>
      </c>
      <c r="AZ49" s="887">
        <v>1161193.4029999999</v>
      </c>
      <c r="BA49" s="888">
        <v>29570.02</v>
      </c>
    </row>
    <row r="50" spans="2:53" ht="23.25">
      <c r="B50" s="878"/>
      <c r="C50" s="881" t="s">
        <v>267</v>
      </c>
      <c r="D50" s="889">
        <f t="shared" si="14"/>
        <v>19444</v>
      </c>
      <c r="E50" s="889">
        <v>852</v>
      </c>
      <c r="F50" s="889">
        <v>17632</v>
      </c>
      <c r="G50" s="889">
        <v>960</v>
      </c>
      <c r="H50" s="889"/>
      <c r="I50" s="889">
        <f t="shared" si="15"/>
        <v>17732.370000000003</v>
      </c>
      <c r="J50" s="889">
        <v>1021.7140000000001</v>
      </c>
      <c r="K50" s="889">
        <v>15306.62</v>
      </c>
      <c r="L50" s="889">
        <v>1404.0360000000001</v>
      </c>
      <c r="M50" s="889"/>
      <c r="N50" s="889"/>
      <c r="O50" s="889"/>
      <c r="P50" s="889">
        <f t="shared" si="16"/>
        <v>10015082.407000002</v>
      </c>
      <c r="Q50" s="889">
        <v>560691.91299999994</v>
      </c>
      <c r="R50" s="889">
        <v>8657357.2780000009</v>
      </c>
      <c r="S50" s="890">
        <v>797033.21600000001</v>
      </c>
      <c r="U50" s="878"/>
      <c r="V50" s="881" t="s">
        <v>267</v>
      </c>
      <c r="W50" s="887">
        <f t="shared" si="17"/>
        <v>18427</v>
      </c>
      <c r="X50" s="887">
        <v>801</v>
      </c>
      <c r="Y50" s="887">
        <v>16534</v>
      </c>
      <c r="Z50" s="887">
        <v>1092</v>
      </c>
      <c r="AA50" s="887"/>
      <c r="AB50" s="887">
        <f t="shared" si="18"/>
        <v>12351.848999999998</v>
      </c>
      <c r="AC50" s="887">
        <v>1170.578</v>
      </c>
      <c r="AD50" s="887">
        <v>9668.4789999999994</v>
      </c>
      <c r="AE50" s="887">
        <v>1512.7919999999999</v>
      </c>
      <c r="AF50" s="887"/>
      <c r="AG50" s="887">
        <f t="shared" si="19"/>
        <v>6836536.5789999999</v>
      </c>
      <c r="AH50" s="887">
        <v>674363.99800000002</v>
      </c>
      <c r="AI50" s="887">
        <v>5283194.835</v>
      </c>
      <c r="AJ50" s="888">
        <v>878977.74600000004</v>
      </c>
      <c r="AL50" s="878"/>
      <c r="AM50" s="881" t="s">
        <v>267</v>
      </c>
      <c r="AN50" s="887">
        <f t="shared" si="20"/>
        <v>656</v>
      </c>
      <c r="AO50" s="887">
        <v>30</v>
      </c>
      <c r="AP50" s="887">
        <v>619</v>
      </c>
      <c r="AQ50" s="887">
        <v>7</v>
      </c>
      <c r="AR50" s="887"/>
      <c r="AS50" s="887">
        <f t="shared" si="21"/>
        <v>1679.7329999999999</v>
      </c>
      <c r="AT50" s="887">
        <v>50.427</v>
      </c>
      <c r="AU50" s="887">
        <v>1550.999</v>
      </c>
      <c r="AV50" s="887">
        <v>78.307000000000002</v>
      </c>
      <c r="AW50" s="887"/>
      <c r="AX50" s="887">
        <f t="shared" si="22"/>
        <v>905443.99800000014</v>
      </c>
      <c r="AY50" s="887">
        <v>24947.331999999999</v>
      </c>
      <c r="AZ50" s="887">
        <v>839088.21900000004</v>
      </c>
      <c r="BA50" s="888">
        <v>41408.447</v>
      </c>
    </row>
    <row r="51" spans="2:53" ht="23.25">
      <c r="B51" s="878"/>
      <c r="C51" s="881" t="s">
        <v>268</v>
      </c>
      <c r="D51" s="889">
        <f t="shared" si="14"/>
        <v>19608</v>
      </c>
      <c r="E51" s="889">
        <v>1235</v>
      </c>
      <c r="F51" s="889">
        <v>17768</v>
      </c>
      <c r="G51" s="889">
        <v>605</v>
      </c>
      <c r="H51" s="889"/>
      <c r="I51" s="889">
        <f t="shared" si="15"/>
        <v>16803.747000000003</v>
      </c>
      <c r="J51" s="889">
        <v>2165.71</v>
      </c>
      <c r="K51" s="889">
        <v>13583.636</v>
      </c>
      <c r="L51" s="889">
        <v>1054.4010000000001</v>
      </c>
      <c r="M51" s="889"/>
      <c r="N51" s="889"/>
      <c r="O51" s="889"/>
      <c r="P51" s="889">
        <f t="shared" si="16"/>
        <v>9115223.7860000003</v>
      </c>
      <c r="Q51" s="889">
        <v>1227852.9790000001</v>
      </c>
      <c r="R51" s="889">
        <v>7313778.068</v>
      </c>
      <c r="S51" s="890">
        <v>573592.73899999994</v>
      </c>
      <c r="U51" s="878"/>
      <c r="V51" s="881" t="s">
        <v>268</v>
      </c>
      <c r="W51" s="887">
        <f t="shared" si="17"/>
        <v>13663</v>
      </c>
      <c r="X51" s="887">
        <v>756</v>
      </c>
      <c r="Y51" s="887">
        <v>12235</v>
      </c>
      <c r="Z51" s="887">
        <v>672</v>
      </c>
      <c r="AA51" s="887"/>
      <c r="AB51" s="887">
        <f t="shared" si="18"/>
        <v>13216.566000000001</v>
      </c>
      <c r="AC51" s="887">
        <v>1972.0029999999999</v>
      </c>
      <c r="AD51" s="887">
        <v>9969.7790000000005</v>
      </c>
      <c r="AE51" s="887">
        <v>1274.7840000000001</v>
      </c>
      <c r="AF51" s="887"/>
      <c r="AG51" s="887">
        <f t="shared" si="19"/>
        <v>7002093.0899999999</v>
      </c>
      <c r="AH51" s="887">
        <v>1097693.8459999999</v>
      </c>
      <c r="AI51" s="887">
        <v>5204833.8459999999</v>
      </c>
      <c r="AJ51" s="888">
        <v>699565.39800000004</v>
      </c>
      <c r="AL51" s="878"/>
      <c r="AM51" s="881" t="s">
        <v>268</v>
      </c>
      <c r="AN51" s="887">
        <f t="shared" si="20"/>
        <v>672</v>
      </c>
      <c r="AO51" s="887">
        <v>27</v>
      </c>
      <c r="AP51" s="887">
        <v>624</v>
      </c>
      <c r="AQ51" s="887">
        <v>21</v>
      </c>
      <c r="AR51" s="887"/>
      <c r="AS51" s="887">
        <f t="shared" si="21"/>
        <v>1516.8309999999999</v>
      </c>
      <c r="AT51" s="887">
        <v>37.674999999999997</v>
      </c>
      <c r="AU51" s="887">
        <v>1301.107</v>
      </c>
      <c r="AV51" s="887">
        <v>178.04900000000001</v>
      </c>
      <c r="AW51" s="887"/>
      <c r="AX51" s="887">
        <f t="shared" si="22"/>
        <v>790192.76</v>
      </c>
      <c r="AY51" s="887">
        <v>20114.271000000001</v>
      </c>
      <c r="AZ51" s="887">
        <v>681126.59900000005</v>
      </c>
      <c r="BA51" s="888">
        <v>88951.89</v>
      </c>
    </row>
    <row r="52" spans="2:53" ht="23.25">
      <c r="B52" s="878">
        <v>2009</v>
      </c>
      <c r="C52" s="881" t="s">
        <v>672</v>
      </c>
      <c r="D52" s="889">
        <f t="shared" si="14"/>
        <v>22151</v>
      </c>
      <c r="E52" s="889">
        <v>760</v>
      </c>
      <c r="F52" s="889">
        <v>20315</v>
      </c>
      <c r="G52" s="889">
        <v>1076</v>
      </c>
      <c r="H52" s="889"/>
      <c r="I52" s="889">
        <f t="shared" si="15"/>
        <v>20273.963</v>
      </c>
      <c r="J52" s="889">
        <v>1959.5930000000001</v>
      </c>
      <c r="K52" s="889">
        <v>16405.494999999999</v>
      </c>
      <c r="L52" s="889">
        <v>1908.875</v>
      </c>
      <c r="M52" s="889"/>
      <c r="N52" s="889"/>
      <c r="O52" s="889"/>
      <c r="P52" s="889">
        <f t="shared" si="16"/>
        <v>10949223.014999999</v>
      </c>
      <c r="Q52" s="889">
        <v>1060067.179</v>
      </c>
      <c r="R52" s="889">
        <v>8860283.4839999992</v>
      </c>
      <c r="S52" s="890">
        <v>1028872.352</v>
      </c>
      <c r="U52" s="878">
        <v>2009</v>
      </c>
      <c r="V52" s="881" t="s">
        <v>672</v>
      </c>
      <c r="W52" s="887">
        <f t="shared" si="17"/>
        <v>20514</v>
      </c>
      <c r="X52" s="887">
        <v>1287</v>
      </c>
      <c r="Y52" s="887">
        <v>17847</v>
      </c>
      <c r="Z52" s="887">
        <v>1380</v>
      </c>
      <c r="AA52" s="887"/>
      <c r="AB52" s="887">
        <f t="shared" si="18"/>
        <v>17016.329000000002</v>
      </c>
      <c r="AC52" s="887">
        <v>2499.0100000000002</v>
      </c>
      <c r="AD52" s="887">
        <v>12504.582</v>
      </c>
      <c r="AE52" s="887">
        <v>2012.7370000000001</v>
      </c>
      <c r="AF52" s="887"/>
      <c r="AG52" s="887">
        <f t="shared" si="19"/>
        <v>9093569.2520000003</v>
      </c>
      <c r="AH52" s="887">
        <v>1390824.5160000001</v>
      </c>
      <c r="AI52" s="887">
        <v>6636576.0290000001</v>
      </c>
      <c r="AJ52" s="888">
        <v>1066168.7069999999</v>
      </c>
      <c r="AL52" s="878">
        <v>2009</v>
      </c>
      <c r="AM52" s="881" t="s">
        <v>672</v>
      </c>
      <c r="AN52" s="887">
        <f t="shared" si="20"/>
        <v>1094</v>
      </c>
      <c r="AO52" s="887">
        <v>40</v>
      </c>
      <c r="AP52" s="887">
        <v>755</v>
      </c>
      <c r="AQ52" s="887">
        <v>299</v>
      </c>
      <c r="AR52" s="887"/>
      <c r="AS52" s="887">
        <f t="shared" si="21"/>
        <v>1994.0540000000001</v>
      </c>
      <c r="AT52" s="887">
        <v>37.509</v>
      </c>
      <c r="AU52" s="887">
        <v>1670.4390000000001</v>
      </c>
      <c r="AV52" s="887">
        <v>286.10599999999999</v>
      </c>
      <c r="AW52" s="887"/>
      <c r="AX52" s="887">
        <f t="shared" si="22"/>
        <v>1006591.561</v>
      </c>
      <c r="AY52" s="887">
        <v>19139.503000000001</v>
      </c>
      <c r="AZ52" s="887">
        <v>854604.19</v>
      </c>
      <c r="BA52" s="888">
        <v>132847.86799999999</v>
      </c>
    </row>
    <row r="53" spans="2:53" ht="23.25">
      <c r="B53" s="878"/>
      <c r="C53" s="881" t="s">
        <v>266</v>
      </c>
      <c r="D53" s="889">
        <f t="shared" si="14"/>
        <v>18459</v>
      </c>
      <c r="E53" s="889">
        <v>551</v>
      </c>
      <c r="F53" s="889">
        <v>17099</v>
      </c>
      <c r="G53" s="889">
        <v>809</v>
      </c>
      <c r="H53" s="889"/>
      <c r="I53" s="889">
        <f t="shared" si="15"/>
        <v>17377.597000000002</v>
      </c>
      <c r="J53" s="889">
        <v>1145.5</v>
      </c>
      <c r="K53" s="889">
        <v>14651.679</v>
      </c>
      <c r="L53" s="889">
        <v>1580.4179999999999</v>
      </c>
      <c r="M53" s="889"/>
      <c r="N53" s="889"/>
      <c r="O53" s="889"/>
      <c r="P53" s="889">
        <f t="shared" si="16"/>
        <v>9347674.1809999999</v>
      </c>
      <c r="Q53" s="889">
        <v>649753.26899999997</v>
      </c>
      <c r="R53" s="889">
        <v>7865936.5039999997</v>
      </c>
      <c r="S53" s="890">
        <v>831984.40800000005</v>
      </c>
      <c r="U53" s="878"/>
      <c r="V53" s="881" t="s">
        <v>266</v>
      </c>
      <c r="W53" s="887">
        <f t="shared" si="17"/>
        <v>18653</v>
      </c>
      <c r="X53" s="887">
        <v>973</v>
      </c>
      <c r="Y53" s="887">
        <v>16946</v>
      </c>
      <c r="Z53" s="887">
        <v>734</v>
      </c>
      <c r="AA53" s="887"/>
      <c r="AB53" s="887">
        <f t="shared" si="18"/>
        <v>16197.047999999999</v>
      </c>
      <c r="AC53" s="887">
        <v>2228.1999999999998</v>
      </c>
      <c r="AD53" s="887">
        <v>12902.298000000001</v>
      </c>
      <c r="AE53" s="887">
        <v>1066.55</v>
      </c>
      <c r="AF53" s="887"/>
      <c r="AG53" s="887">
        <f t="shared" si="19"/>
        <v>8430131.2760000005</v>
      </c>
      <c r="AH53" s="887">
        <v>1210120.3419999999</v>
      </c>
      <c r="AI53" s="887">
        <v>6667989.7510000002</v>
      </c>
      <c r="AJ53" s="888">
        <v>552021.18299999996</v>
      </c>
      <c r="AL53" s="878"/>
      <c r="AM53" s="881" t="s">
        <v>266</v>
      </c>
      <c r="AN53" s="887">
        <f t="shared" si="20"/>
        <v>503</v>
      </c>
      <c r="AO53" s="887">
        <v>24</v>
      </c>
      <c r="AP53" s="887">
        <v>428</v>
      </c>
      <c r="AQ53" s="887">
        <v>51</v>
      </c>
      <c r="AR53" s="887"/>
      <c r="AS53" s="887">
        <f t="shared" si="21"/>
        <v>745.84399999999994</v>
      </c>
      <c r="AT53" s="887">
        <v>45.293999999999997</v>
      </c>
      <c r="AU53" s="887">
        <v>556.34799999999996</v>
      </c>
      <c r="AV53" s="887">
        <v>144.202</v>
      </c>
      <c r="AW53" s="887"/>
      <c r="AX53" s="887">
        <f t="shared" si="22"/>
        <v>401274.09100000001</v>
      </c>
      <c r="AY53" s="887">
        <v>23118.928</v>
      </c>
      <c r="AZ53" s="887">
        <v>286027.402</v>
      </c>
      <c r="BA53" s="888">
        <v>92127.760999999999</v>
      </c>
    </row>
    <row r="54" spans="2:53" ht="23.25">
      <c r="B54" s="878"/>
      <c r="C54" s="881" t="s">
        <v>267</v>
      </c>
      <c r="D54" s="889">
        <f t="shared" si="14"/>
        <v>17379</v>
      </c>
      <c r="E54" s="889">
        <v>415</v>
      </c>
      <c r="F54" s="889">
        <v>16288</v>
      </c>
      <c r="G54" s="889">
        <v>676</v>
      </c>
      <c r="H54" s="889"/>
      <c r="I54" s="889">
        <f t="shared" si="15"/>
        <v>16293.244999999999</v>
      </c>
      <c r="J54" s="889">
        <v>1206.586</v>
      </c>
      <c r="K54" s="889">
        <v>14291.349</v>
      </c>
      <c r="L54" s="889">
        <v>795.31</v>
      </c>
      <c r="M54" s="889"/>
      <c r="N54" s="889"/>
      <c r="O54" s="889"/>
      <c r="P54" s="889">
        <f t="shared" si="16"/>
        <v>8866928.7810000014</v>
      </c>
      <c r="Q54" s="889">
        <v>687050.11</v>
      </c>
      <c r="R54" s="889">
        <v>7760712.9280000003</v>
      </c>
      <c r="S54" s="890">
        <v>419165.74300000002</v>
      </c>
      <c r="U54" s="878"/>
      <c r="V54" s="881" t="s">
        <v>267</v>
      </c>
      <c r="W54" s="887">
        <f t="shared" si="17"/>
        <v>13018</v>
      </c>
      <c r="X54" s="887">
        <v>450</v>
      </c>
      <c r="Y54" s="887">
        <v>11651</v>
      </c>
      <c r="Z54" s="887">
        <v>917</v>
      </c>
      <c r="AA54" s="887"/>
      <c r="AB54" s="887">
        <f t="shared" si="18"/>
        <v>11413.751</v>
      </c>
      <c r="AC54" s="887">
        <v>1029.2809999999999</v>
      </c>
      <c r="AD54" s="887">
        <v>9369.7739999999994</v>
      </c>
      <c r="AE54" s="887">
        <v>1014.696</v>
      </c>
      <c r="AF54" s="887"/>
      <c r="AG54" s="887">
        <f t="shared" si="19"/>
        <v>5897071.1620000005</v>
      </c>
      <c r="AH54" s="887">
        <v>550773.71200000006</v>
      </c>
      <c r="AI54" s="887">
        <v>4834353.2960000001</v>
      </c>
      <c r="AJ54" s="888">
        <v>511944.15399999998</v>
      </c>
      <c r="AL54" s="878"/>
      <c r="AM54" s="881" t="s">
        <v>267</v>
      </c>
      <c r="AN54" s="887">
        <f t="shared" si="20"/>
        <v>660</v>
      </c>
      <c r="AO54" s="887">
        <v>13</v>
      </c>
      <c r="AP54" s="887">
        <v>401</v>
      </c>
      <c r="AQ54" s="887">
        <v>246</v>
      </c>
      <c r="AR54" s="887"/>
      <c r="AS54" s="887">
        <f t="shared" si="21"/>
        <v>824.25</v>
      </c>
      <c r="AT54" s="887">
        <v>55.439</v>
      </c>
      <c r="AU54" s="887">
        <v>599.47900000000004</v>
      </c>
      <c r="AV54" s="887">
        <v>169.33199999999999</v>
      </c>
      <c r="AW54" s="887"/>
      <c r="AX54" s="887">
        <f t="shared" si="22"/>
        <v>422330.44799999997</v>
      </c>
      <c r="AY54" s="887">
        <v>26401.195</v>
      </c>
      <c r="AZ54" s="887">
        <v>310477.88699999999</v>
      </c>
      <c r="BA54" s="888">
        <v>85451.365999999995</v>
      </c>
    </row>
    <row r="55" spans="2:53" ht="23.25">
      <c r="B55" s="878"/>
      <c r="C55" s="881" t="s">
        <v>268</v>
      </c>
      <c r="D55" s="889">
        <f t="shared" si="14"/>
        <v>21032</v>
      </c>
      <c r="E55" s="889">
        <v>840</v>
      </c>
      <c r="F55" s="889">
        <v>19386</v>
      </c>
      <c r="G55" s="889">
        <v>806</v>
      </c>
      <c r="H55" s="889"/>
      <c r="I55" s="889">
        <f t="shared" si="15"/>
        <v>23967.363000000001</v>
      </c>
      <c r="J55" s="889">
        <v>2470.8220000000001</v>
      </c>
      <c r="K55" s="889">
        <v>20175.810000000001</v>
      </c>
      <c r="L55" s="889">
        <v>1320.731</v>
      </c>
      <c r="M55" s="889"/>
      <c r="N55" s="889"/>
      <c r="O55" s="889"/>
      <c r="P55" s="889">
        <f t="shared" si="16"/>
        <v>13153355.319</v>
      </c>
      <c r="Q55" s="889">
        <v>1408148.2290000001</v>
      </c>
      <c r="R55" s="889">
        <v>11030746.637</v>
      </c>
      <c r="S55" s="890">
        <v>714460.45299999998</v>
      </c>
      <c r="U55" s="878"/>
      <c r="V55" s="881" t="s">
        <v>268</v>
      </c>
      <c r="W55" s="887">
        <f t="shared" si="17"/>
        <v>15043</v>
      </c>
      <c r="X55" s="887">
        <v>1465</v>
      </c>
      <c r="Y55" s="887">
        <v>12300</v>
      </c>
      <c r="Z55" s="887">
        <v>1278</v>
      </c>
      <c r="AA55" s="887"/>
      <c r="AB55" s="887">
        <f t="shared" si="18"/>
        <v>14902.082</v>
      </c>
      <c r="AC55" s="887">
        <v>2486.895</v>
      </c>
      <c r="AD55" s="887">
        <v>11057.701999999999</v>
      </c>
      <c r="AE55" s="887">
        <v>1357.4849999999999</v>
      </c>
      <c r="AF55" s="887"/>
      <c r="AG55" s="887">
        <f t="shared" si="19"/>
        <v>7793198.0649999995</v>
      </c>
      <c r="AH55" s="887">
        <v>1367246.3489999999</v>
      </c>
      <c r="AI55" s="887">
        <v>5705998.6720000003</v>
      </c>
      <c r="AJ55" s="888">
        <v>719953.04399999999</v>
      </c>
      <c r="AL55" s="878"/>
      <c r="AM55" s="881" t="s">
        <v>268</v>
      </c>
      <c r="AN55" s="887">
        <f t="shared" si="20"/>
        <v>499</v>
      </c>
      <c r="AO55" s="887">
        <v>21</v>
      </c>
      <c r="AP55" s="887">
        <v>444</v>
      </c>
      <c r="AQ55" s="887">
        <v>34</v>
      </c>
      <c r="AR55" s="887"/>
      <c r="AS55" s="887">
        <f t="shared" si="21"/>
        <v>854.68</v>
      </c>
      <c r="AT55" s="887">
        <v>30.646000000000001</v>
      </c>
      <c r="AU55" s="887">
        <v>770.05200000000002</v>
      </c>
      <c r="AV55" s="887">
        <v>53.981999999999999</v>
      </c>
      <c r="AW55" s="887"/>
      <c r="AX55" s="887">
        <f t="shared" si="22"/>
        <v>450069.94499999995</v>
      </c>
      <c r="AY55" s="887">
        <v>16623.131000000001</v>
      </c>
      <c r="AZ55" s="887">
        <v>405341.90899999999</v>
      </c>
      <c r="BA55" s="888">
        <v>28104.904999999999</v>
      </c>
    </row>
    <row r="56" spans="2:53" ht="23.25">
      <c r="B56" s="878">
        <v>2010</v>
      </c>
      <c r="C56" s="881" t="s">
        <v>672</v>
      </c>
      <c r="D56" s="889">
        <f t="shared" si="14"/>
        <v>18284</v>
      </c>
      <c r="E56" s="889">
        <v>921</v>
      </c>
      <c r="F56" s="889">
        <v>16830</v>
      </c>
      <c r="G56" s="889">
        <v>533</v>
      </c>
      <c r="H56" s="889"/>
      <c r="I56" s="889">
        <f t="shared" si="15"/>
        <v>18431.115999999998</v>
      </c>
      <c r="J56" s="889">
        <v>2142.5859999999998</v>
      </c>
      <c r="K56" s="889">
        <v>15340.143</v>
      </c>
      <c r="L56" s="889">
        <v>948.38699999999994</v>
      </c>
      <c r="M56" s="889"/>
      <c r="N56" s="889"/>
      <c r="O56" s="889"/>
      <c r="P56" s="889">
        <f t="shared" si="16"/>
        <v>10481301.386</v>
      </c>
      <c r="Q56" s="889">
        <v>1232868.7169999999</v>
      </c>
      <c r="R56" s="889">
        <v>8706371.75</v>
      </c>
      <c r="S56" s="890">
        <v>542060.91899999999</v>
      </c>
      <c r="U56" s="878">
        <v>2010</v>
      </c>
      <c r="V56" s="881" t="s">
        <v>672</v>
      </c>
      <c r="W56" s="887">
        <f t="shared" si="17"/>
        <v>14526</v>
      </c>
      <c r="X56" s="887">
        <v>526</v>
      </c>
      <c r="Y56" s="887">
        <v>12704</v>
      </c>
      <c r="Z56" s="887">
        <v>1296</v>
      </c>
      <c r="AA56" s="887"/>
      <c r="AB56" s="887">
        <f t="shared" si="18"/>
        <v>13866.224</v>
      </c>
      <c r="AC56" s="887">
        <v>1215.1890000000001</v>
      </c>
      <c r="AD56" s="887">
        <v>11143.302</v>
      </c>
      <c r="AE56" s="887">
        <v>1507.7329999999999</v>
      </c>
      <c r="AF56" s="887"/>
      <c r="AG56" s="887">
        <f t="shared" si="19"/>
        <v>7668383.693</v>
      </c>
      <c r="AH56" s="887">
        <v>717648.46400000004</v>
      </c>
      <c r="AI56" s="887">
        <v>6122183.4479999999</v>
      </c>
      <c r="AJ56" s="888">
        <v>828551.78099999996</v>
      </c>
      <c r="AL56" s="878">
        <v>2010</v>
      </c>
      <c r="AM56" s="881" t="s">
        <v>672</v>
      </c>
      <c r="AN56" s="887">
        <f t="shared" si="20"/>
        <v>770</v>
      </c>
      <c r="AO56" s="887">
        <v>57</v>
      </c>
      <c r="AP56" s="887">
        <v>485</v>
      </c>
      <c r="AQ56" s="887">
        <v>228</v>
      </c>
      <c r="AR56" s="887"/>
      <c r="AS56" s="887">
        <f t="shared" si="21"/>
        <v>1131.6320000000001</v>
      </c>
      <c r="AT56" s="887">
        <v>195.42400000000001</v>
      </c>
      <c r="AU56" s="887">
        <v>869.33799999999997</v>
      </c>
      <c r="AV56" s="887">
        <v>66.87</v>
      </c>
      <c r="AW56" s="887"/>
      <c r="AX56" s="887">
        <f t="shared" si="22"/>
        <v>600730.36199999996</v>
      </c>
      <c r="AY56" s="887">
        <v>103811.158</v>
      </c>
      <c r="AZ56" s="887">
        <v>460875.114</v>
      </c>
      <c r="BA56" s="888">
        <v>36044.089999999997</v>
      </c>
    </row>
    <row r="57" spans="2:53" ht="23.25">
      <c r="B57" s="878"/>
      <c r="C57" s="881" t="s">
        <v>266</v>
      </c>
      <c r="D57" s="889">
        <f t="shared" si="14"/>
        <v>23337</v>
      </c>
      <c r="E57" s="889">
        <v>800</v>
      </c>
      <c r="F57" s="889">
        <v>21627</v>
      </c>
      <c r="G57" s="889">
        <v>910</v>
      </c>
      <c r="H57" s="889"/>
      <c r="I57" s="889">
        <f t="shared" si="15"/>
        <v>26358.295999999998</v>
      </c>
      <c r="J57" s="889">
        <v>3092.8539999999998</v>
      </c>
      <c r="K57" s="889">
        <v>21449.653999999999</v>
      </c>
      <c r="L57" s="889">
        <v>1815.788</v>
      </c>
      <c r="M57" s="889"/>
      <c r="N57" s="889"/>
      <c r="O57" s="889"/>
      <c r="P57" s="889">
        <f t="shared" si="16"/>
        <v>15009992.289999999</v>
      </c>
      <c r="Q57" s="889">
        <v>1818486.523</v>
      </c>
      <c r="R57" s="889">
        <v>12190706.443</v>
      </c>
      <c r="S57" s="890">
        <v>1000799.324</v>
      </c>
      <c r="U57" s="878"/>
      <c r="V57" s="881" t="s">
        <v>266</v>
      </c>
      <c r="W57" s="887">
        <f t="shared" si="17"/>
        <v>16381</v>
      </c>
      <c r="X57" s="887">
        <v>912</v>
      </c>
      <c r="Y57" s="887">
        <v>14567</v>
      </c>
      <c r="Z57" s="887">
        <v>902</v>
      </c>
      <c r="AA57" s="887"/>
      <c r="AB57" s="887">
        <f t="shared" si="18"/>
        <v>14345.074000000002</v>
      </c>
      <c r="AC57" s="887">
        <v>1708.2360000000001</v>
      </c>
      <c r="AD57" s="887">
        <v>11379.763000000001</v>
      </c>
      <c r="AE57" s="887">
        <v>1257.075</v>
      </c>
      <c r="AF57" s="887"/>
      <c r="AG57" s="887">
        <f t="shared" si="19"/>
        <v>7911786.7789999992</v>
      </c>
      <c r="AH57" s="887">
        <v>997176.83900000004</v>
      </c>
      <c r="AI57" s="887">
        <v>6246928.1579999998</v>
      </c>
      <c r="AJ57" s="888">
        <v>667681.78200000001</v>
      </c>
      <c r="AL57" s="878"/>
      <c r="AM57" s="881" t="s">
        <v>266</v>
      </c>
      <c r="AN57" s="887">
        <f t="shared" si="20"/>
        <v>1012</v>
      </c>
      <c r="AO57" s="887">
        <v>40</v>
      </c>
      <c r="AP57" s="887">
        <v>773</v>
      </c>
      <c r="AQ57" s="887">
        <v>199</v>
      </c>
      <c r="AR57" s="887"/>
      <c r="AS57" s="887">
        <f t="shared" si="21"/>
        <v>1157.6849999999999</v>
      </c>
      <c r="AT57" s="887">
        <v>74.314999999999998</v>
      </c>
      <c r="AU57" s="887">
        <v>974.279</v>
      </c>
      <c r="AV57" s="887">
        <v>109.09099999999999</v>
      </c>
      <c r="AW57" s="887"/>
      <c r="AX57" s="887">
        <f t="shared" si="22"/>
        <v>623480.45900000003</v>
      </c>
      <c r="AY57" s="887">
        <v>39257.824000000001</v>
      </c>
      <c r="AZ57" s="887">
        <v>520888.12</v>
      </c>
      <c r="BA57" s="888">
        <v>63334.514999999999</v>
      </c>
    </row>
    <row r="58" spans="2:53" ht="23.25">
      <c r="B58" s="878"/>
      <c r="C58" s="881" t="s">
        <v>267</v>
      </c>
      <c r="D58" s="889">
        <f t="shared" si="14"/>
        <v>22638</v>
      </c>
      <c r="E58" s="889">
        <v>971</v>
      </c>
      <c r="F58" s="889">
        <v>20867</v>
      </c>
      <c r="G58" s="889">
        <v>800</v>
      </c>
      <c r="H58" s="889"/>
      <c r="I58" s="889">
        <f t="shared" si="15"/>
        <v>26201.815999999999</v>
      </c>
      <c r="J58" s="889">
        <v>2684.2890000000002</v>
      </c>
      <c r="K58" s="889">
        <v>21454.249</v>
      </c>
      <c r="L58" s="889">
        <v>2063.2779999999998</v>
      </c>
      <c r="M58" s="889"/>
      <c r="N58" s="889"/>
      <c r="O58" s="889"/>
      <c r="P58" s="889">
        <f t="shared" si="16"/>
        <v>15348752.4</v>
      </c>
      <c r="Q58" s="889">
        <v>1602876.094</v>
      </c>
      <c r="R58" s="889">
        <v>12518487.791999999</v>
      </c>
      <c r="S58" s="890">
        <v>1227388.514</v>
      </c>
      <c r="U58" s="878"/>
      <c r="V58" s="881" t="s">
        <v>267</v>
      </c>
      <c r="W58" s="887">
        <f t="shared" si="17"/>
        <v>17964</v>
      </c>
      <c r="X58" s="887">
        <v>1039</v>
      </c>
      <c r="Y58" s="887">
        <v>15987</v>
      </c>
      <c r="Z58" s="887">
        <v>938</v>
      </c>
      <c r="AA58" s="887"/>
      <c r="AB58" s="887">
        <f t="shared" si="18"/>
        <v>14939.355</v>
      </c>
      <c r="AC58" s="887">
        <v>2170.4850000000001</v>
      </c>
      <c r="AD58" s="887">
        <v>11555.703</v>
      </c>
      <c r="AE58" s="887">
        <v>1213.1669999999999</v>
      </c>
      <c r="AF58" s="887"/>
      <c r="AG58" s="887">
        <f t="shared" si="19"/>
        <v>8453008.9780000001</v>
      </c>
      <c r="AH58" s="887">
        <v>1284723.8810000001</v>
      </c>
      <c r="AI58" s="887">
        <v>6478052.074</v>
      </c>
      <c r="AJ58" s="888">
        <v>690233.02300000004</v>
      </c>
      <c r="AL58" s="878"/>
      <c r="AM58" s="881" t="s">
        <v>267</v>
      </c>
      <c r="AN58" s="887">
        <f t="shared" si="20"/>
        <v>648</v>
      </c>
      <c r="AO58" s="887">
        <v>27</v>
      </c>
      <c r="AP58" s="887">
        <v>601</v>
      </c>
      <c r="AQ58" s="887">
        <v>20</v>
      </c>
      <c r="AR58" s="887"/>
      <c r="AS58" s="887">
        <f t="shared" si="21"/>
        <v>997.69100000000003</v>
      </c>
      <c r="AT58" s="887">
        <v>34.045999999999999</v>
      </c>
      <c r="AU58" s="887">
        <v>938.005</v>
      </c>
      <c r="AV58" s="887">
        <v>25.64</v>
      </c>
      <c r="AW58" s="887"/>
      <c r="AX58" s="887">
        <f t="shared" si="22"/>
        <v>549705.06700000004</v>
      </c>
      <c r="AY58" s="887">
        <v>18454.909</v>
      </c>
      <c r="AZ58" s="887">
        <v>517041.92300000001</v>
      </c>
      <c r="BA58" s="888">
        <v>14208.235000000001</v>
      </c>
    </row>
    <row r="59" spans="2:53" ht="23.25">
      <c r="B59" s="878"/>
      <c r="C59" s="881" t="s">
        <v>268</v>
      </c>
      <c r="D59" s="889">
        <f t="shared" si="14"/>
        <v>55366</v>
      </c>
      <c r="E59" s="889">
        <v>1331</v>
      </c>
      <c r="F59" s="889">
        <v>52254</v>
      </c>
      <c r="G59" s="889">
        <v>1781</v>
      </c>
      <c r="H59" s="889"/>
      <c r="I59" s="889">
        <f t="shared" si="15"/>
        <v>68095.88900000001</v>
      </c>
      <c r="J59" s="889">
        <v>2483.4850000000001</v>
      </c>
      <c r="K59" s="889">
        <v>61548.035000000003</v>
      </c>
      <c r="L59" s="889">
        <v>4064.3690000000001</v>
      </c>
      <c r="M59" s="889"/>
      <c r="N59" s="889"/>
      <c r="O59" s="889"/>
      <c r="P59" s="889">
        <f t="shared" si="16"/>
        <v>40100226.243000008</v>
      </c>
      <c r="Q59" s="889">
        <v>1475972.5859999999</v>
      </c>
      <c r="R59" s="889">
        <v>36237456.637000002</v>
      </c>
      <c r="S59" s="890">
        <v>2386797.02</v>
      </c>
      <c r="U59" s="878"/>
      <c r="V59" s="881" t="s">
        <v>268</v>
      </c>
      <c r="W59" s="887">
        <f t="shared" si="17"/>
        <v>21888</v>
      </c>
      <c r="X59" s="887">
        <v>852</v>
      </c>
      <c r="Y59" s="887">
        <v>19310</v>
      </c>
      <c r="Z59" s="887">
        <v>1726</v>
      </c>
      <c r="AA59" s="887"/>
      <c r="AB59" s="887">
        <f t="shared" si="18"/>
        <v>19998.494000000002</v>
      </c>
      <c r="AC59" s="887">
        <v>2090.723</v>
      </c>
      <c r="AD59" s="887">
        <v>15992.694</v>
      </c>
      <c r="AE59" s="887">
        <v>1915.077</v>
      </c>
      <c r="AF59" s="887"/>
      <c r="AG59" s="887">
        <f t="shared" si="19"/>
        <v>11419570.498</v>
      </c>
      <c r="AH59" s="887">
        <v>1250770.0930000001</v>
      </c>
      <c r="AI59" s="887">
        <v>9082085.1879999992</v>
      </c>
      <c r="AJ59" s="888">
        <v>1086715.2169999999</v>
      </c>
      <c r="AL59" s="878"/>
      <c r="AM59" s="881" t="s">
        <v>268</v>
      </c>
      <c r="AN59" s="887">
        <f t="shared" si="20"/>
        <v>1978</v>
      </c>
      <c r="AO59" s="887">
        <v>83</v>
      </c>
      <c r="AP59" s="887">
        <v>1529</v>
      </c>
      <c r="AQ59" s="887">
        <v>366</v>
      </c>
      <c r="AR59" s="887"/>
      <c r="AS59" s="887">
        <f t="shared" si="21"/>
        <v>4099.0360000000001</v>
      </c>
      <c r="AT59" s="887">
        <v>59.137</v>
      </c>
      <c r="AU59" s="887">
        <v>3708.0610000000001</v>
      </c>
      <c r="AV59" s="887">
        <v>331.83800000000002</v>
      </c>
      <c r="AW59" s="887"/>
      <c r="AX59" s="887">
        <f t="shared" si="22"/>
        <v>2223371.9939999999</v>
      </c>
      <c r="AY59" s="887">
        <v>32041.636999999999</v>
      </c>
      <c r="AZ59" s="887">
        <v>1998878.46</v>
      </c>
      <c r="BA59" s="888">
        <v>192451.897</v>
      </c>
    </row>
    <row r="60" spans="2:53" ht="23.25">
      <c r="B60" s="878">
        <v>2011</v>
      </c>
      <c r="C60" s="881" t="s">
        <v>672</v>
      </c>
      <c r="D60" s="889">
        <f t="shared" si="14"/>
        <v>14566</v>
      </c>
      <c r="E60" s="889">
        <v>553</v>
      </c>
      <c r="F60" s="889">
        <v>13514</v>
      </c>
      <c r="G60" s="889">
        <v>499</v>
      </c>
      <c r="H60" s="889"/>
      <c r="I60" s="889">
        <f t="shared" si="15"/>
        <v>15052.79</v>
      </c>
      <c r="J60" s="889">
        <v>847.70899999999995</v>
      </c>
      <c r="K60" s="889">
        <v>13173.894</v>
      </c>
      <c r="L60" s="889">
        <v>1031.1869999999999</v>
      </c>
      <c r="M60" s="889"/>
      <c r="N60" s="889"/>
      <c r="O60" s="889"/>
      <c r="P60" s="889">
        <f t="shared" si="16"/>
        <v>9251798.0940000005</v>
      </c>
      <c r="Q60" s="889">
        <v>533857.24600000004</v>
      </c>
      <c r="R60" s="889">
        <v>8120449.3109999998</v>
      </c>
      <c r="S60" s="890">
        <v>597491.53700000001</v>
      </c>
      <c r="U60" s="878">
        <v>2011</v>
      </c>
      <c r="V60" s="881" t="s">
        <v>672</v>
      </c>
      <c r="W60" s="887">
        <f t="shared" si="17"/>
        <v>16314</v>
      </c>
      <c r="X60" s="887">
        <v>582</v>
      </c>
      <c r="Y60" s="887">
        <v>14480</v>
      </c>
      <c r="Z60" s="887">
        <v>1252</v>
      </c>
      <c r="AA60" s="887"/>
      <c r="AB60" s="887">
        <f t="shared" si="18"/>
        <v>15495.336000000001</v>
      </c>
      <c r="AC60" s="887">
        <v>714.303</v>
      </c>
      <c r="AD60" s="887">
        <v>13299.53</v>
      </c>
      <c r="AE60" s="887">
        <v>1481.5029999999999</v>
      </c>
      <c r="AF60" s="887"/>
      <c r="AG60" s="887">
        <f t="shared" si="19"/>
        <v>9403784.5500000007</v>
      </c>
      <c r="AH60" s="887">
        <v>433260.89</v>
      </c>
      <c r="AI60" s="887">
        <v>8061715.1550000003</v>
      </c>
      <c r="AJ60" s="888">
        <v>908808.505</v>
      </c>
      <c r="AL60" s="878">
        <v>2011</v>
      </c>
      <c r="AM60" s="881" t="s">
        <v>672</v>
      </c>
      <c r="AN60" s="887">
        <f t="shared" si="20"/>
        <v>420</v>
      </c>
      <c r="AO60" s="887">
        <v>30</v>
      </c>
      <c r="AP60" s="887">
        <v>363</v>
      </c>
      <c r="AQ60" s="887">
        <v>27</v>
      </c>
      <c r="AR60" s="887"/>
      <c r="AS60" s="887">
        <f t="shared" si="21"/>
        <v>1009.0920000000001</v>
      </c>
      <c r="AT60" s="887">
        <v>36.533000000000001</v>
      </c>
      <c r="AU60" s="887">
        <v>905.07100000000003</v>
      </c>
      <c r="AV60" s="887">
        <v>67.488</v>
      </c>
      <c r="AW60" s="887"/>
      <c r="AX60" s="887">
        <f t="shared" si="22"/>
        <v>599089.04599999997</v>
      </c>
      <c r="AY60" s="887">
        <v>18041.223000000002</v>
      </c>
      <c r="AZ60" s="887">
        <v>544758.15099999995</v>
      </c>
      <c r="BA60" s="888">
        <v>36289.671999999999</v>
      </c>
    </row>
    <row r="61" spans="2:53" ht="23.25">
      <c r="B61" s="878"/>
      <c r="C61" s="881" t="s">
        <v>266</v>
      </c>
      <c r="D61" s="889">
        <f t="shared" si="14"/>
        <v>22520</v>
      </c>
      <c r="E61" s="889">
        <v>997</v>
      </c>
      <c r="F61" s="889">
        <v>21278</v>
      </c>
      <c r="G61" s="889">
        <v>245</v>
      </c>
      <c r="H61" s="889"/>
      <c r="I61" s="889">
        <f t="shared" si="15"/>
        <v>23320.303</v>
      </c>
      <c r="J61" s="889">
        <v>2211.9</v>
      </c>
      <c r="K61" s="889">
        <v>20742.975999999999</v>
      </c>
      <c r="L61" s="889">
        <v>365.42700000000002</v>
      </c>
      <c r="M61" s="889"/>
      <c r="N61" s="889"/>
      <c r="O61" s="889"/>
      <c r="P61" s="889">
        <f t="shared" si="16"/>
        <v>15141603.138</v>
      </c>
      <c r="Q61" s="889">
        <v>1483163.321</v>
      </c>
      <c r="R61" s="889">
        <v>13421375.892999999</v>
      </c>
      <c r="S61" s="890">
        <v>237063.924</v>
      </c>
      <c r="U61" s="878"/>
      <c r="V61" s="881" t="s">
        <v>266</v>
      </c>
      <c r="W61" s="887">
        <f t="shared" si="17"/>
        <v>22377</v>
      </c>
      <c r="X61" s="887">
        <v>818</v>
      </c>
      <c r="Y61" s="887">
        <v>20754</v>
      </c>
      <c r="Z61" s="887">
        <v>805</v>
      </c>
      <c r="AA61" s="887"/>
      <c r="AB61" s="887">
        <f t="shared" si="18"/>
        <v>20903.340000000004</v>
      </c>
      <c r="AC61" s="887">
        <v>1934.8240000000001</v>
      </c>
      <c r="AD61" s="887">
        <v>17563.955000000002</v>
      </c>
      <c r="AE61" s="887">
        <v>1404.5609999999999</v>
      </c>
      <c r="AF61" s="887"/>
      <c r="AG61" s="887">
        <f t="shared" si="19"/>
        <v>13269887.236000001</v>
      </c>
      <c r="AH61" s="887">
        <v>1292509.5260000001</v>
      </c>
      <c r="AI61" s="887">
        <v>11078471.391000001</v>
      </c>
      <c r="AJ61" s="888">
        <v>898906.31900000002</v>
      </c>
      <c r="AL61" s="878"/>
      <c r="AM61" s="881" t="s">
        <v>266</v>
      </c>
      <c r="AN61" s="887">
        <f t="shared" si="20"/>
        <v>903</v>
      </c>
      <c r="AO61" s="887">
        <v>28</v>
      </c>
      <c r="AP61" s="887">
        <v>838</v>
      </c>
      <c r="AQ61" s="887">
        <v>37</v>
      </c>
      <c r="AR61" s="887"/>
      <c r="AS61" s="887">
        <f t="shared" si="21"/>
        <v>1550.366</v>
      </c>
      <c r="AT61" s="887">
        <v>29.875</v>
      </c>
      <c r="AU61" s="887">
        <v>1481.239</v>
      </c>
      <c r="AV61" s="887">
        <v>39.252000000000002</v>
      </c>
      <c r="AW61" s="887"/>
      <c r="AX61" s="887">
        <f t="shared" si="22"/>
        <v>969697.79200000002</v>
      </c>
      <c r="AY61" s="887">
        <v>18215.231</v>
      </c>
      <c r="AZ61" s="887">
        <v>924497.28899999999</v>
      </c>
      <c r="BA61" s="888">
        <v>26985.272000000001</v>
      </c>
    </row>
    <row r="62" spans="2:53" ht="23.25">
      <c r="B62" s="878"/>
      <c r="C62" s="881" t="s">
        <v>267</v>
      </c>
      <c r="D62" s="889">
        <f t="shared" si="14"/>
        <v>20697</v>
      </c>
      <c r="E62" s="889">
        <v>696</v>
      </c>
      <c r="F62" s="889">
        <v>19733</v>
      </c>
      <c r="G62" s="889">
        <v>268</v>
      </c>
      <c r="H62" s="889"/>
      <c r="I62" s="889">
        <f t="shared" si="15"/>
        <v>22877.392</v>
      </c>
      <c r="J62" s="889">
        <v>1800.279</v>
      </c>
      <c r="K62" s="889">
        <v>20451.514999999999</v>
      </c>
      <c r="L62" s="889">
        <v>625.59799999999996</v>
      </c>
      <c r="M62" s="889"/>
      <c r="N62" s="889"/>
      <c r="O62" s="889"/>
      <c r="P62" s="889">
        <f t="shared" si="16"/>
        <v>15403470.167000001</v>
      </c>
      <c r="Q62" s="889">
        <v>1250327.835</v>
      </c>
      <c r="R62" s="889">
        <v>13718667.943</v>
      </c>
      <c r="S62" s="890">
        <v>434474.38900000002</v>
      </c>
      <c r="U62" s="878"/>
      <c r="V62" s="881" t="s">
        <v>267</v>
      </c>
      <c r="W62" s="887">
        <f t="shared" si="17"/>
        <v>22423</v>
      </c>
      <c r="X62" s="887">
        <v>596</v>
      </c>
      <c r="Y62" s="887">
        <v>21081</v>
      </c>
      <c r="Z62" s="887">
        <v>746</v>
      </c>
      <c r="AA62" s="887"/>
      <c r="AB62" s="887">
        <f t="shared" si="18"/>
        <v>20317.988000000001</v>
      </c>
      <c r="AC62" s="887">
        <v>1456.395</v>
      </c>
      <c r="AD62" s="887">
        <v>18055.763999999999</v>
      </c>
      <c r="AE62" s="887">
        <v>805.82899999999995</v>
      </c>
      <c r="AF62" s="887"/>
      <c r="AG62" s="887">
        <f t="shared" si="19"/>
        <v>13262199.445</v>
      </c>
      <c r="AH62" s="887">
        <v>1006799.23</v>
      </c>
      <c r="AI62" s="887">
        <v>11753660.441</v>
      </c>
      <c r="AJ62" s="888">
        <v>501739.77399999998</v>
      </c>
      <c r="AL62" s="878"/>
      <c r="AM62" s="881" t="s">
        <v>267</v>
      </c>
      <c r="AN62" s="887">
        <f t="shared" si="20"/>
        <v>775</v>
      </c>
      <c r="AO62" s="887">
        <v>33</v>
      </c>
      <c r="AP62" s="887">
        <v>728</v>
      </c>
      <c r="AQ62" s="887">
        <v>14</v>
      </c>
      <c r="AR62" s="887"/>
      <c r="AS62" s="887">
        <f t="shared" si="21"/>
        <v>1431.5530000000001</v>
      </c>
      <c r="AT62" s="887">
        <v>48.404000000000003</v>
      </c>
      <c r="AU62" s="887">
        <v>1365.556</v>
      </c>
      <c r="AV62" s="887">
        <v>17.593</v>
      </c>
      <c r="AW62" s="887"/>
      <c r="AX62" s="887">
        <f t="shared" si="22"/>
        <v>904149.25</v>
      </c>
      <c r="AY62" s="887">
        <v>30458.26</v>
      </c>
      <c r="AZ62" s="887">
        <v>862797.65300000005</v>
      </c>
      <c r="BA62" s="888">
        <v>10893.337</v>
      </c>
    </row>
    <row r="63" spans="2:53" ht="23.25">
      <c r="B63" s="878"/>
      <c r="C63" s="881" t="s">
        <v>268</v>
      </c>
      <c r="D63" s="889">
        <f t="shared" si="14"/>
        <v>29463</v>
      </c>
      <c r="E63" s="889">
        <v>719</v>
      </c>
      <c r="F63" s="889">
        <v>28420</v>
      </c>
      <c r="G63" s="889">
        <v>324</v>
      </c>
      <c r="H63" s="889"/>
      <c r="I63" s="889">
        <f t="shared" si="15"/>
        <v>32209.374</v>
      </c>
      <c r="J63" s="889">
        <v>2031.0530000000001</v>
      </c>
      <c r="K63" s="889">
        <v>29707.079000000002</v>
      </c>
      <c r="L63" s="889">
        <v>471.24200000000002</v>
      </c>
      <c r="M63" s="889"/>
      <c r="N63" s="889"/>
      <c r="O63" s="889"/>
      <c r="P63" s="889">
        <f t="shared" si="16"/>
        <v>21753182.183999997</v>
      </c>
      <c r="Q63" s="889">
        <v>1405023.3319999999</v>
      </c>
      <c r="R63" s="889">
        <v>20023901.846999999</v>
      </c>
      <c r="S63" s="890">
        <v>324257.005</v>
      </c>
      <c r="U63" s="878"/>
      <c r="V63" s="881" t="s">
        <v>268</v>
      </c>
      <c r="W63" s="887">
        <f t="shared" si="17"/>
        <v>24367</v>
      </c>
      <c r="X63" s="887">
        <v>735</v>
      </c>
      <c r="Y63" s="887">
        <v>22824</v>
      </c>
      <c r="Z63" s="887">
        <v>808</v>
      </c>
      <c r="AA63" s="887"/>
      <c r="AB63" s="887">
        <f t="shared" si="18"/>
        <v>23740.553</v>
      </c>
      <c r="AC63" s="887">
        <v>1490.9090000000001</v>
      </c>
      <c r="AD63" s="887">
        <v>21249.175999999999</v>
      </c>
      <c r="AE63" s="887">
        <v>1000.468</v>
      </c>
      <c r="AF63" s="887"/>
      <c r="AG63" s="887">
        <f t="shared" si="19"/>
        <v>15631533.241999999</v>
      </c>
      <c r="AH63" s="887">
        <v>1013369.495</v>
      </c>
      <c r="AI63" s="887">
        <v>13981741.109999999</v>
      </c>
      <c r="AJ63" s="888">
        <v>636422.63699999999</v>
      </c>
      <c r="AL63" s="878"/>
      <c r="AM63" s="881" t="s">
        <v>268</v>
      </c>
      <c r="AN63" s="887">
        <f t="shared" si="20"/>
        <v>1000</v>
      </c>
      <c r="AO63" s="887">
        <v>57</v>
      </c>
      <c r="AP63" s="887">
        <v>935</v>
      </c>
      <c r="AQ63" s="887">
        <v>8</v>
      </c>
      <c r="AR63" s="887"/>
      <c r="AS63" s="887">
        <f t="shared" si="21"/>
        <v>2038.2050000000002</v>
      </c>
      <c r="AT63" s="887">
        <v>63.026000000000003</v>
      </c>
      <c r="AU63" s="887">
        <v>1919.9490000000001</v>
      </c>
      <c r="AV63" s="887">
        <v>55.23</v>
      </c>
      <c r="AW63" s="887"/>
      <c r="AX63" s="887">
        <f t="shared" si="22"/>
        <v>1283705.797</v>
      </c>
      <c r="AY63" s="887">
        <v>40297.81</v>
      </c>
      <c r="AZ63" s="887">
        <v>1211918.75</v>
      </c>
      <c r="BA63" s="888">
        <v>31489.237000000001</v>
      </c>
    </row>
    <row r="64" spans="2:53" ht="23.25">
      <c r="B64" s="878">
        <v>2012</v>
      </c>
      <c r="C64" s="881" t="s">
        <v>672</v>
      </c>
      <c r="D64" s="889">
        <f>SUM(E64:G64)</f>
        <v>16972</v>
      </c>
      <c r="E64" s="889">
        <v>613</v>
      </c>
      <c r="F64" s="889">
        <v>16232</v>
      </c>
      <c r="G64" s="889">
        <v>127</v>
      </c>
      <c r="H64" s="889"/>
      <c r="I64" s="889">
        <f t="shared" si="15"/>
        <v>21780.431999999997</v>
      </c>
      <c r="J64" s="889">
        <v>3339.4929999999999</v>
      </c>
      <c r="K64" s="889">
        <v>18012.874</v>
      </c>
      <c r="L64" s="889">
        <v>428.065</v>
      </c>
      <c r="M64" s="889"/>
      <c r="N64" s="889"/>
      <c r="O64" s="889"/>
      <c r="P64" s="889">
        <f t="shared" si="16"/>
        <v>15041191.543</v>
      </c>
      <c r="Q64" s="889">
        <v>2384518.659</v>
      </c>
      <c r="R64" s="889">
        <v>12355219.286</v>
      </c>
      <c r="S64" s="890">
        <v>301453.598</v>
      </c>
      <c r="U64" s="878">
        <v>2012</v>
      </c>
      <c r="V64" s="881" t="s">
        <v>672</v>
      </c>
      <c r="W64" s="887">
        <f t="shared" si="17"/>
        <v>17068</v>
      </c>
      <c r="X64" s="887">
        <v>563</v>
      </c>
      <c r="Y64" s="887">
        <v>16071</v>
      </c>
      <c r="Z64" s="887">
        <v>434</v>
      </c>
      <c r="AA64" s="887"/>
      <c r="AB64" s="887">
        <f t="shared" si="18"/>
        <v>17090.904000000002</v>
      </c>
      <c r="AC64" s="887">
        <v>1192.8420000000001</v>
      </c>
      <c r="AD64" s="887">
        <v>15369.286</v>
      </c>
      <c r="AE64" s="887">
        <v>528.77599999999995</v>
      </c>
      <c r="AF64" s="887"/>
      <c r="AG64" s="887">
        <f t="shared" si="19"/>
        <v>11448967.408</v>
      </c>
      <c r="AH64" s="887">
        <v>847634.65099999995</v>
      </c>
      <c r="AI64" s="887">
        <v>10252726.308</v>
      </c>
      <c r="AJ64" s="888">
        <v>348606.44900000002</v>
      </c>
      <c r="AL64" s="909">
        <v>2012</v>
      </c>
      <c r="AM64" s="910" t="s">
        <v>672</v>
      </c>
      <c r="AN64" s="911">
        <f t="shared" si="20"/>
        <v>600</v>
      </c>
      <c r="AO64" s="911">
        <v>27</v>
      </c>
      <c r="AP64" s="911">
        <v>514</v>
      </c>
      <c r="AQ64" s="911">
        <v>59</v>
      </c>
      <c r="AR64" s="911"/>
      <c r="AS64" s="911">
        <f t="shared" si="21"/>
        <v>1207.241</v>
      </c>
      <c r="AT64" s="911">
        <v>51.576999999999998</v>
      </c>
      <c r="AU64" s="911">
        <v>1127.644</v>
      </c>
      <c r="AV64" s="911">
        <v>28.02</v>
      </c>
      <c r="AW64" s="911"/>
      <c r="AX64" s="911">
        <f t="shared" si="22"/>
        <v>779442.76800000004</v>
      </c>
      <c r="AY64" s="911">
        <v>32163.348999999998</v>
      </c>
      <c r="AZ64" s="911">
        <v>730443.41099999996</v>
      </c>
      <c r="BA64" s="912">
        <v>16836.008000000002</v>
      </c>
    </row>
    <row r="65" spans="2:53" ht="23.25">
      <c r="B65" s="878"/>
      <c r="C65" s="881" t="s">
        <v>266</v>
      </c>
      <c r="D65" s="889">
        <f t="shared" si="14"/>
        <v>26184</v>
      </c>
      <c r="E65" s="889">
        <v>1225</v>
      </c>
      <c r="F65" s="889">
        <v>24755</v>
      </c>
      <c r="G65" s="889">
        <v>204</v>
      </c>
      <c r="H65" s="891"/>
      <c r="I65" s="889">
        <f t="shared" si="15"/>
        <v>34227.355000000003</v>
      </c>
      <c r="J65" s="889">
        <v>3422.8310000000001</v>
      </c>
      <c r="K65" s="889">
        <v>30294.292000000001</v>
      </c>
      <c r="L65" s="889">
        <v>510.23200000000003</v>
      </c>
      <c r="M65" s="889"/>
      <c r="N65" s="889"/>
      <c r="O65" s="889"/>
      <c r="P65" s="889">
        <f t="shared" si="16"/>
        <v>23830333.460000001</v>
      </c>
      <c r="Q65" s="889">
        <v>2549522.6770000001</v>
      </c>
      <c r="R65" s="889">
        <v>20932327.006999999</v>
      </c>
      <c r="S65" s="890">
        <v>348483.77600000001</v>
      </c>
      <c r="U65" s="878"/>
      <c r="V65" s="881" t="s">
        <v>266</v>
      </c>
      <c r="W65" s="887">
        <f t="shared" si="17"/>
        <v>20238</v>
      </c>
      <c r="X65" s="887">
        <v>789</v>
      </c>
      <c r="Y65" s="887">
        <v>18764</v>
      </c>
      <c r="Z65" s="887">
        <v>685</v>
      </c>
      <c r="AA65" s="887"/>
      <c r="AB65" s="887">
        <f t="shared" si="18"/>
        <v>19107.075000000001</v>
      </c>
      <c r="AC65" s="887">
        <v>1990.77</v>
      </c>
      <c r="AD65" s="887">
        <v>16605.617999999999</v>
      </c>
      <c r="AE65" s="887">
        <v>510.68700000000001</v>
      </c>
      <c r="AF65" s="887"/>
      <c r="AG65" s="887">
        <f t="shared" si="19"/>
        <v>12899987.68</v>
      </c>
      <c r="AH65" s="887">
        <v>1418018.3119999999</v>
      </c>
      <c r="AI65" s="887">
        <v>11140119.294</v>
      </c>
      <c r="AJ65" s="888">
        <v>341850.07400000002</v>
      </c>
      <c r="AL65" s="878"/>
      <c r="AM65" s="881" t="s">
        <v>266</v>
      </c>
      <c r="AN65" s="887">
        <f t="shared" si="20"/>
        <v>1106</v>
      </c>
      <c r="AO65" s="887">
        <v>45</v>
      </c>
      <c r="AP65" s="887">
        <v>872</v>
      </c>
      <c r="AQ65" s="887">
        <v>189</v>
      </c>
      <c r="AR65" s="887"/>
      <c r="AS65" s="887">
        <f t="shared" si="21"/>
        <v>2129.5790000000002</v>
      </c>
      <c r="AT65" s="887">
        <v>61.253999999999998</v>
      </c>
      <c r="AU65" s="887">
        <v>1984.7670000000001</v>
      </c>
      <c r="AV65" s="887">
        <v>83.558000000000007</v>
      </c>
      <c r="AW65" s="887"/>
      <c r="AX65" s="887">
        <f t="shared" si="22"/>
        <v>1385214.067</v>
      </c>
      <c r="AY65" s="887">
        <v>37410.438000000002</v>
      </c>
      <c r="AZ65" s="887">
        <v>1291875.28</v>
      </c>
      <c r="BA65" s="888">
        <v>55928.349000000002</v>
      </c>
    </row>
    <row r="66" spans="2:53" ht="23.25">
      <c r="B66" s="878"/>
      <c r="C66" s="881" t="s">
        <v>267</v>
      </c>
      <c r="D66" s="889">
        <f t="shared" si="14"/>
        <v>19390</v>
      </c>
      <c r="E66" s="889">
        <v>491</v>
      </c>
      <c r="F66" s="889">
        <v>18539</v>
      </c>
      <c r="G66" s="889">
        <v>360</v>
      </c>
      <c r="H66" s="891"/>
      <c r="I66" s="889">
        <f t="shared" si="15"/>
        <v>24020.769</v>
      </c>
      <c r="J66" s="889">
        <v>1671.1959999999999</v>
      </c>
      <c r="K66" s="889">
        <v>21921.855</v>
      </c>
      <c r="L66" s="889">
        <v>427.71800000000002</v>
      </c>
      <c r="M66" s="889"/>
      <c r="N66" s="889"/>
      <c r="O66" s="889"/>
      <c r="P66" s="889">
        <f t="shared" si="16"/>
        <v>16646414.574000001</v>
      </c>
      <c r="Q66" s="889">
        <v>1269656.6810000001</v>
      </c>
      <c r="R66" s="889">
        <v>15082718.948000001</v>
      </c>
      <c r="S66" s="890">
        <v>294038.94500000001</v>
      </c>
      <c r="U66" s="878"/>
      <c r="V66" s="881" t="s">
        <v>267</v>
      </c>
      <c r="W66" s="887">
        <f t="shared" si="17"/>
        <v>19461</v>
      </c>
      <c r="X66" s="887">
        <v>592</v>
      </c>
      <c r="Y66" s="887">
        <v>18556</v>
      </c>
      <c r="Z66" s="887">
        <v>313</v>
      </c>
      <c r="AA66" s="887"/>
      <c r="AB66" s="887">
        <f t="shared" si="18"/>
        <v>17012.035</v>
      </c>
      <c r="AC66" s="887">
        <v>1024.694</v>
      </c>
      <c r="AD66" s="887">
        <v>15447.767</v>
      </c>
      <c r="AE66" s="887">
        <v>539.57399999999996</v>
      </c>
      <c r="AF66" s="887"/>
      <c r="AG66" s="887">
        <f t="shared" si="19"/>
        <v>11361575.172</v>
      </c>
      <c r="AH66" s="887">
        <v>704622.36399999994</v>
      </c>
      <c r="AI66" s="887">
        <v>10303915.774</v>
      </c>
      <c r="AJ66" s="888">
        <v>353037.03399999999</v>
      </c>
      <c r="AL66" s="878"/>
      <c r="AM66" s="881" t="s">
        <v>267</v>
      </c>
      <c r="AN66" s="887">
        <f t="shared" si="20"/>
        <v>679</v>
      </c>
      <c r="AO66" s="887">
        <v>27</v>
      </c>
      <c r="AP66" s="887">
        <v>641</v>
      </c>
      <c r="AQ66" s="887">
        <v>11</v>
      </c>
      <c r="AR66" s="887"/>
      <c r="AS66" s="887">
        <f t="shared" si="21"/>
        <v>1560.4939999999999</v>
      </c>
      <c r="AT66" s="887">
        <v>49.551000000000002</v>
      </c>
      <c r="AU66" s="887">
        <v>1489.7190000000001</v>
      </c>
      <c r="AV66" s="887">
        <v>21.224</v>
      </c>
      <c r="AW66" s="887"/>
      <c r="AX66" s="887">
        <f t="shared" si="22"/>
        <v>978033.30099999998</v>
      </c>
      <c r="AY66" s="887">
        <v>32177.547999999999</v>
      </c>
      <c r="AZ66" s="887">
        <v>932955.78899999999</v>
      </c>
      <c r="BA66" s="888">
        <v>12899.964</v>
      </c>
    </row>
    <row r="67" spans="2:53" ht="23.25">
      <c r="B67" s="878"/>
      <c r="C67" s="881" t="s">
        <v>268</v>
      </c>
      <c r="D67" s="889">
        <f t="shared" ref="D67:D76" si="23">SUM(E67:G67)</f>
        <v>26725</v>
      </c>
      <c r="E67" s="889">
        <v>784</v>
      </c>
      <c r="F67" s="889">
        <v>25623</v>
      </c>
      <c r="G67" s="889">
        <v>318</v>
      </c>
      <c r="H67" s="891"/>
      <c r="I67" s="889">
        <f t="shared" si="15"/>
        <v>33018.773000000001</v>
      </c>
      <c r="J67" s="889">
        <v>2040.2439999999999</v>
      </c>
      <c r="K67" s="889">
        <v>30406.303</v>
      </c>
      <c r="L67" s="889">
        <v>572.226</v>
      </c>
      <c r="M67" s="889"/>
      <c r="N67" s="889"/>
      <c r="O67" s="889"/>
      <c r="P67" s="889">
        <f t="shared" si="16"/>
        <v>22897914.414000001</v>
      </c>
      <c r="Q67" s="889">
        <v>1438557.919</v>
      </c>
      <c r="R67" s="889">
        <v>21059963.673</v>
      </c>
      <c r="S67" s="890">
        <v>399392.82199999999</v>
      </c>
      <c r="U67" s="878"/>
      <c r="V67" s="881" t="s">
        <v>268</v>
      </c>
      <c r="W67" s="887">
        <f t="shared" si="17"/>
        <v>25558</v>
      </c>
      <c r="X67" s="887">
        <v>682</v>
      </c>
      <c r="Y67" s="887">
        <v>24165</v>
      </c>
      <c r="Z67" s="887">
        <v>711</v>
      </c>
      <c r="AA67" s="887"/>
      <c r="AB67" s="887">
        <f t="shared" si="18"/>
        <v>25070.156000000003</v>
      </c>
      <c r="AC67" s="887">
        <v>2157.259</v>
      </c>
      <c r="AD67" s="887">
        <v>22136.518</v>
      </c>
      <c r="AE67" s="887">
        <v>776.37900000000002</v>
      </c>
      <c r="AF67" s="887"/>
      <c r="AG67" s="887">
        <f t="shared" si="19"/>
        <v>17032538.175999999</v>
      </c>
      <c r="AH67" s="887">
        <v>1577934.3529999999</v>
      </c>
      <c r="AI67" s="887">
        <v>14942506.448999999</v>
      </c>
      <c r="AJ67" s="888">
        <v>512097.37400000001</v>
      </c>
      <c r="AL67" s="878"/>
      <c r="AM67" s="881" t="s">
        <v>268</v>
      </c>
      <c r="AN67" s="887">
        <f t="shared" si="20"/>
        <v>820</v>
      </c>
      <c r="AO67" s="887">
        <v>73</v>
      </c>
      <c r="AP67" s="887">
        <v>732</v>
      </c>
      <c r="AQ67" s="887">
        <v>15</v>
      </c>
      <c r="AR67" s="887"/>
      <c r="AS67" s="887">
        <f t="shared" si="21"/>
        <v>1948.9250000000002</v>
      </c>
      <c r="AT67" s="887">
        <v>173.28800000000001</v>
      </c>
      <c r="AU67" s="887">
        <v>1744.6310000000001</v>
      </c>
      <c r="AV67" s="887">
        <v>31.006</v>
      </c>
      <c r="AW67" s="887"/>
      <c r="AX67" s="887">
        <f t="shared" si="22"/>
        <v>1241812.9539999999</v>
      </c>
      <c r="AY67" s="887">
        <v>113845.105</v>
      </c>
      <c r="AZ67" s="887">
        <v>1106502.405</v>
      </c>
      <c r="BA67" s="888">
        <v>21465.444</v>
      </c>
    </row>
    <row r="68" spans="2:53" ht="23.25">
      <c r="B68" s="878">
        <v>2013</v>
      </c>
      <c r="C68" s="881" t="s">
        <v>672</v>
      </c>
      <c r="D68" s="889">
        <f t="shared" si="23"/>
        <v>20579</v>
      </c>
      <c r="E68" s="889">
        <v>438</v>
      </c>
      <c r="F68" s="889">
        <v>19605</v>
      </c>
      <c r="G68" s="889">
        <v>536</v>
      </c>
      <c r="H68" s="891"/>
      <c r="I68" s="889">
        <f t="shared" si="15"/>
        <v>23941.552</v>
      </c>
      <c r="J68" s="889">
        <v>1403.7380000000001</v>
      </c>
      <c r="K68" s="889">
        <v>21825.423999999999</v>
      </c>
      <c r="L68" s="889">
        <v>712.39</v>
      </c>
      <c r="M68" s="889"/>
      <c r="N68" s="889"/>
      <c r="O68" s="889"/>
      <c r="P68" s="889">
        <f t="shared" si="16"/>
        <v>16949367.390000001</v>
      </c>
      <c r="Q68" s="889">
        <v>1024877.694</v>
      </c>
      <c r="R68" s="889">
        <v>15411017.039999999</v>
      </c>
      <c r="S68" s="890">
        <v>513472.65600000002</v>
      </c>
      <c r="U68" s="878">
        <v>2013</v>
      </c>
      <c r="V68" s="881" t="s">
        <v>672</v>
      </c>
      <c r="W68" s="887">
        <f t="shared" si="17"/>
        <v>20701</v>
      </c>
      <c r="X68" s="889">
        <v>432</v>
      </c>
      <c r="Y68" s="887">
        <v>19774</v>
      </c>
      <c r="Z68" s="887">
        <v>495</v>
      </c>
      <c r="AA68" s="887"/>
      <c r="AB68" s="887">
        <f t="shared" si="18"/>
        <v>21759.601000000002</v>
      </c>
      <c r="AC68" s="887">
        <v>1740.6859999999999</v>
      </c>
      <c r="AD68" s="887">
        <v>19237.092000000001</v>
      </c>
      <c r="AE68" s="887">
        <v>781.82299999999998</v>
      </c>
      <c r="AF68" s="887"/>
      <c r="AG68" s="887">
        <f t="shared" si="19"/>
        <v>15162348.774</v>
      </c>
      <c r="AH68" s="887">
        <v>1321581.3529999999</v>
      </c>
      <c r="AI68" s="887">
        <v>13307352.605</v>
      </c>
      <c r="AJ68" s="888">
        <v>533414.81599999999</v>
      </c>
      <c r="AL68" s="878">
        <v>2013</v>
      </c>
      <c r="AM68" s="881" t="s">
        <v>672</v>
      </c>
      <c r="AN68" s="887">
        <f t="shared" si="20"/>
        <v>812</v>
      </c>
      <c r="AO68" s="887">
        <v>39</v>
      </c>
      <c r="AP68" s="887">
        <v>729</v>
      </c>
      <c r="AQ68" s="887">
        <v>44</v>
      </c>
      <c r="AR68" s="887"/>
      <c r="AS68" s="887">
        <f t="shared" si="21"/>
        <v>1834.748</v>
      </c>
      <c r="AT68" s="887">
        <v>64.744</v>
      </c>
      <c r="AU68" s="887">
        <v>1723.2850000000001</v>
      </c>
      <c r="AV68" s="887">
        <v>46.719000000000001</v>
      </c>
      <c r="AW68" s="887"/>
      <c r="AX68" s="887">
        <f t="shared" si="22"/>
        <v>1214680.2449999999</v>
      </c>
      <c r="AY68" s="887">
        <v>40406.527999999998</v>
      </c>
      <c r="AZ68" s="887">
        <v>1140718.659</v>
      </c>
      <c r="BA68" s="888">
        <v>33555.057999999997</v>
      </c>
    </row>
    <row r="69" spans="2:53" ht="23.25">
      <c r="B69" s="878"/>
      <c r="C69" s="881" t="s">
        <v>266</v>
      </c>
      <c r="D69" s="889">
        <f t="shared" si="23"/>
        <v>29712</v>
      </c>
      <c r="E69" s="889">
        <v>906</v>
      </c>
      <c r="F69" s="889">
        <v>28088</v>
      </c>
      <c r="G69" s="889">
        <v>718</v>
      </c>
      <c r="H69" s="891"/>
      <c r="I69" s="889">
        <f t="shared" si="15"/>
        <v>37938.633000000002</v>
      </c>
      <c r="J69" s="889">
        <v>3854.4110000000001</v>
      </c>
      <c r="K69" s="889">
        <v>33281.072</v>
      </c>
      <c r="L69" s="889">
        <v>803.15</v>
      </c>
      <c r="M69" s="889"/>
      <c r="N69" s="889"/>
      <c r="O69" s="889"/>
      <c r="P69" s="889">
        <f t="shared" si="16"/>
        <v>27390379.211999997</v>
      </c>
      <c r="Q69" s="889">
        <v>2905525.682</v>
      </c>
      <c r="R69" s="889">
        <v>23920259.432999998</v>
      </c>
      <c r="S69" s="890">
        <v>564594.09699999995</v>
      </c>
      <c r="U69" s="878"/>
      <c r="V69" s="881" t="s">
        <v>266</v>
      </c>
      <c r="W69" s="887">
        <f t="shared" si="17"/>
        <v>23296</v>
      </c>
      <c r="X69" s="889">
        <v>790</v>
      </c>
      <c r="Y69" s="887">
        <v>21781</v>
      </c>
      <c r="Z69" s="887">
        <v>725</v>
      </c>
      <c r="AA69" s="887"/>
      <c r="AB69" s="887">
        <f t="shared" si="18"/>
        <v>22785.246000000003</v>
      </c>
      <c r="AC69" s="887">
        <v>1671.1120000000001</v>
      </c>
      <c r="AD69" s="887">
        <v>20244.078000000001</v>
      </c>
      <c r="AE69" s="887">
        <v>870.05600000000004</v>
      </c>
      <c r="AF69" s="887"/>
      <c r="AG69" s="887">
        <f t="shared" si="19"/>
        <v>16139252.530000001</v>
      </c>
      <c r="AH69" s="887">
        <v>1240889.548</v>
      </c>
      <c r="AI69" s="887">
        <v>14284645.171</v>
      </c>
      <c r="AJ69" s="888">
        <v>613717.81099999999</v>
      </c>
      <c r="AL69" s="878"/>
      <c r="AM69" s="881" t="s">
        <v>266</v>
      </c>
      <c r="AN69" s="887">
        <f t="shared" si="20"/>
        <v>1062</v>
      </c>
      <c r="AO69" s="887">
        <v>28</v>
      </c>
      <c r="AP69" s="887">
        <v>932</v>
      </c>
      <c r="AQ69" s="887">
        <v>102</v>
      </c>
      <c r="AR69" s="887"/>
      <c r="AS69" s="887">
        <f t="shared" si="21"/>
        <v>2349.3649999999998</v>
      </c>
      <c r="AT69" s="887">
        <v>51.603000000000002</v>
      </c>
      <c r="AU69" s="887">
        <v>2160.31</v>
      </c>
      <c r="AV69" s="887">
        <v>137.452</v>
      </c>
      <c r="AW69" s="887"/>
      <c r="AX69" s="887">
        <f t="shared" si="22"/>
        <v>1570558.5260000001</v>
      </c>
      <c r="AY69" s="887">
        <v>35843.135999999999</v>
      </c>
      <c r="AZ69" s="887">
        <v>1440342.84</v>
      </c>
      <c r="BA69" s="888">
        <v>94372.55</v>
      </c>
    </row>
    <row r="70" spans="2:53" ht="23.25">
      <c r="B70" s="878"/>
      <c r="C70" s="881" t="s">
        <v>267</v>
      </c>
      <c r="D70" s="889">
        <f t="shared" si="23"/>
        <v>20827</v>
      </c>
      <c r="E70" s="889">
        <v>321</v>
      </c>
      <c r="F70" s="889">
        <v>19798</v>
      </c>
      <c r="G70" s="889">
        <v>708</v>
      </c>
      <c r="H70" s="891"/>
      <c r="I70" s="889">
        <f t="shared" si="15"/>
        <v>28359.433000000001</v>
      </c>
      <c r="J70" s="889">
        <v>2261.4459999999999</v>
      </c>
      <c r="K70" s="889">
        <v>25556.418000000001</v>
      </c>
      <c r="L70" s="889">
        <v>541.56899999999996</v>
      </c>
      <c r="M70" s="889"/>
      <c r="N70" s="889"/>
      <c r="O70" s="889"/>
      <c r="P70" s="889">
        <f t="shared" si="16"/>
        <v>20866340.249999996</v>
      </c>
      <c r="Q70" s="889">
        <v>1701614.602</v>
      </c>
      <c r="R70" s="889">
        <v>18806503.903999999</v>
      </c>
      <c r="S70" s="890">
        <v>358221.74400000001</v>
      </c>
      <c r="U70" s="878"/>
      <c r="V70" s="881" t="s">
        <v>267</v>
      </c>
      <c r="W70" s="887">
        <f t="shared" si="17"/>
        <v>24821</v>
      </c>
      <c r="X70" s="889">
        <v>591</v>
      </c>
      <c r="Y70" s="887">
        <v>23773</v>
      </c>
      <c r="Z70" s="887">
        <v>457</v>
      </c>
      <c r="AA70" s="892"/>
      <c r="AB70" s="887">
        <f t="shared" si="18"/>
        <v>25459.868999999999</v>
      </c>
      <c r="AC70" s="887">
        <v>2037.268</v>
      </c>
      <c r="AD70" s="887">
        <v>22633.59</v>
      </c>
      <c r="AE70" s="887">
        <v>789.01099999999997</v>
      </c>
      <c r="AF70" s="892"/>
      <c r="AG70" s="887">
        <f t="shared" si="19"/>
        <v>18390990.142000001</v>
      </c>
      <c r="AH70" s="887">
        <v>1535093.558</v>
      </c>
      <c r="AI70" s="887">
        <v>16298551.304</v>
      </c>
      <c r="AJ70" s="888">
        <v>557345.28000000003</v>
      </c>
      <c r="AL70" s="878"/>
      <c r="AM70" s="881" t="s">
        <v>267</v>
      </c>
      <c r="AN70" s="887">
        <f t="shared" si="20"/>
        <v>585</v>
      </c>
      <c r="AO70" s="887">
        <v>35</v>
      </c>
      <c r="AP70" s="887">
        <v>576</v>
      </c>
      <c r="AQ70" s="887">
        <v>-26</v>
      </c>
      <c r="AR70" s="887"/>
      <c r="AS70" s="887">
        <f t="shared" si="21"/>
        <v>2060.1419999999998</v>
      </c>
      <c r="AT70" s="887">
        <v>44.953000000000003</v>
      </c>
      <c r="AU70" s="887">
        <v>2059.3530000000001</v>
      </c>
      <c r="AV70" s="887">
        <v>-44.164000000000001</v>
      </c>
      <c r="AW70" s="887"/>
      <c r="AX70" s="887">
        <f t="shared" si="22"/>
        <v>1417322.6740000001</v>
      </c>
      <c r="AY70" s="887">
        <v>30905.847000000002</v>
      </c>
      <c r="AZ70" s="887">
        <v>1421102.564</v>
      </c>
      <c r="BA70" s="888">
        <v>-34685.737000000001</v>
      </c>
    </row>
    <row r="71" spans="2:53" ht="23.25">
      <c r="B71" s="878"/>
      <c r="C71" s="881" t="s">
        <v>268</v>
      </c>
      <c r="D71" s="889">
        <f t="shared" si="23"/>
        <v>28253</v>
      </c>
      <c r="E71" s="889">
        <v>809</v>
      </c>
      <c r="F71" s="889">
        <v>26840</v>
      </c>
      <c r="G71" s="889">
        <v>604</v>
      </c>
      <c r="H71" s="891"/>
      <c r="I71" s="889">
        <f t="shared" si="15"/>
        <v>35380.399999999994</v>
      </c>
      <c r="J71" s="889">
        <v>2229.654</v>
      </c>
      <c r="K71" s="889">
        <v>32330.795999999998</v>
      </c>
      <c r="L71" s="889">
        <v>819.95</v>
      </c>
      <c r="M71" s="889"/>
      <c r="N71" s="889"/>
      <c r="O71" s="889"/>
      <c r="P71" s="889">
        <f t="shared" si="16"/>
        <v>26322165.553000003</v>
      </c>
      <c r="Q71" s="889">
        <v>1707154.58</v>
      </c>
      <c r="R71" s="889">
        <v>24002926.421</v>
      </c>
      <c r="S71" s="890">
        <v>612084.55200000003</v>
      </c>
      <c r="U71" s="878"/>
      <c r="V71" s="881" t="s">
        <v>268</v>
      </c>
      <c r="W71" s="887">
        <f t="shared" si="17"/>
        <v>31118</v>
      </c>
      <c r="X71" s="889">
        <v>577</v>
      </c>
      <c r="Y71" s="887">
        <v>29825</v>
      </c>
      <c r="Z71" s="887">
        <v>716</v>
      </c>
      <c r="AA71" s="892"/>
      <c r="AB71" s="887">
        <f t="shared" si="18"/>
        <v>30334.094000000001</v>
      </c>
      <c r="AC71" s="887">
        <v>1378.0440000000001</v>
      </c>
      <c r="AD71" s="887">
        <v>28100.37</v>
      </c>
      <c r="AE71" s="887">
        <v>855.68</v>
      </c>
      <c r="AF71" s="892"/>
      <c r="AG71" s="887">
        <f t="shared" si="19"/>
        <v>22028139.75</v>
      </c>
      <c r="AH71" s="887">
        <v>1000587.822</v>
      </c>
      <c r="AI71" s="887">
        <v>20409403.824999999</v>
      </c>
      <c r="AJ71" s="888">
        <v>618148.103</v>
      </c>
      <c r="AL71" s="878"/>
      <c r="AM71" s="881" t="s">
        <v>268</v>
      </c>
      <c r="AN71" s="887">
        <f t="shared" si="20"/>
        <v>835</v>
      </c>
      <c r="AO71" s="887">
        <v>25</v>
      </c>
      <c r="AP71" s="887">
        <v>756</v>
      </c>
      <c r="AQ71" s="887">
        <v>54</v>
      </c>
      <c r="AR71" s="887"/>
      <c r="AS71" s="887">
        <f t="shared" si="21"/>
        <v>1850.7190000000003</v>
      </c>
      <c r="AT71" s="887">
        <v>65.975999999999999</v>
      </c>
      <c r="AU71" s="887">
        <v>1659.4780000000001</v>
      </c>
      <c r="AV71" s="887">
        <v>125.265</v>
      </c>
      <c r="AW71" s="887"/>
      <c r="AX71" s="887">
        <f t="shared" si="22"/>
        <v>1246746.4879999999</v>
      </c>
      <c r="AY71" s="887">
        <v>44898.286999999997</v>
      </c>
      <c r="AZ71" s="887">
        <v>1125778.642</v>
      </c>
      <c r="BA71" s="888">
        <v>76069.558999999994</v>
      </c>
    </row>
    <row r="72" spans="2:53" ht="23.25">
      <c r="B72" s="878">
        <v>2014</v>
      </c>
      <c r="C72" s="881" t="s">
        <v>672</v>
      </c>
      <c r="D72" s="889">
        <f t="shared" si="23"/>
        <v>34867</v>
      </c>
      <c r="E72" s="889">
        <v>730</v>
      </c>
      <c r="F72" s="889">
        <v>33723</v>
      </c>
      <c r="G72" s="889">
        <v>414</v>
      </c>
      <c r="H72" s="891"/>
      <c r="I72" s="889">
        <f t="shared" si="15"/>
        <v>44749.563000000002</v>
      </c>
      <c r="J72" s="889">
        <v>1828.2429999999999</v>
      </c>
      <c r="K72" s="889">
        <v>42304.591</v>
      </c>
      <c r="L72" s="889">
        <v>616.72900000000004</v>
      </c>
      <c r="M72" s="889"/>
      <c r="N72" s="889"/>
      <c r="O72" s="889"/>
      <c r="P72" s="889">
        <f t="shared" si="16"/>
        <v>35161826.956</v>
      </c>
      <c r="Q72" s="889">
        <v>1467163.4110000001</v>
      </c>
      <c r="R72" s="889">
        <v>33217495.114999998</v>
      </c>
      <c r="S72" s="890">
        <v>477168.43</v>
      </c>
      <c r="U72" s="878">
        <v>2014</v>
      </c>
      <c r="V72" s="881" t="s">
        <v>672</v>
      </c>
      <c r="W72" s="887">
        <f t="shared" si="17"/>
        <v>38743</v>
      </c>
      <c r="X72" s="889">
        <v>733</v>
      </c>
      <c r="Y72" s="887">
        <v>36858</v>
      </c>
      <c r="Z72" s="887">
        <v>1152</v>
      </c>
      <c r="AA72" s="892"/>
      <c r="AB72" s="887">
        <f t="shared" si="18"/>
        <v>38326.421999999999</v>
      </c>
      <c r="AC72" s="887">
        <v>2160.422</v>
      </c>
      <c r="AD72" s="887">
        <v>35128.241999999998</v>
      </c>
      <c r="AE72" s="887">
        <v>1037.758</v>
      </c>
      <c r="AF72" s="892"/>
      <c r="AG72" s="887">
        <f t="shared" si="19"/>
        <v>29753539.447999999</v>
      </c>
      <c r="AH72" s="887">
        <v>1727378.0660000001</v>
      </c>
      <c r="AI72" s="887">
        <v>27223714.601</v>
      </c>
      <c r="AJ72" s="888">
        <v>802446.78099999996</v>
      </c>
      <c r="AL72" s="878">
        <v>2014</v>
      </c>
      <c r="AM72" s="881" t="s">
        <v>672</v>
      </c>
      <c r="AN72" s="887">
        <f t="shared" si="20"/>
        <v>1417</v>
      </c>
      <c r="AO72" s="887">
        <v>57</v>
      </c>
      <c r="AP72" s="887">
        <v>1341</v>
      </c>
      <c r="AQ72" s="887">
        <v>19</v>
      </c>
      <c r="AR72" s="887"/>
      <c r="AS72" s="887">
        <f t="shared" si="21"/>
        <v>3138.413</v>
      </c>
      <c r="AT72" s="887">
        <v>56.018000000000001</v>
      </c>
      <c r="AU72" s="887">
        <v>3045.9</v>
      </c>
      <c r="AV72" s="887">
        <v>36.494999999999997</v>
      </c>
      <c r="AW72" s="887"/>
      <c r="AX72" s="887">
        <f t="shared" si="22"/>
        <v>2305527.324</v>
      </c>
      <c r="AY72" s="887">
        <v>40649.360999999997</v>
      </c>
      <c r="AZ72" s="887">
        <v>2237141.844</v>
      </c>
      <c r="BA72" s="888">
        <v>27736.118999999999</v>
      </c>
    </row>
    <row r="73" spans="2:53" ht="23.25">
      <c r="B73" s="878"/>
      <c r="C73" s="881" t="s">
        <v>266</v>
      </c>
      <c r="D73" s="889">
        <f t="shared" si="23"/>
        <v>26291</v>
      </c>
      <c r="E73" s="889">
        <v>582</v>
      </c>
      <c r="F73" s="889">
        <v>25354</v>
      </c>
      <c r="G73" s="889">
        <v>355</v>
      </c>
      <c r="H73" s="891"/>
      <c r="I73" s="889">
        <f t="shared" si="15"/>
        <v>39256.685999999994</v>
      </c>
      <c r="J73" s="889">
        <v>1200.808</v>
      </c>
      <c r="K73" s="889">
        <v>37297.942999999999</v>
      </c>
      <c r="L73" s="889">
        <v>757.93499999999995</v>
      </c>
      <c r="M73" s="889"/>
      <c r="N73" s="889"/>
      <c r="O73" s="889"/>
      <c r="P73" s="889">
        <f t="shared" si="16"/>
        <v>31545468.954</v>
      </c>
      <c r="Q73" s="889">
        <v>980738.05</v>
      </c>
      <c r="R73" s="889">
        <v>29975671.384</v>
      </c>
      <c r="S73" s="890">
        <v>589059.52</v>
      </c>
      <c r="U73" s="878"/>
      <c r="V73" s="881" t="s">
        <v>266</v>
      </c>
      <c r="W73" s="887">
        <f t="shared" si="17"/>
        <v>20035</v>
      </c>
      <c r="X73" s="889">
        <v>431</v>
      </c>
      <c r="Y73" s="887">
        <v>19309</v>
      </c>
      <c r="Z73" s="887">
        <v>295</v>
      </c>
      <c r="AA73" s="892"/>
      <c r="AB73" s="887">
        <f t="shared" si="18"/>
        <v>23002.762999999999</v>
      </c>
      <c r="AC73" s="887">
        <v>1624.941</v>
      </c>
      <c r="AD73" s="887">
        <v>20776.753000000001</v>
      </c>
      <c r="AE73" s="887">
        <v>601.06899999999996</v>
      </c>
      <c r="AF73" s="892"/>
      <c r="AG73" s="887">
        <f t="shared" si="19"/>
        <v>18083196.645</v>
      </c>
      <c r="AH73" s="887">
        <v>1335747.4569999999</v>
      </c>
      <c r="AI73" s="887">
        <v>16286967.541999999</v>
      </c>
      <c r="AJ73" s="888">
        <v>460481.64600000001</v>
      </c>
      <c r="AL73" s="878"/>
      <c r="AM73" s="881" t="s">
        <v>266</v>
      </c>
      <c r="AN73" s="887">
        <f t="shared" si="20"/>
        <v>817</v>
      </c>
      <c r="AO73" s="887">
        <v>27</v>
      </c>
      <c r="AP73" s="887">
        <v>699</v>
      </c>
      <c r="AQ73" s="887">
        <v>91</v>
      </c>
      <c r="AR73" s="887"/>
      <c r="AS73" s="887">
        <f t="shared" si="21"/>
        <v>1710.4460000000001</v>
      </c>
      <c r="AT73" s="887">
        <v>46.210999999999999</v>
      </c>
      <c r="AU73" s="887">
        <v>1525.1980000000001</v>
      </c>
      <c r="AV73" s="887">
        <v>139.03700000000001</v>
      </c>
      <c r="AW73" s="887"/>
      <c r="AX73" s="887">
        <f t="shared" si="22"/>
        <v>1299770.3030000001</v>
      </c>
      <c r="AY73" s="887">
        <v>33477.983999999997</v>
      </c>
      <c r="AZ73" s="887">
        <v>1152727.6540000001</v>
      </c>
      <c r="BA73" s="888">
        <v>113564.66499999999</v>
      </c>
    </row>
    <row r="74" spans="2:53" ht="23.25">
      <c r="B74" s="878"/>
      <c r="C74" s="881" t="s">
        <v>267</v>
      </c>
      <c r="D74" s="889">
        <f t="shared" si="23"/>
        <v>30282</v>
      </c>
      <c r="E74" s="889">
        <v>596</v>
      </c>
      <c r="F74" s="889">
        <v>29345</v>
      </c>
      <c r="G74" s="889">
        <v>341</v>
      </c>
      <c r="H74" s="891"/>
      <c r="I74" s="889">
        <f t="shared" si="15"/>
        <v>44873.305999999997</v>
      </c>
      <c r="J74" s="889">
        <v>2000.6510000000003</v>
      </c>
      <c r="K74" s="889">
        <v>42338.097999999998</v>
      </c>
      <c r="L74" s="889">
        <v>534.55700000000002</v>
      </c>
      <c r="M74" s="889"/>
      <c r="N74" s="889"/>
      <c r="O74" s="889"/>
      <c r="P74" s="889">
        <f t="shared" si="16"/>
        <v>36688434.342999995</v>
      </c>
      <c r="Q74" s="889">
        <v>1714902.9120000002</v>
      </c>
      <c r="R74" s="889">
        <v>34551764.916999996</v>
      </c>
      <c r="S74" s="889">
        <v>421766.51399999997</v>
      </c>
      <c r="U74" s="878"/>
      <c r="V74" s="881" t="s">
        <v>267</v>
      </c>
      <c r="W74" s="887">
        <f t="shared" si="17"/>
        <v>21017</v>
      </c>
      <c r="X74" s="889">
        <v>666</v>
      </c>
      <c r="Y74" s="889">
        <v>20094</v>
      </c>
      <c r="Z74" s="889">
        <v>257</v>
      </c>
      <c r="AA74" s="889"/>
      <c r="AB74" s="887">
        <f t="shared" si="18"/>
        <v>22171.427</v>
      </c>
      <c r="AC74" s="889">
        <v>1287.2180000000001</v>
      </c>
      <c r="AD74" s="889">
        <v>20368.545999999998</v>
      </c>
      <c r="AE74" s="889">
        <v>515.66299999999978</v>
      </c>
      <c r="AF74" s="889"/>
      <c r="AG74" s="887">
        <f t="shared" si="19"/>
        <v>17636718.944000006</v>
      </c>
      <c r="AH74" s="889">
        <v>1107813.3500000001</v>
      </c>
      <c r="AI74" s="889">
        <v>16120371.972000003</v>
      </c>
      <c r="AJ74" s="889">
        <v>408533.62200000015</v>
      </c>
      <c r="AL74" s="878"/>
      <c r="AM74" s="881" t="s">
        <v>267</v>
      </c>
      <c r="AN74" s="887">
        <f t="shared" si="20"/>
        <v>998</v>
      </c>
      <c r="AO74" s="887">
        <v>76</v>
      </c>
      <c r="AP74" s="887">
        <v>903</v>
      </c>
      <c r="AQ74" s="887">
        <v>19</v>
      </c>
      <c r="AR74" s="887"/>
      <c r="AS74" s="887">
        <f t="shared" si="21"/>
        <v>3091.1250999999993</v>
      </c>
      <c r="AT74" s="887">
        <v>521.47399999999993</v>
      </c>
      <c r="AU74" s="887">
        <v>2510.6830999999997</v>
      </c>
      <c r="AV74" s="887">
        <v>58.967999999999996</v>
      </c>
      <c r="AW74" s="887"/>
      <c r="AX74" s="887">
        <f t="shared" si="22"/>
        <v>2387181.2589999996</v>
      </c>
      <c r="AY74" s="887">
        <v>455065.02</v>
      </c>
      <c r="AZ74" s="887">
        <v>1894569.9499999997</v>
      </c>
      <c r="BA74" s="887">
        <v>37546.289000000012</v>
      </c>
    </row>
    <row r="75" spans="2:53" ht="23.25">
      <c r="B75" s="878"/>
      <c r="C75" s="881" t="s">
        <v>268</v>
      </c>
      <c r="D75" s="889">
        <f t="shared" si="23"/>
        <v>24085</v>
      </c>
      <c r="E75" s="889">
        <v>433</v>
      </c>
      <c r="F75" s="889">
        <v>23195</v>
      </c>
      <c r="G75" s="889">
        <v>457</v>
      </c>
      <c r="H75" s="891"/>
      <c r="I75" s="889">
        <f t="shared" si="15"/>
        <v>32434</v>
      </c>
      <c r="J75" s="889">
        <v>1986</v>
      </c>
      <c r="K75" s="889">
        <v>29510</v>
      </c>
      <c r="L75" s="889">
        <v>938</v>
      </c>
      <c r="M75" s="889"/>
      <c r="N75" s="889"/>
      <c r="O75" s="889"/>
      <c r="P75" s="889">
        <f t="shared" si="16"/>
        <v>26609958</v>
      </c>
      <c r="Q75" s="889">
        <v>1633572</v>
      </c>
      <c r="R75" s="889">
        <v>24213182</v>
      </c>
      <c r="S75" s="890">
        <v>763204</v>
      </c>
      <c r="U75" s="878"/>
      <c r="V75" s="881" t="s">
        <v>268</v>
      </c>
      <c r="W75" s="887">
        <f t="shared" si="17"/>
        <v>23736</v>
      </c>
      <c r="X75" s="889">
        <v>693</v>
      </c>
      <c r="Y75" s="889">
        <v>22421</v>
      </c>
      <c r="Z75" s="889">
        <v>622</v>
      </c>
      <c r="AA75" s="889"/>
      <c r="AB75" s="887">
        <f t="shared" si="18"/>
        <v>29969</v>
      </c>
      <c r="AC75" s="889">
        <v>2414</v>
      </c>
      <c r="AD75" s="889">
        <v>26693</v>
      </c>
      <c r="AE75" s="889">
        <v>862</v>
      </c>
      <c r="AF75" s="889"/>
      <c r="AG75" s="887">
        <f t="shared" si="19"/>
        <v>24029992</v>
      </c>
      <c r="AH75" s="889">
        <v>2005564</v>
      </c>
      <c r="AI75" s="889">
        <v>21371762</v>
      </c>
      <c r="AJ75" s="889">
        <v>652666</v>
      </c>
      <c r="AL75" s="878"/>
      <c r="AM75" s="881" t="s">
        <v>268</v>
      </c>
      <c r="AN75" s="887">
        <f t="shared" si="20"/>
        <v>607</v>
      </c>
      <c r="AO75" s="887">
        <v>42</v>
      </c>
      <c r="AP75" s="887">
        <v>498</v>
      </c>
      <c r="AQ75" s="887">
        <v>67</v>
      </c>
      <c r="AR75" s="887"/>
      <c r="AS75" s="887">
        <f t="shared" si="21"/>
        <v>1602</v>
      </c>
      <c r="AT75" s="887">
        <v>409</v>
      </c>
      <c r="AU75" s="887">
        <v>1010</v>
      </c>
      <c r="AV75" s="887">
        <v>183</v>
      </c>
      <c r="AW75" s="887"/>
      <c r="AX75" s="887">
        <f t="shared" si="22"/>
        <v>1210905</v>
      </c>
      <c r="AY75" s="887">
        <v>326135</v>
      </c>
      <c r="AZ75" s="887">
        <v>725537</v>
      </c>
      <c r="BA75" s="888">
        <v>159233</v>
      </c>
    </row>
    <row r="76" spans="2:53" ht="23.25">
      <c r="B76" s="878">
        <v>2015</v>
      </c>
      <c r="C76" s="881" t="s">
        <v>672</v>
      </c>
      <c r="D76" s="889">
        <f t="shared" si="23"/>
        <v>20353</v>
      </c>
      <c r="E76" s="889">
        <v>654</v>
      </c>
      <c r="F76" s="889">
        <v>19401</v>
      </c>
      <c r="G76" s="889">
        <v>298</v>
      </c>
      <c r="H76" s="891"/>
      <c r="I76" s="889">
        <f t="shared" si="15"/>
        <v>26859</v>
      </c>
      <c r="J76" s="889">
        <v>2242</v>
      </c>
      <c r="K76" s="889">
        <v>24041</v>
      </c>
      <c r="L76" s="889">
        <v>576</v>
      </c>
      <c r="M76" s="889"/>
      <c r="N76" s="889"/>
      <c r="O76" s="889"/>
      <c r="P76" s="889">
        <f t="shared" si="16"/>
        <v>22660763</v>
      </c>
      <c r="Q76" s="889">
        <v>1961362</v>
      </c>
      <c r="R76" s="889">
        <v>20217193</v>
      </c>
      <c r="S76" s="890">
        <v>482208</v>
      </c>
      <c r="U76" s="878">
        <v>2015</v>
      </c>
      <c r="V76" s="881" t="s">
        <v>672</v>
      </c>
      <c r="W76" s="887">
        <f>SUM(X76:Z76)</f>
        <v>19396</v>
      </c>
      <c r="X76" s="889">
        <v>252</v>
      </c>
      <c r="Y76" s="889">
        <v>18599</v>
      </c>
      <c r="Z76" s="889">
        <v>545</v>
      </c>
      <c r="AA76" s="889"/>
      <c r="AB76" s="887">
        <f t="shared" si="18"/>
        <v>22979</v>
      </c>
      <c r="AC76" s="889">
        <v>699</v>
      </c>
      <c r="AD76" s="889">
        <v>21410</v>
      </c>
      <c r="AE76" s="889">
        <v>870</v>
      </c>
      <c r="AF76" s="889"/>
      <c r="AG76" s="887">
        <f t="shared" si="19"/>
        <v>18997173</v>
      </c>
      <c r="AH76" s="889">
        <v>566798</v>
      </c>
      <c r="AI76" s="889">
        <v>17753922</v>
      </c>
      <c r="AJ76" s="889">
        <v>676453</v>
      </c>
      <c r="AL76" s="878">
        <v>2015</v>
      </c>
      <c r="AM76" s="881" t="s">
        <v>672</v>
      </c>
      <c r="AN76" s="887">
        <f t="shared" si="20"/>
        <v>655</v>
      </c>
      <c r="AO76" s="887">
        <v>31</v>
      </c>
      <c r="AP76" s="887">
        <v>610</v>
      </c>
      <c r="AQ76" s="887">
        <v>14</v>
      </c>
      <c r="AR76" s="887"/>
      <c r="AS76" s="887">
        <f t="shared" si="21"/>
        <v>1969</v>
      </c>
      <c r="AT76" s="887">
        <v>530</v>
      </c>
      <c r="AU76" s="887">
        <v>1416</v>
      </c>
      <c r="AV76" s="887">
        <v>23</v>
      </c>
      <c r="AW76" s="887"/>
      <c r="AX76" s="887">
        <f t="shared" si="22"/>
        <v>1554456</v>
      </c>
      <c r="AY76" s="887">
        <v>459112</v>
      </c>
      <c r="AZ76" s="887">
        <v>1077962</v>
      </c>
      <c r="BA76" s="888">
        <v>17382</v>
      </c>
    </row>
    <row r="77" spans="2:53" ht="23.25">
      <c r="B77" s="878"/>
      <c r="C77" s="881"/>
      <c r="D77" s="892"/>
      <c r="E77" s="892"/>
      <c r="F77" s="892"/>
      <c r="G77" s="892"/>
      <c r="H77" s="892"/>
      <c r="I77" s="1250" t="s">
        <v>673</v>
      </c>
      <c r="J77" s="1250"/>
      <c r="K77" s="1250"/>
      <c r="L77" s="1250"/>
      <c r="M77" s="893"/>
      <c r="N77" s="893"/>
      <c r="O77" s="892"/>
      <c r="P77" s="892"/>
      <c r="Q77" s="892"/>
      <c r="R77" s="892"/>
      <c r="S77" s="894"/>
      <c r="U77" s="878"/>
      <c r="V77" s="881"/>
      <c r="W77" s="892"/>
      <c r="X77" s="891"/>
      <c r="Y77" s="892"/>
      <c r="Z77" s="892"/>
      <c r="AA77" s="892"/>
      <c r="AB77" s="1250" t="s">
        <v>673</v>
      </c>
      <c r="AC77" s="1250"/>
      <c r="AD77" s="1250"/>
      <c r="AE77" s="1250"/>
      <c r="AF77" s="892"/>
      <c r="AG77" s="892"/>
      <c r="AH77" s="892"/>
      <c r="AI77" s="892"/>
      <c r="AJ77" s="894"/>
      <c r="AL77" s="878"/>
      <c r="AM77" s="881"/>
      <c r="AN77" s="892"/>
      <c r="AO77" s="892"/>
      <c r="AP77" s="892"/>
      <c r="AQ77" s="892"/>
      <c r="AR77" s="892"/>
      <c r="AS77" s="1250" t="s">
        <v>673</v>
      </c>
      <c r="AT77" s="1250"/>
      <c r="AU77" s="1250"/>
      <c r="AV77" s="1250"/>
      <c r="AW77" s="892"/>
      <c r="AX77" s="892"/>
      <c r="AY77" s="892"/>
      <c r="AZ77" s="892"/>
      <c r="BA77" s="894"/>
    </row>
    <row r="78" spans="2:53" ht="23.25">
      <c r="B78" s="878"/>
      <c r="C78" s="881"/>
      <c r="D78" s="892"/>
      <c r="E78" s="892"/>
      <c r="F78" s="892"/>
      <c r="G78" s="892"/>
      <c r="H78" s="892"/>
      <c r="I78" s="893"/>
      <c r="J78" s="893"/>
      <c r="K78" s="893"/>
      <c r="L78" s="893"/>
      <c r="M78" s="893"/>
      <c r="N78" s="893"/>
      <c r="O78" s="892"/>
      <c r="P78" s="892"/>
      <c r="Q78" s="892"/>
      <c r="R78" s="892"/>
      <c r="S78" s="894"/>
      <c r="U78" s="878"/>
      <c r="V78" s="881"/>
      <c r="W78" s="892"/>
      <c r="X78" s="892"/>
      <c r="Y78" s="892"/>
      <c r="Z78" s="892"/>
      <c r="AA78" s="892"/>
      <c r="AB78" s="893"/>
      <c r="AC78" s="893"/>
      <c r="AD78" s="893"/>
      <c r="AE78" s="893"/>
      <c r="AF78" s="892"/>
      <c r="AG78" s="892"/>
      <c r="AH78" s="892"/>
      <c r="AI78" s="892"/>
      <c r="AJ78" s="894"/>
    </row>
    <row r="79" spans="2:53" ht="23.25">
      <c r="B79" s="878">
        <v>2003</v>
      </c>
      <c r="C79" s="881"/>
      <c r="D79" s="895">
        <f t="shared" ref="D79:G90" si="24">+D11/D10*100-100</f>
        <v>14.364536283233704</v>
      </c>
      <c r="E79" s="895">
        <f t="shared" si="24"/>
        <v>20.668953687821627</v>
      </c>
      <c r="F79" s="895">
        <f t="shared" si="24"/>
        <v>17.370217925401235</v>
      </c>
      <c r="G79" s="895">
        <f t="shared" si="24"/>
        <v>-8.37438423645321</v>
      </c>
      <c r="H79" s="895"/>
      <c r="I79" s="895">
        <f t="shared" ref="I79:L90" si="25">+I11/I10*100-100</f>
        <v>27.68927706090642</v>
      </c>
      <c r="J79" s="895">
        <f t="shared" si="25"/>
        <v>48.395801362715616</v>
      </c>
      <c r="K79" s="895">
        <f t="shared" si="25"/>
        <v>32.39309843722765</v>
      </c>
      <c r="L79" s="895">
        <f t="shared" si="25"/>
        <v>-2.5486079665574124</v>
      </c>
      <c r="M79" s="895"/>
      <c r="N79" s="895"/>
      <c r="O79" s="895"/>
      <c r="P79" s="895">
        <f t="shared" ref="P79:S90" si="26">+P11/P10*100-100</f>
        <v>54.18271756605489</v>
      </c>
      <c r="Q79" s="895">
        <f t="shared" si="26"/>
        <v>81.725538420489812</v>
      </c>
      <c r="R79" s="895">
        <f t="shared" si="26"/>
        <v>60.276279426382331</v>
      </c>
      <c r="S79" s="896">
        <f t="shared" si="26"/>
        <v>15.496181852324071</v>
      </c>
      <c r="U79" s="878">
        <v>2003</v>
      </c>
      <c r="V79" s="881"/>
      <c r="W79" s="895">
        <f t="shared" ref="W79:Z90" si="27">+W11/W10*100-100</f>
        <v>-6.1872470167691773</v>
      </c>
      <c r="X79" s="895">
        <f t="shared" si="27"/>
        <v>315.4241645244216</v>
      </c>
      <c r="Y79" s="895">
        <f t="shared" si="27"/>
        <v>-11.37568058076225</v>
      </c>
      <c r="Z79" s="895">
        <f t="shared" si="27"/>
        <v>-4.4226773523300693</v>
      </c>
      <c r="AA79" s="895"/>
      <c r="AB79" s="895">
        <f t="shared" ref="AB79:AE90" si="28">+AB11/AB10*100-100</f>
        <v>4.6091506914307701</v>
      </c>
      <c r="AC79" s="895">
        <f t="shared" si="28"/>
        <v>103.81636155362796</v>
      </c>
      <c r="AD79" s="895">
        <f t="shared" si="28"/>
        <v>1.7641572454903098</v>
      </c>
      <c r="AE79" s="895">
        <f t="shared" si="28"/>
        <v>4.1233857451199896</v>
      </c>
      <c r="AF79" s="895"/>
      <c r="AG79" s="895">
        <f t="shared" ref="AG79:AJ90" si="29">+AG11/AG10*100-100</f>
        <v>26.280712656027802</v>
      </c>
      <c r="AH79" s="895">
        <f t="shared" si="29"/>
        <v>142.84404604716818</v>
      </c>
      <c r="AI79" s="895">
        <f t="shared" si="29"/>
        <v>23.126799315214996</v>
      </c>
      <c r="AJ79" s="896">
        <f t="shared" si="29"/>
        <v>24.846350354320393</v>
      </c>
      <c r="AL79" s="878">
        <v>2003</v>
      </c>
      <c r="AM79" s="881"/>
      <c r="AN79" s="895">
        <f t="shared" ref="AN79:AQ90" si="30">+AN11/AN10*100-100</f>
        <v>18.516388729154684</v>
      </c>
      <c r="AO79" s="895">
        <f t="shared" si="30"/>
        <v>-56.92307692307692</v>
      </c>
      <c r="AP79" s="895">
        <f t="shared" si="30"/>
        <v>23.252775963422593</v>
      </c>
      <c r="AQ79" s="895">
        <f t="shared" si="30"/>
        <v>2.0979020979021072</v>
      </c>
      <c r="AR79" s="895"/>
      <c r="AS79" s="895">
        <f t="shared" ref="AS79:AV90" si="31">+AS11/AS10*100-100</f>
        <v>28.106034702132035</v>
      </c>
      <c r="AT79" s="895">
        <f t="shared" si="31"/>
        <v>7.981453252032523</v>
      </c>
      <c r="AU79" s="895">
        <f t="shared" si="31"/>
        <v>31.139869145236617</v>
      </c>
      <c r="AV79" s="895">
        <f t="shared" si="31"/>
        <v>-10.457137707745972</v>
      </c>
      <c r="AW79" s="895"/>
      <c r="AX79" s="895">
        <f t="shared" ref="AX79:BA90" si="32">+AX11/AX10*100-100</f>
        <v>56.991566713457189</v>
      </c>
      <c r="AY79" s="895">
        <f t="shared" si="32"/>
        <v>37.860612368178607</v>
      </c>
      <c r="AZ79" s="895">
        <f t="shared" si="32"/>
        <v>60.369560671238105</v>
      </c>
      <c r="BA79" s="896">
        <f t="shared" si="32"/>
        <v>12.697229785975722</v>
      </c>
    </row>
    <row r="80" spans="2:53" ht="23.25">
      <c r="B80" s="878">
        <v>2004</v>
      </c>
      <c r="C80" s="881"/>
      <c r="D80" s="895">
        <f t="shared" si="24"/>
        <v>54.398826979472148</v>
      </c>
      <c r="E80" s="895">
        <f t="shared" si="24"/>
        <v>5.5437100213219708</v>
      </c>
      <c r="F80" s="895">
        <f t="shared" si="24"/>
        <v>60.160391463911935</v>
      </c>
      <c r="G80" s="895">
        <f t="shared" si="24"/>
        <v>19.40371456500489</v>
      </c>
      <c r="H80" s="895"/>
      <c r="I80" s="895">
        <f t="shared" si="25"/>
        <v>57.113197478801965</v>
      </c>
      <c r="J80" s="895">
        <f t="shared" si="25"/>
        <v>119.76640485523154</v>
      </c>
      <c r="K80" s="895">
        <f t="shared" si="25"/>
        <v>59.078934734536944</v>
      </c>
      <c r="L80" s="895">
        <f t="shared" si="25"/>
        <v>22.018095474403452</v>
      </c>
      <c r="M80" s="895"/>
      <c r="N80" s="895"/>
      <c r="O80" s="895"/>
      <c r="P80" s="895">
        <f t="shared" si="26"/>
        <v>81.920947957225764</v>
      </c>
      <c r="Q80" s="895">
        <f t="shared" si="26"/>
        <v>158.32113662583799</v>
      </c>
      <c r="R80" s="895">
        <f t="shared" si="26"/>
        <v>83.95895406949677</v>
      </c>
      <c r="S80" s="896">
        <f t="shared" si="26"/>
        <v>40.439022762088882</v>
      </c>
      <c r="U80" s="878">
        <v>2004</v>
      </c>
      <c r="V80" s="881"/>
      <c r="W80" s="895">
        <f t="shared" si="27"/>
        <v>-1.6558332399417282</v>
      </c>
      <c r="X80" s="895">
        <f t="shared" si="27"/>
        <v>-69.925742574257427</v>
      </c>
      <c r="Y80" s="895">
        <f t="shared" si="27"/>
        <v>10.677424639580607</v>
      </c>
      <c r="Z80" s="895">
        <f t="shared" si="27"/>
        <v>-21.407867494824018</v>
      </c>
      <c r="AA80" s="895"/>
      <c r="AB80" s="895">
        <f t="shared" si="28"/>
        <v>-0.7398776493367194</v>
      </c>
      <c r="AC80" s="895">
        <f t="shared" si="28"/>
        <v>-56.245612422277205</v>
      </c>
      <c r="AD80" s="895">
        <f t="shared" si="28"/>
        <v>6.7631008991994293</v>
      </c>
      <c r="AE80" s="895">
        <f t="shared" si="28"/>
        <v>-9.7384162838461066</v>
      </c>
      <c r="AF80" s="895"/>
      <c r="AG80" s="895">
        <f t="shared" si="29"/>
        <v>12.696805322224947</v>
      </c>
      <c r="AH80" s="895">
        <f t="shared" si="29"/>
        <v>-49.019687900694919</v>
      </c>
      <c r="AI80" s="895">
        <f t="shared" si="29"/>
        <v>21.418369155275599</v>
      </c>
      <c r="AJ80" s="896">
        <f t="shared" si="29"/>
        <v>2.8300567019871892</v>
      </c>
      <c r="AL80" s="878">
        <v>2004</v>
      </c>
      <c r="AM80" s="881"/>
      <c r="AN80" s="895">
        <f t="shared" si="30"/>
        <v>31.58660844250366</v>
      </c>
      <c r="AO80" s="895">
        <f t="shared" si="30"/>
        <v>-32.142857142857139</v>
      </c>
      <c r="AP80" s="895">
        <f t="shared" si="30"/>
        <v>30.630630630630634</v>
      </c>
      <c r="AQ80" s="895">
        <f t="shared" si="30"/>
        <v>56.164383561643831</v>
      </c>
      <c r="AR80" s="895"/>
      <c r="AS80" s="895">
        <f t="shared" si="31"/>
        <v>50.62674210698944</v>
      </c>
      <c r="AT80" s="895">
        <f t="shared" si="31"/>
        <v>-23.520346340717396</v>
      </c>
      <c r="AU80" s="895">
        <f t="shared" si="31"/>
        <v>42.894850759432302</v>
      </c>
      <c r="AV80" s="895">
        <f t="shared" si="31"/>
        <v>250.14137289857575</v>
      </c>
      <c r="AW80" s="895"/>
      <c r="AX80" s="895">
        <f t="shared" si="32"/>
        <v>70.268374294634185</v>
      </c>
      <c r="AY80" s="895">
        <f t="shared" si="32"/>
        <v>-15.668137376341789</v>
      </c>
      <c r="AZ80" s="895">
        <f t="shared" si="32"/>
        <v>60.783866965286592</v>
      </c>
      <c r="BA80" s="896">
        <f t="shared" si="32"/>
        <v>304.43105130153975</v>
      </c>
    </row>
    <row r="81" spans="2:53" ht="23.25">
      <c r="B81" s="878">
        <v>2005</v>
      </c>
      <c r="C81" s="881"/>
      <c r="D81" s="895">
        <f t="shared" si="24"/>
        <v>51.97745305272187</v>
      </c>
      <c r="E81" s="895">
        <f t="shared" si="24"/>
        <v>111.78451178451178</v>
      </c>
      <c r="F81" s="895">
        <f t="shared" si="24"/>
        <v>54.24594755155735</v>
      </c>
      <c r="G81" s="895">
        <f t="shared" si="24"/>
        <v>6.446991404011456</v>
      </c>
      <c r="H81" s="895"/>
      <c r="I81" s="895">
        <f t="shared" si="25"/>
        <v>61.115416436415785</v>
      </c>
      <c r="J81" s="895">
        <f t="shared" si="25"/>
        <v>168.49329404271276</v>
      </c>
      <c r="K81" s="895">
        <f t="shared" si="25"/>
        <v>58.472781385338067</v>
      </c>
      <c r="L81" s="895">
        <f t="shared" si="25"/>
        <v>23.671604372796253</v>
      </c>
      <c r="M81" s="895"/>
      <c r="N81" s="895"/>
      <c r="O81" s="895"/>
      <c r="P81" s="895">
        <f t="shared" si="26"/>
        <v>78.342430027802578</v>
      </c>
      <c r="Q81" s="895">
        <f t="shared" si="26"/>
        <v>182.6661750533778</v>
      </c>
      <c r="R81" s="895">
        <f t="shared" si="26"/>
        <v>75.686680152326801</v>
      </c>
      <c r="S81" s="896">
        <f t="shared" si="26"/>
        <v>38.090339451751277</v>
      </c>
      <c r="U81" s="878">
        <v>2005</v>
      </c>
      <c r="V81" s="881"/>
      <c r="W81" s="895">
        <f t="shared" si="27"/>
        <v>49.203726389561552</v>
      </c>
      <c r="X81" s="895">
        <f t="shared" si="27"/>
        <v>12.55144032921811</v>
      </c>
      <c r="Y81" s="895">
        <f t="shared" si="27"/>
        <v>49.524479147392952</v>
      </c>
      <c r="Z81" s="895">
        <f t="shared" si="27"/>
        <v>50.408324552160167</v>
      </c>
      <c r="AA81" s="895"/>
      <c r="AB81" s="895">
        <f t="shared" si="28"/>
        <v>56.108900071178482</v>
      </c>
      <c r="AC81" s="895">
        <f t="shared" si="28"/>
        <v>185.0245202202284</v>
      </c>
      <c r="AD81" s="895">
        <f t="shared" si="28"/>
        <v>64.427299374666859</v>
      </c>
      <c r="AE81" s="895">
        <f t="shared" si="28"/>
        <v>25.850331434548778</v>
      </c>
      <c r="AF81" s="895"/>
      <c r="AG81" s="895">
        <f t="shared" si="29"/>
        <v>72.211059908231078</v>
      </c>
      <c r="AH81" s="895">
        <f t="shared" si="29"/>
        <v>211.79218926799473</v>
      </c>
      <c r="AI81" s="895">
        <f t="shared" si="29"/>
        <v>82.409099652677213</v>
      </c>
      <c r="AJ81" s="896">
        <f t="shared" si="29"/>
        <v>37.67134570435158</v>
      </c>
      <c r="AL81" s="878">
        <v>2005</v>
      </c>
      <c r="AM81" s="881"/>
      <c r="AN81" s="895">
        <f t="shared" si="30"/>
        <v>24.557522123893818</v>
      </c>
      <c r="AO81" s="895">
        <f t="shared" si="30"/>
        <v>457.8947368421052</v>
      </c>
      <c r="AP81" s="895">
        <f t="shared" si="30"/>
        <v>23.448275862068968</v>
      </c>
      <c r="AQ81" s="895">
        <f t="shared" si="30"/>
        <v>0.43859649122805422</v>
      </c>
      <c r="AR81" s="895"/>
      <c r="AS81" s="895">
        <f t="shared" si="31"/>
        <v>8.7523443730813852</v>
      </c>
      <c r="AT81" s="895">
        <f t="shared" si="31"/>
        <v>124.08552530379944</v>
      </c>
      <c r="AU81" s="895">
        <f t="shared" si="31"/>
        <v>6.6967227789993728</v>
      </c>
      <c r="AV81" s="895">
        <f t="shared" si="31"/>
        <v>16.860448405697511</v>
      </c>
      <c r="AW81" s="895"/>
      <c r="AX81" s="895">
        <f t="shared" si="32"/>
        <v>17.40609644584157</v>
      </c>
      <c r="AY81" s="895">
        <f t="shared" si="32"/>
        <v>166.57546668667396</v>
      </c>
      <c r="AZ81" s="895">
        <f t="shared" si="32"/>
        <v>14.570743771104816</v>
      </c>
      <c r="BA81" s="896">
        <f t="shared" si="32"/>
        <v>29.315730558860707</v>
      </c>
    </row>
    <row r="82" spans="2:53" ht="23.25">
      <c r="B82" s="878">
        <v>2006</v>
      </c>
      <c r="C82" s="881"/>
      <c r="D82" s="895">
        <f t="shared" si="24"/>
        <v>0.23281596452329723</v>
      </c>
      <c r="E82" s="895">
        <f t="shared" si="24"/>
        <v>-53.004769475357712</v>
      </c>
      <c r="F82" s="895">
        <f t="shared" si="24"/>
        <v>2.1018112991614686</v>
      </c>
      <c r="G82" s="895">
        <f t="shared" si="24"/>
        <v>-0.2307248606037291</v>
      </c>
      <c r="H82" s="895"/>
      <c r="I82" s="895">
        <f t="shared" si="25"/>
        <v>12.933216188320912</v>
      </c>
      <c r="J82" s="895">
        <f t="shared" si="25"/>
        <v>-40.437055039458116</v>
      </c>
      <c r="K82" s="895">
        <f t="shared" si="25"/>
        <v>15.364967843249772</v>
      </c>
      <c r="L82" s="895">
        <f t="shared" si="25"/>
        <v>50.768290476976858</v>
      </c>
      <c r="M82" s="895"/>
      <c r="N82" s="895"/>
      <c r="O82" s="895"/>
      <c r="P82" s="895">
        <f t="shared" si="26"/>
        <v>35.577428873961566</v>
      </c>
      <c r="Q82" s="895">
        <f t="shared" si="26"/>
        <v>-30.127244532915228</v>
      </c>
      <c r="R82" s="895">
        <f t="shared" si="26"/>
        <v>39.040326463452232</v>
      </c>
      <c r="S82" s="896">
        <f t="shared" si="26"/>
        <v>77.906176388153256</v>
      </c>
      <c r="U82" s="878">
        <v>2006</v>
      </c>
      <c r="V82" s="881"/>
      <c r="W82" s="895">
        <f t="shared" si="27"/>
        <v>18.116550828687082</v>
      </c>
      <c r="X82" s="895">
        <f t="shared" si="27"/>
        <v>90.310786106032907</v>
      </c>
      <c r="Y82" s="895">
        <f t="shared" si="27"/>
        <v>33.564322130376667</v>
      </c>
      <c r="Z82" s="895">
        <f t="shared" si="27"/>
        <v>-40.003502933706983</v>
      </c>
      <c r="AA82" s="895"/>
      <c r="AB82" s="895">
        <f t="shared" si="28"/>
        <v>16.863346087446615</v>
      </c>
      <c r="AC82" s="895">
        <f t="shared" si="28"/>
        <v>103.37940225717901</v>
      </c>
      <c r="AD82" s="895">
        <f t="shared" si="28"/>
        <v>26.955346966129113</v>
      </c>
      <c r="AE82" s="895">
        <f t="shared" si="28"/>
        <v>-30.54372598716823</v>
      </c>
      <c r="AF82" s="895"/>
      <c r="AG82" s="895">
        <f t="shared" si="29"/>
        <v>40.707163973448985</v>
      </c>
      <c r="AH82" s="895">
        <f t="shared" si="29"/>
        <v>152.03470022404258</v>
      </c>
      <c r="AI82" s="895">
        <f t="shared" si="29"/>
        <v>53.298715201527642</v>
      </c>
      <c r="AJ82" s="896">
        <f t="shared" si="29"/>
        <v>-17.394848205810177</v>
      </c>
      <c r="AL82" s="878">
        <v>2006</v>
      </c>
      <c r="AM82" s="881"/>
      <c r="AN82" s="895">
        <f t="shared" si="30"/>
        <v>-9.2066311426879821</v>
      </c>
      <c r="AO82" s="895">
        <f t="shared" si="30"/>
        <v>-44.339622641509436</v>
      </c>
      <c r="AP82" s="895">
        <f t="shared" si="30"/>
        <v>-5.6851790995727924</v>
      </c>
      <c r="AQ82" s="895">
        <f t="shared" si="30"/>
        <v>-39.737991266375552</v>
      </c>
      <c r="AR82" s="895"/>
      <c r="AS82" s="895">
        <f t="shared" si="31"/>
        <v>9.4797902209037233</v>
      </c>
      <c r="AT82" s="895">
        <f t="shared" si="31"/>
        <v>8.2860830049836096</v>
      </c>
      <c r="AU82" s="895">
        <f t="shared" si="31"/>
        <v>16.149008231424375</v>
      </c>
      <c r="AV82" s="895">
        <f t="shared" si="31"/>
        <v>-44.732795281446577</v>
      </c>
      <c r="AW82" s="895"/>
      <c r="AX82" s="895">
        <f t="shared" si="32"/>
        <v>29.911002790111269</v>
      </c>
      <c r="AY82" s="895">
        <f t="shared" si="32"/>
        <v>15.605492064284078</v>
      </c>
      <c r="AZ82" s="895">
        <f t="shared" si="32"/>
        <v>39.717796142461935</v>
      </c>
      <c r="BA82" s="896">
        <f t="shared" si="32"/>
        <v>-40.941217598152782</v>
      </c>
    </row>
    <row r="83" spans="2:53" ht="23.25">
      <c r="B83" s="878">
        <v>2007</v>
      </c>
      <c r="C83" s="881"/>
      <c r="D83" s="895">
        <f t="shared" si="24"/>
        <v>-7.88428472312998</v>
      </c>
      <c r="E83" s="895">
        <f t="shared" si="24"/>
        <v>77.131258457374827</v>
      </c>
      <c r="F83" s="895">
        <f t="shared" si="24"/>
        <v>-8.8355750991550224</v>
      </c>
      <c r="G83" s="895">
        <f t="shared" si="24"/>
        <v>-15.089612642127577</v>
      </c>
      <c r="H83" s="895"/>
      <c r="I83" s="895">
        <f t="shared" si="25"/>
        <v>-3.3726233077362338</v>
      </c>
      <c r="J83" s="895">
        <f t="shared" si="25"/>
        <v>25.108727071746188</v>
      </c>
      <c r="K83" s="895">
        <f t="shared" si="25"/>
        <v>-3.2398383005466087</v>
      </c>
      <c r="L83" s="895">
        <f t="shared" si="25"/>
        <v>-18.996293398061795</v>
      </c>
      <c r="M83" s="895"/>
      <c r="N83" s="895"/>
      <c r="O83" s="895"/>
      <c r="P83" s="895">
        <f t="shared" si="26"/>
        <v>5.564356768583707</v>
      </c>
      <c r="Q83" s="895">
        <f t="shared" si="26"/>
        <v>39.099542481188536</v>
      </c>
      <c r="R83" s="895">
        <f t="shared" si="26"/>
        <v>5.8168598890484731</v>
      </c>
      <c r="S83" s="896">
        <f t="shared" si="26"/>
        <v>-13.969336334155173</v>
      </c>
      <c r="U83" s="878">
        <v>2007</v>
      </c>
      <c r="V83" s="881"/>
      <c r="W83" s="895">
        <f t="shared" si="27"/>
        <v>-8.5871322340769467</v>
      </c>
      <c r="X83" s="895">
        <f t="shared" si="27"/>
        <v>-11.431316042267042</v>
      </c>
      <c r="Y83" s="895">
        <f t="shared" si="27"/>
        <v>-4.7064927364364024</v>
      </c>
      <c r="Z83" s="895">
        <f t="shared" si="27"/>
        <v>-38.724273828638154</v>
      </c>
      <c r="AA83" s="895"/>
      <c r="AB83" s="895">
        <f t="shared" si="28"/>
        <v>10.753170851678618</v>
      </c>
      <c r="AC83" s="895">
        <f t="shared" si="28"/>
        <v>28.234933121904504</v>
      </c>
      <c r="AD83" s="895">
        <f t="shared" si="28"/>
        <v>12.207827775185876</v>
      </c>
      <c r="AE83" s="895">
        <f t="shared" si="28"/>
        <v>-5.9904712937426439</v>
      </c>
      <c r="AF83" s="895"/>
      <c r="AG83" s="895">
        <f t="shared" si="29"/>
        <v>21.31003403701564</v>
      </c>
      <c r="AH83" s="895">
        <f t="shared" si="29"/>
        <v>39.004991583047854</v>
      </c>
      <c r="AI83" s="895">
        <f t="shared" si="29"/>
        <v>23.217606819544173</v>
      </c>
      <c r="AJ83" s="896">
        <f t="shared" si="29"/>
        <v>1.5237863790300281</v>
      </c>
      <c r="AL83" s="878">
        <v>2007</v>
      </c>
      <c r="AM83" s="881"/>
      <c r="AN83" s="895">
        <f t="shared" si="30"/>
        <v>20.508640365177698</v>
      </c>
      <c r="AO83" s="895">
        <f t="shared" si="30"/>
        <v>164.40677966101697</v>
      </c>
      <c r="AP83" s="895">
        <f t="shared" si="30"/>
        <v>18.083623693379792</v>
      </c>
      <c r="AQ83" s="895">
        <f t="shared" si="30"/>
        <v>9.4202898550724683</v>
      </c>
      <c r="AR83" s="895"/>
      <c r="AS83" s="895">
        <f t="shared" si="31"/>
        <v>21.642427249355961</v>
      </c>
      <c r="AT83" s="895">
        <f t="shared" si="31"/>
        <v>-12.349999049122346</v>
      </c>
      <c r="AU83" s="895">
        <f t="shared" si="31"/>
        <v>25.684858837482835</v>
      </c>
      <c r="AV83" s="895">
        <f t="shared" si="31"/>
        <v>-36.311755244414393</v>
      </c>
      <c r="AW83" s="895"/>
      <c r="AX83" s="895">
        <f t="shared" si="32"/>
        <v>31.145439264345868</v>
      </c>
      <c r="AY83" s="895">
        <f t="shared" si="32"/>
        <v>1.9918735138543013</v>
      </c>
      <c r="AZ83" s="895">
        <f t="shared" si="32"/>
        <v>35.239656724878245</v>
      </c>
      <c r="BA83" s="896">
        <f t="shared" si="32"/>
        <v>-31.721555082004144</v>
      </c>
    </row>
    <row r="84" spans="2:53" ht="23.25">
      <c r="B84" s="878">
        <v>2008</v>
      </c>
      <c r="C84" s="881"/>
      <c r="D84" s="895">
        <f t="shared" si="24"/>
        <v>-11.57843030236873</v>
      </c>
      <c r="E84" s="895">
        <f t="shared" si="24"/>
        <v>56.455309396485859</v>
      </c>
      <c r="F84" s="895">
        <f t="shared" si="24"/>
        <v>-12.649847492492853</v>
      </c>
      <c r="G84" s="895">
        <f t="shared" si="24"/>
        <v>-31.434407625964582</v>
      </c>
      <c r="H84" s="895"/>
      <c r="I84" s="895">
        <f t="shared" si="25"/>
        <v>-17.221773978032942</v>
      </c>
      <c r="J84" s="895">
        <f t="shared" si="25"/>
        <v>42.289048180090305</v>
      </c>
      <c r="K84" s="895">
        <f t="shared" si="25"/>
        <v>-20.522995916677971</v>
      </c>
      <c r="L84" s="895">
        <f t="shared" si="25"/>
        <v>-25.997535543940558</v>
      </c>
      <c r="M84" s="895"/>
      <c r="N84" s="895"/>
      <c r="O84" s="895"/>
      <c r="P84" s="895">
        <f t="shared" si="26"/>
        <v>-5.3371005239447129</v>
      </c>
      <c r="Q84" s="895">
        <f t="shared" si="26"/>
        <v>63.505144525524827</v>
      </c>
      <c r="R84" s="895">
        <f t="shared" si="26"/>
        <v>-9.5081149762024637</v>
      </c>
      <c r="S84" s="896">
        <f t="shared" si="26"/>
        <v>-12.363762921942765</v>
      </c>
      <c r="U84" s="878">
        <v>2008</v>
      </c>
      <c r="V84" s="881"/>
      <c r="W84" s="895">
        <f t="shared" si="27"/>
        <v>12.914691943127949</v>
      </c>
      <c r="X84" s="895">
        <f t="shared" si="27"/>
        <v>186.44251626898051</v>
      </c>
      <c r="Y84" s="895">
        <f t="shared" si="27"/>
        <v>11.102901143346045</v>
      </c>
      <c r="Z84" s="895">
        <f t="shared" si="27"/>
        <v>-3.0014292520247778</v>
      </c>
      <c r="AA84" s="895"/>
      <c r="AB84" s="895">
        <f t="shared" si="28"/>
        <v>10.331826104810446</v>
      </c>
      <c r="AC84" s="895">
        <f t="shared" si="28"/>
        <v>67.633055056644565</v>
      </c>
      <c r="AD84" s="895">
        <f t="shared" si="28"/>
        <v>7.5388625752511871</v>
      </c>
      <c r="AE84" s="895">
        <f t="shared" si="28"/>
        <v>-3.1538227237044509</v>
      </c>
      <c r="AF84" s="895"/>
      <c r="AG84" s="895">
        <f t="shared" si="29"/>
        <v>28.078435141928992</v>
      </c>
      <c r="AH84" s="895">
        <f t="shared" si="29"/>
        <v>89.189572629379484</v>
      </c>
      <c r="AI84" s="895">
        <f t="shared" si="29"/>
        <v>24.645195692002673</v>
      </c>
      <c r="AJ84" s="896">
        <f t="shared" si="29"/>
        <v>14.531744253789853</v>
      </c>
      <c r="AL84" s="878">
        <v>2008</v>
      </c>
      <c r="AM84" s="881"/>
      <c r="AN84" s="895">
        <f t="shared" si="30"/>
        <v>-20.481601731601728</v>
      </c>
      <c r="AO84" s="895">
        <f t="shared" si="30"/>
        <v>-37.820512820512818</v>
      </c>
      <c r="AP84" s="895">
        <f t="shared" si="30"/>
        <v>-17.851873709058722</v>
      </c>
      <c r="AQ84" s="895">
        <f t="shared" si="30"/>
        <v>-61.589403973509931</v>
      </c>
      <c r="AR84" s="895"/>
      <c r="AS84" s="895">
        <f t="shared" si="31"/>
        <v>-34.085108565038155</v>
      </c>
      <c r="AT84" s="895">
        <f t="shared" si="31"/>
        <v>3.0187969652917701</v>
      </c>
      <c r="AU84" s="895">
        <f t="shared" si="31"/>
        <v>-36.0154100976848</v>
      </c>
      <c r="AV84" s="895">
        <f t="shared" si="31"/>
        <v>14.16511942076437</v>
      </c>
      <c r="AW84" s="895"/>
      <c r="AX84" s="895">
        <f t="shared" si="32"/>
        <v>-24.645261023353356</v>
      </c>
      <c r="AY84" s="895">
        <f t="shared" si="32"/>
        <v>8.7159786005888122</v>
      </c>
      <c r="AZ84" s="895">
        <f t="shared" si="32"/>
        <v>-26.581910391419299</v>
      </c>
      <c r="BA84" s="896">
        <f t="shared" si="32"/>
        <v>26.955024186857884</v>
      </c>
    </row>
    <row r="85" spans="2:53" ht="23.25">
      <c r="B85" s="878">
        <v>2009</v>
      </c>
      <c r="C85" s="881"/>
      <c r="D85" s="895">
        <f t="shared" si="24"/>
        <v>-2.4468229571744189</v>
      </c>
      <c r="E85" s="895">
        <f t="shared" si="24"/>
        <v>-37.353515625</v>
      </c>
      <c r="F85" s="895">
        <f t="shared" si="24"/>
        <v>-1.0800422272148893</v>
      </c>
      <c r="G85" s="895">
        <f t="shared" si="24"/>
        <v>11.453161204899033</v>
      </c>
      <c r="H85" s="895"/>
      <c r="I85" s="895">
        <f t="shared" si="25"/>
        <v>4.80403851413665</v>
      </c>
      <c r="J85" s="895">
        <f t="shared" si="25"/>
        <v>-10.31485464793775</v>
      </c>
      <c r="K85" s="895">
        <f t="shared" si="25"/>
        <v>6.1519165139929157</v>
      </c>
      <c r="L85" s="895">
        <f t="shared" si="25"/>
        <v>10.968256654976585</v>
      </c>
      <c r="M85" s="895"/>
      <c r="N85" s="895"/>
      <c r="O85" s="895"/>
      <c r="P85" s="895">
        <f t="shared" si="26"/>
        <v>-0.41270296056201516</v>
      </c>
      <c r="Q85" s="895">
        <f t="shared" si="26"/>
        <v>-13.556950932734722</v>
      </c>
      <c r="R85" s="895">
        <f t="shared" si="26"/>
        <v>0.82469774737549528</v>
      </c>
      <c r="S85" s="896">
        <f t="shared" si="26"/>
        <v>4.5697112152545145</v>
      </c>
      <c r="U85" s="878">
        <v>2009</v>
      </c>
      <c r="V85" s="881"/>
      <c r="W85" s="895">
        <f t="shared" si="27"/>
        <v>5.2888756636544372</v>
      </c>
      <c r="X85" s="895">
        <f t="shared" si="27"/>
        <v>58.084059068534657</v>
      </c>
      <c r="Y85" s="895">
        <f t="shared" si="27"/>
        <v>2.8107389128075795</v>
      </c>
      <c r="Z85" s="895">
        <f t="shared" si="27"/>
        <v>5.8202357563850597</v>
      </c>
      <c r="AA85" s="895"/>
      <c r="AB85" s="895">
        <f t="shared" si="28"/>
        <v>14.631767566747584</v>
      </c>
      <c r="AC85" s="895">
        <f t="shared" si="28"/>
        <v>57.944446317880562</v>
      </c>
      <c r="AD85" s="895">
        <f t="shared" si="28"/>
        <v>9.9881752951304748</v>
      </c>
      <c r="AE85" s="895">
        <f t="shared" si="28"/>
        <v>8.1732766882888939</v>
      </c>
      <c r="AF85" s="895"/>
      <c r="AG85" s="895">
        <f t="shared" si="29"/>
        <v>8.1491317221690451</v>
      </c>
      <c r="AH85" s="895">
        <f t="shared" si="29"/>
        <v>50.131245561039918</v>
      </c>
      <c r="AI85" s="895">
        <f t="shared" si="29"/>
        <v>3.7450575888023252</v>
      </c>
      <c r="AJ85" s="896">
        <f t="shared" si="29"/>
        <v>-0.61806547040222881</v>
      </c>
      <c r="AL85" s="878">
        <v>2009</v>
      </c>
      <c r="AM85" s="881"/>
      <c r="AN85" s="895">
        <f t="shared" si="30"/>
        <v>-6.2266076896903684</v>
      </c>
      <c r="AO85" s="895">
        <f t="shared" si="30"/>
        <v>1.0309278350515427</v>
      </c>
      <c r="AP85" s="895">
        <f t="shared" si="30"/>
        <v>-27.15517241379311</v>
      </c>
      <c r="AQ85" s="895">
        <f t="shared" si="30"/>
        <v>986.20689655172418</v>
      </c>
      <c r="AR85" s="895"/>
      <c r="AS85" s="895">
        <f t="shared" si="31"/>
        <v>-36.808437310071142</v>
      </c>
      <c r="AT85" s="895">
        <f t="shared" si="31"/>
        <v>18.566985629137676</v>
      </c>
      <c r="AU85" s="895">
        <f t="shared" si="31"/>
        <v>-44.733283296481851</v>
      </c>
      <c r="AV85" s="895">
        <f t="shared" si="31"/>
        <v>90.502032905378798</v>
      </c>
      <c r="AW85" s="895"/>
      <c r="AX85" s="895">
        <f t="shared" si="32"/>
        <v>-40.793823998535196</v>
      </c>
      <c r="AY85" s="895">
        <f t="shared" si="32"/>
        <v>15.586883389223118</v>
      </c>
      <c r="AZ85" s="895">
        <f t="shared" si="32"/>
        <v>-48.427623691227375</v>
      </c>
      <c r="BA85" s="896">
        <f t="shared" si="32"/>
        <v>90.276797256081579</v>
      </c>
    </row>
    <row r="86" spans="2:53" ht="23.25">
      <c r="B86" s="878">
        <v>2010</v>
      </c>
      <c r="C86" s="881"/>
      <c r="D86" s="895">
        <f t="shared" si="24"/>
        <v>51.383809367130254</v>
      </c>
      <c r="E86" s="895">
        <f t="shared" si="24"/>
        <v>56.78098207326579</v>
      </c>
      <c r="F86" s="895">
        <f t="shared" si="24"/>
        <v>52.662543782837133</v>
      </c>
      <c r="G86" s="895">
        <f t="shared" si="24"/>
        <v>19.51291951291951</v>
      </c>
      <c r="H86" s="895"/>
      <c r="I86" s="895">
        <f t="shared" si="25"/>
        <v>78.517836905783497</v>
      </c>
      <c r="J86" s="895">
        <f t="shared" si="25"/>
        <v>53.383154679962445</v>
      </c>
      <c r="K86" s="895">
        <f t="shared" si="25"/>
        <v>82.820756069352143</v>
      </c>
      <c r="L86" s="895">
        <f t="shared" si="25"/>
        <v>58.631439268382621</v>
      </c>
      <c r="M86" s="895"/>
      <c r="N86" s="895"/>
      <c r="O86" s="895"/>
      <c r="P86" s="895">
        <f t="shared" si="26"/>
        <v>91.270471803968746</v>
      </c>
      <c r="Q86" s="895">
        <f t="shared" si="26"/>
        <v>61.10837457476137</v>
      </c>
      <c r="R86" s="895">
        <f t="shared" si="26"/>
        <v>96.108032671624187</v>
      </c>
      <c r="S86" s="896">
        <f t="shared" si="26"/>
        <v>72.21823776511755</v>
      </c>
      <c r="U86" s="878">
        <v>2010</v>
      </c>
      <c r="V86" s="881"/>
      <c r="W86" s="895">
        <f t="shared" si="27"/>
        <v>5.2522758374486784</v>
      </c>
      <c r="X86" s="895">
        <f t="shared" si="27"/>
        <v>-20.263473053892213</v>
      </c>
      <c r="Y86" s="895">
        <f t="shared" si="27"/>
        <v>6.5096009805256614</v>
      </c>
      <c r="Z86" s="895">
        <f t="shared" si="27"/>
        <v>12.833604084474359</v>
      </c>
      <c r="AA86" s="895"/>
      <c r="AB86" s="895">
        <f t="shared" si="28"/>
        <v>6.0809424482535661</v>
      </c>
      <c r="AC86" s="895">
        <f t="shared" si="28"/>
        <v>-12.843666425422768</v>
      </c>
      <c r="AD86" s="895">
        <f t="shared" si="28"/>
        <v>9.2443886415683352</v>
      </c>
      <c r="AE86" s="895">
        <f t="shared" si="28"/>
        <v>8.1002768428614047</v>
      </c>
      <c r="AF86" s="895"/>
      <c r="AG86" s="895">
        <f t="shared" si="29"/>
        <v>13.579753636818353</v>
      </c>
      <c r="AH86" s="895">
        <f t="shared" si="29"/>
        <v>-5.9448490266095604</v>
      </c>
      <c r="AI86" s="895">
        <f t="shared" si="29"/>
        <v>17.128728071802939</v>
      </c>
      <c r="AJ86" s="896">
        <f t="shared" si="29"/>
        <v>14.844974975726103</v>
      </c>
      <c r="AL86" s="878">
        <v>2010</v>
      </c>
      <c r="AM86" s="881"/>
      <c r="AN86" s="895">
        <f t="shared" si="30"/>
        <v>59.941944847605214</v>
      </c>
      <c r="AO86" s="895">
        <f t="shared" si="30"/>
        <v>111.22448979591834</v>
      </c>
      <c r="AP86" s="895">
        <f t="shared" si="30"/>
        <v>67.061143984220905</v>
      </c>
      <c r="AQ86" s="895">
        <f t="shared" si="30"/>
        <v>29.047619047619065</v>
      </c>
      <c r="AR86" s="895"/>
      <c r="AS86" s="895">
        <f t="shared" si="31"/>
        <v>67.149388932993077</v>
      </c>
      <c r="AT86" s="895">
        <f t="shared" si="31"/>
        <v>114.88915731135432</v>
      </c>
      <c r="AU86" s="895">
        <f t="shared" si="31"/>
        <v>80.453536088855287</v>
      </c>
      <c r="AV86" s="895">
        <f t="shared" si="31"/>
        <v>-18.387232987873702</v>
      </c>
      <c r="AW86" s="895"/>
      <c r="AX86" s="895">
        <f t="shared" si="32"/>
        <v>75.299188915475895</v>
      </c>
      <c r="AY86" s="895">
        <f t="shared" si="32"/>
        <v>126.96912577533115</v>
      </c>
      <c r="AZ86" s="895">
        <f t="shared" si="32"/>
        <v>88.406959622473039</v>
      </c>
      <c r="BA86" s="896">
        <f t="shared" si="32"/>
        <v>-9.5982573577261263</v>
      </c>
    </row>
    <row r="87" spans="2:53" ht="23.25">
      <c r="B87" s="878">
        <v>2011</v>
      </c>
      <c r="C87" s="881"/>
      <c r="D87" s="895">
        <f t="shared" si="24"/>
        <v>-27.067084639498432</v>
      </c>
      <c r="E87" s="895">
        <f t="shared" si="24"/>
        <v>-26.29878200348</v>
      </c>
      <c r="F87" s="895">
        <f t="shared" si="24"/>
        <v>-25.661868827188144</v>
      </c>
      <c r="G87" s="895">
        <f t="shared" si="24"/>
        <v>-66.799204771371762</v>
      </c>
      <c r="H87" s="895"/>
      <c r="I87" s="895">
        <f t="shared" si="25"/>
        <v>-32.804805350879491</v>
      </c>
      <c r="J87" s="895">
        <f t="shared" si="25"/>
        <v>-33.761422191257424</v>
      </c>
      <c r="K87" s="895">
        <f t="shared" si="25"/>
        <v>-29.81550758768438</v>
      </c>
      <c r="L87" s="895">
        <f t="shared" si="25"/>
        <v>-71.957895693368584</v>
      </c>
      <c r="M87" s="895"/>
      <c r="N87" s="895"/>
      <c r="O87" s="895"/>
      <c r="P87" s="895">
        <f t="shared" si="26"/>
        <v>-23.956206447613255</v>
      </c>
      <c r="Q87" s="895">
        <f t="shared" si="26"/>
        <v>-23.781136892424968</v>
      </c>
      <c r="R87" s="895">
        <f t="shared" si="26"/>
        <v>-20.628864458585099</v>
      </c>
      <c r="S87" s="896">
        <f t="shared" si="26"/>
        <v>-69.104659452395637</v>
      </c>
      <c r="U87" s="878">
        <v>2011</v>
      </c>
      <c r="V87" s="881"/>
      <c r="W87" s="895">
        <f t="shared" si="27"/>
        <v>20.805833886855368</v>
      </c>
      <c r="X87" s="895">
        <f t="shared" si="27"/>
        <v>-17.963352358065492</v>
      </c>
      <c r="Y87" s="895">
        <f t="shared" si="27"/>
        <v>26.484784554404811</v>
      </c>
      <c r="Z87" s="895">
        <f t="shared" si="27"/>
        <v>-25.730152200740434</v>
      </c>
      <c r="AA87" s="895"/>
      <c r="AB87" s="895">
        <f t="shared" si="28"/>
        <v>27.408240367838999</v>
      </c>
      <c r="AC87" s="895">
        <f t="shared" si="28"/>
        <v>-22.105541090268616</v>
      </c>
      <c r="AD87" s="895">
        <f t="shared" si="28"/>
        <v>40.136561221240129</v>
      </c>
      <c r="AE87" s="895">
        <f t="shared" si="28"/>
        <v>-20.3746887012027</v>
      </c>
      <c r="AF87" s="895"/>
      <c r="AG87" s="895">
        <f t="shared" si="29"/>
        <v>45.453891584252375</v>
      </c>
      <c r="AH87" s="895">
        <f t="shared" si="29"/>
        <v>-11.866876418658293</v>
      </c>
      <c r="AI87" s="895">
        <f t="shared" si="29"/>
        <v>60.675957699729992</v>
      </c>
      <c r="AJ87" s="896">
        <f t="shared" si="29"/>
        <v>-9.9995841263694132</v>
      </c>
      <c r="AL87" s="878">
        <v>2011</v>
      </c>
      <c r="AM87" s="881"/>
      <c r="AN87" s="895">
        <f t="shared" si="30"/>
        <v>-29.718693284936478</v>
      </c>
      <c r="AO87" s="895">
        <f t="shared" si="30"/>
        <v>-28.502415458937207</v>
      </c>
      <c r="AP87" s="895">
        <f t="shared" si="30"/>
        <v>-15.466351829988184</v>
      </c>
      <c r="AQ87" s="895">
        <f t="shared" si="30"/>
        <v>-89.421894218942185</v>
      </c>
      <c r="AR87" s="895"/>
      <c r="AS87" s="895">
        <f t="shared" si="31"/>
        <v>-18.370158639726483</v>
      </c>
      <c r="AT87" s="895">
        <f t="shared" si="31"/>
        <v>-50.998286133108486</v>
      </c>
      <c r="AU87" s="895">
        <f t="shared" si="31"/>
        <v>-12.602587830561205</v>
      </c>
      <c r="AV87" s="895">
        <f t="shared" si="31"/>
        <v>-66.338606663554785</v>
      </c>
      <c r="AW87" s="895"/>
      <c r="AX87" s="895">
        <f t="shared" si="32"/>
        <v>-6.0202318197706433</v>
      </c>
      <c r="AY87" s="895">
        <f t="shared" si="32"/>
        <v>-44.715092038495619</v>
      </c>
      <c r="AZ87" s="895">
        <f t="shared" si="32"/>
        <v>1.3233965981091842</v>
      </c>
      <c r="BA87" s="896">
        <f t="shared" si="32"/>
        <v>-65.475769820602807</v>
      </c>
    </row>
    <row r="88" spans="2:53" ht="23.25">
      <c r="B88" s="878">
        <v>2012</v>
      </c>
      <c r="C88" s="881"/>
      <c r="D88" s="895">
        <f t="shared" si="24"/>
        <v>2.3210233133897304</v>
      </c>
      <c r="E88" s="895">
        <f t="shared" si="24"/>
        <v>4.9915682967959469</v>
      </c>
      <c r="F88" s="895">
        <f t="shared" si="24"/>
        <v>2.6571824703116533</v>
      </c>
      <c r="G88" s="895">
        <f t="shared" si="24"/>
        <v>-24.476047904191617</v>
      </c>
      <c r="H88" s="895"/>
      <c r="I88" s="895">
        <f t="shared" si="25"/>
        <v>20.958163439985512</v>
      </c>
      <c r="J88" s="895">
        <f t="shared" si="25"/>
        <v>51.993232854555004</v>
      </c>
      <c r="K88" s="895">
        <f t="shared" si="25"/>
        <v>19.69642415532789</v>
      </c>
      <c r="L88" s="895">
        <f t="shared" si="25"/>
        <v>-22.26682345052285</v>
      </c>
      <c r="M88" s="895"/>
      <c r="N88" s="895"/>
      <c r="O88" s="895"/>
      <c r="P88" s="895">
        <f t="shared" si="26"/>
        <v>27.401763972888375</v>
      </c>
      <c r="Q88" s="895">
        <f t="shared" si="26"/>
        <v>63.562669476589235</v>
      </c>
      <c r="R88" s="895">
        <f t="shared" si="26"/>
        <v>25.5873902961862</v>
      </c>
      <c r="S88" s="896">
        <f t="shared" si="26"/>
        <v>-15.685669734594015</v>
      </c>
      <c r="U88" s="878">
        <v>2012</v>
      </c>
      <c r="V88" s="881"/>
      <c r="W88" s="895">
        <f t="shared" si="27"/>
        <v>-3.6920485254033082</v>
      </c>
      <c r="X88" s="895">
        <f t="shared" si="27"/>
        <v>-3.8447455144635683</v>
      </c>
      <c r="Y88" s="895">
        <f t="shared" si="27"/>
        <v>-2.0002779918876854</v>
      </c>
      <c r="Z88" s="895">
        <f t="shared" si="27"/>
        <v>-40.653558571032953</v>
      </c>
      <c r="AA88" s="895"/>
      <c r="AB88" s="895">
        <f t="shared" si="28"/>
        <v>-2.7058442749765845</v>
      </c>
      <c r="AC88" s="895">
        <f t="shared" si="28"/>
        <v>13.743294610440131</v>
      </c>
      <c r="AD88" s="895">
        <f t="shared" si="28"/>
        <v>-0.86824807596862286</v>
      </c>
      <c r="AE88" s="895">
        <f t="shared" si="28"/>
        <v>-49.803180104855535</v>
      </c>
      <c r="AF88" s="895"/>
      <c r="AG88" s="895">
        <f t="shared" si="29"/>
        <v>2.2798587111661845</v>
      </c>
      <c r="AH88" s="895">
        <f t="shared" si="29"/>
        <v>21.417073497510913</v>
      </c>
      <c r="AI88" s="895">
        <f t="shared" si="29"/>
        <v>3.9301540164504303</v>
      </c>
      <c r="AJ88" s="896">
        <f t="shared" si="29"/>
        <v>-47.194305569899285</v>
      </c>
      <c r="AL88" s="878">
        <v>2012</v>
      </c>
      <c r="AM88" s="881"/>
      <c r="AN88" s="895">
        <f t="shared" si="30"/>
        <v>3.4538411878631337</v>
      </c>
      <c r="AO88" s="895">
        <f t="shared" si="30"/>
        <v>16.21621621621621</v>
      </c>
      <c r="AP88" s="895">
        <f t="shared" si="30"/>
        <v>-3.6662011173184368</v>
      </c>
      <c r="AQ88" s="895">
        <f t="shared" si="30"/>
        <v>218.60465116279067</v>
      </c>
      <c r="AR88" s="895"/>
      <c r="AS88" s="895">
        <f t="shared" si="31"/>
        <v>13.551065345809477</v>
      </c>
      <c r="AT88" s="895">
        <f t="shared" si="31"/>
        <v>88.75043578987615</v>
      </c>
      <c r="AU88" s="895">
        <f t="shared" si="31"/>
        <v>11.900000264465604</v>
      </c>
      <c r="AV88" s="895">
        <f t="shared" si="31"/>
        <v>-8.7740792925045952</v>
      </c>
      <c r="AW88" s="895"/>
      <c r="AX88" s="895">
        <f t="shared" si="32"/>
        <v>16.713363270185667</v>
      </c>
      <c r="AY88" s="895">
        <f t="shared" si="32"/>
        <v>101.46841878059058</v>
      </c>
      <c r="AZ88" s="895">
        <f t="shared" si="32"/>
        <v>14.610867832450779</v>
      </c>
      <c r="BA88" s="896">
        <f t="shared" si="32"/>
        <v>1.3934143332800915</v>
      </c>
    </row>
    <row r="89" spans="2:53" ht="23.25">
      <c r="B89" s="878">
        <v>2013</v>
      </c>
      <c r="C89" s="881"/>
      <c r="D89" s="895">
        <f t="shared" si="24"/>
        <v>11.313864524873708</v>
      </c>
      <c r="E89" s="895">
        <f t="shared" si="24"/>
        <v>-20.526823000321244</v>
      </c>
      <c r="F89" s="895">
        <f t="shared" si="24"/>
        <v>10.783450187318692</v>
      </c>
      <c r="G89" s="895">
        <f t="shared" si="24"/>
        <v>154.31119920713576</v>
      </c>
      <c r="H89" s="895"/>
      <c r="I89" s="895">
        <f t="shared" si="25"/>
        <v>11.121615266115654</v>
      </c>
      <c r="J89" s="895">
        <f t="shared" si="25"/>
        <v>-6.9174272019113801</v>
      </c>
      <c r="K89" s="895">
        <f t="shared" si="25"/>
        <v>12.280365888224324</v>
      </c>
      <c r="L89" s="895">
        <f t="shared" si="25"/>
        <v>48.436597925644975</v>
      </c>
      <c r="M89" s="895"/>
      <c r="N89" s="895"/>
      <c r="O89" s="895"/>
      <c r="P89" s="895">
        <f t="shared" si="26"/>
        <v>16.721616543900609</v>
      </c>
      <c r="Q89" s="895">
        <f t="shared" si="26"/>
        <v>-3.9658888754599246</v>
      </c>
      <c r="R89" s="895">
        <f t="shared" si="26"/>
        <v>18.306835628820778</v>
      </c>
      <c r="S89" s="896">
        <f t="shared" si="26"/>
        <v>52.480281590747069</v>
      </c>
      <c r="U89" s="878">
        <v>2013</v>
      </c>
      <c r="V89" s="881"/>
      <c r="W89" s="895">
        <f t="shared" si="27"/>
        <v>21.392043729122378</v>
      </c>
      <c r="X89" s="895">
        <f t="shared" si="27"/>
        <v>-8.9870525514089934</v>
      </c>
      <c r="Y89" s="895">
        <f t="shared" si="27"/>
        <v>22.689411521997016</v>
      </c>
      <c r="Z89" s="895">
        <f t="shared" si="27"/>
        <v>11.665888940737275</v>
      </c>
      <c r="AA89" s="895"/>
      <c r="AB89" s="895">
        <f t="shared" si="28"/>
        <v>28.179090566614775</v>
      </c>
      <c r="AC89" s="895">
        <f t="shared" si="28"/>
        <v>7.2506525343783039</v>
      </c>
      <c r="AD89" s="895">
        <f t="shared" si="28"/>
        <v>29.695488542858072</v>
      </c>
      <c r="AE89" s="895">
        <f t="shared" si="28"/>
        <v>39.95701820824857</v>
      </c>
      <c r="AF89" s="895"/>
      <c r="AG89" s="895">
        <f t="shared" si="29"/>
        <v>35.981339961341206</v>
      </c>
      <c r="AH89" s="895">
        <f t="shared" si="29"/>
        <v>12.091408261547002</v>
      </c>
      <c r="AI89" s="895">
        <f t="shared" si="29"/>
        <v>37.866557310175807</v>
      </c>
      <c r="AJ89" s="896">
        <f t="shared" si="29"/>
        <v>49.308276598586019</v>
      </c>
      <c r="AL89" s="878">
        <v>2013</v>
      </c>
      <c r="AM89" s="881"/>
      <c r="AN89" s="895">
        <f t="shared" si="30"/>
        <v>2.7769110764430707</v>
      </c>
      <c r="AO89" s="895">
        <f t="shared" si="30"/>
        <v>-26.162790697674424</v>
      </c>
      <c r="AP89" s="895">
        <f t="shared" si="30"/>
        <v>8.4813338166002126</v>
      </c>
      <c r="AQ89" s="895">
        <f t="shared" si="30"/>
        <v>-36.496350364963504</v>
      </c>
      <c r="AR89" s="895"/>
      <c r="AS89" s="895">
        <f t="shared" si="31"/>
        <v>18.239722568843987</v>
      </c>
      <c r="AT89" s="895">
        <f t="shared" si="31"/>
        <v>-32.291834241963841</v>
      </c>
      <c r="AU89" s="895">
        <f t="shared" si="31"/>
        <v>19.784343541532451</v>
      </c>
      <c r="AV89" s="895">
        <f t="shared" si="31"/>
        <v>61.940808751709341</v>
      </c>
      <c r="AW89" s="895"/>
      <c r="AX89" s="895">
        <f t="shared" si="32"/>
        <v>24.28564471601274</v>
      </c>
      <c r="AY89" s="895">
        <f t="shared" si="32"/>
        <v>-29.472955119296032</v>
      </c>
      <c r="AZ89" s="895">
        <f t="shared" si="32"/>
        <v>26.248753936665352</v>
      </c>
      <c r="BA89" s="896">
        <f t="shared" si="32"/>
        <v>58.043313172580923</v>
      </c>
    </row>
    <row r="90" spans="2:53" ht="23.25">
      <c r="B90" s="878">
        <v>2014</v>
      </c>
      <c r="C90" s="881"/>
      <c r="D90" s="895">
        <f t="shared" si="24"/>
        <v>16.256251823972789</v>
      </c>
      <c r="E90" s="895">
        <f t="shared" si="24"/>
        <v>-5.3759094583670048</v>
      </c>
      <c r="F90" s="895">
        <f t="shared" si="24"/>
        <v>18.324834889908942</v>
      </c>
      <c r="G90" s="895">
        <f t="shared" si="24"/>
        <v>-38.932190179267344</v>
      </c>
      <c r="H90" s="895"/>
      <c r="I90" s="895">
        <f t="shared" si="25"/>
        <v>28.413892601098013</v>
      </c>
      <c r="J90" s="895">
        <f t="shared" si="25"/>
        <v>-28.038539173632756</v>
      </c>
      <c r="K90" s="895">
        <f t="shared" si="25"/>
        <v>34.034568826884225</v>
      </c>
      <c r="L90" s="895">
        <f t="shared" si="25"/>
        <v>-1.0371007337701457</v>
      </c>
      <c r="M90" s="895"/>
      <c r="N90" s="895"/>
      <c r="O90" s="895"/>
      <c r="P90" s="895">
        <f t="shared" si="26"/>
        <v>42.038862140339575</v>
      </c>
      <c r="Q90" s="895">
        <f t="shared" si="26"/>
        <v>-21.021391346334923</v>
      </c>
      <c r="R90" s="895">
        <f t="shared" si="26"/>
        <v>48.474633552787367</v>
      </c>
      <c r="S90" s="896">
        <f t="shared" si="26"/>
        <v>9.9017810793311014</v>
      </c>
      <c r="U90" s="878">
        <v>2014</v>
      </c>
      <c r="V90" s="881"/>
      <c r="W90" s="895">
        <f t="shared" si="27"/>
        <v>3.597302273455</v>
      </c>
      <c r="X90" s="895">
        <f t="shared" si="27"/>
        <v>5.5648535564853461</v>
      </c>
      <c r="Y90" s="895">
        <f t="shared" si="27"/>
        <v>3.7087637804378346</v>
      </c>
      <c r="Z90" s="895">
        <f t="shared" si="27"/>
        <v>-2.7998328458002533</v>
      </c>
      <c r="AA90" s="895"/>
      <c r="AB90" s="895">
        <f t="shared" si="28"/>
        <v>13.086463752161293</v>
      </c>
      <c r="AC90" s="895">
        <f t="shared" si="28"/>
        <v>9.6595924190470157</v>
      </c>
      <c r="AD90" s="895">
        <f t="shared" si="28"/>
        <v>14.134448401282597</v>
      </c>
      <c r="AE90" s="895">
        <f t="shared" si="28"/>
        <v>-8.4961035257858981</v>
      </c>
      <c r="AF90" s="892"/>
      <c r="AG90" s="895">
        <f t="shared" si="29"/>
        <v>24.794387263569575</v>
      </c>
      <c r="AH90" s="895">
        <f t="shared" si="29"/>
        <v>21.151792503704542</v>
      </c>
      <c r="AI90" s="895">
        <f t="shared" si="29"/>
        <v>25.976478139381626</v>
      </c>
      <c r="AJ90" s="896">
        <f t="shared" si="29"/>
        <v>6.4669860474026564E-2</v>
      </c>
      <c r="AL90" s="878">
        <v>2014</v>
      </c>
      <c r="AM90" s="881"/>
      <c r="AN90" s="895">
        <f t="shared" si="30"/>
        <v>16.545233758348516</v>
      </c>
      <c r="AO90" s="895">
        <f t="shared" si="30"/>
        <v>59.055118110236236</v>
      </c>
      <c r="AP90" s="895">
        <f t="shared" si="30"/>
        <v>14.968259271633812</v>
      </c>
      <c r="AQ90" s="895">
        <f t="shared" si="30"/>
        <v>12.643678160919535</v>
      </c>
      <c r="AR90" s="895"/>
      <c r="AS90" s="895">
        <f t="shared" si="31"/>
        <v>17.875413806146881</v>
      </c>
      <c r="AT90" s="895">
        <f t="shared" si="31"/>
        <v>354.38277688801281</v>
      </c>
      <c r="AU90" s="895">
        <f t="shared" si="31"/>
        <v>6.436828191422066</v>
      </c>
      <c r="AV90" s="895">
        <f t="shared" si="31"/>
        <v>57.38562682831207</v>
      </c>
      <c r="AW90" s="895"/>
      <c r="AX90" s="895">
        <f t="shared" si="32"/>
        <v>32.188967380199614</v>
      </c>
      <c r="AY90" s="895">
        <f t="shared" si="32"/>
        <v>462.51627795577986</v>
      </c>
      <c r="AZ90" s="895">
        <f t="shared" si="32"/>
        <v>17.200538183470201</v>
      </c>
      <c r="BA90" s="896">
        <f t="shared" si="32"/>
        <v>99.679415028270682</v>
      </c>
    </row>
    <row r="91" spans="2:53" ht="23.25">
      <c r="B91" s="878"/>
      <c r="C91" s="881"/>
      <c r="D91" s="892"/>
      <c r="E91" s="892"/>
      <c r="F91" s="892"/>
      <c r="G91" s="892"/>
      <c r="H91" s="892"/>
      <c r="I91" s="893"/>
      <c r="J91" s="893"/>
      <c r="K91" s="893"/>
      <c r="L91" s="893"/>
      <c r="M91" s="893"/>
      <c r="N91" s="893"/>
      <c r="O91" s="892"/>
      <c r="P91" s="892"/>
      <c r="Q91" s="892"/>
      <c r="R91" s="892"/>
      <c r="S91" s="894"/>
      <c r="AF91" s="897"/>
      <c r="AL91" s="878"/>
      <c r="AM91" s="881"/>
      <c r="AN91" s="892"/>
      <c r="AO91" s="892"/>
      <c r="AP91" s="892"/>
      <c r="AQ91" s="892"/>
      <c r="AR91" s="892"/>
      <c r="AS91" s="893"/>
      <c r="AT91" s="893"/>
      <c r="AU91" s="893"/>
      <c r="AV91" s="893"/>
      <c r="AW91" s="892"/>
      <c r="AX91" s="892"/>
      <c r="AY91" s="892"/>
      <c r="AZ91" s="892"/>
      <c r="BA91" s="894"/>
    </row>
    <row r="92" spans="2:53" ht="23.25">
      <c r="B92" s="878">
        <v>2003</v>
      </c>
      <c r="C92" s="881" t="s">
        <v>672</v>
      </c>
      <c r="D92" s="895">
        <f t="shared" ref="D92:G111" si="33">+D28/D24*100-100</f>
        <v>10.046728971962608</v>
      </c>
      <c r="E92" s="895">
        <f t="shared" si="33"/>
        <v>28.346456692913392</v>
      </c>
      <c r="F92" s="895">
        <f t="shared" si="33"/>
        <v>14.485559566787003</v>
      </c>
      <c r="G92" s="895">
        <f t="shared" si="33"/>
        <v>-28.07625649913345</v>
      </c>
      <c r="H92" s="897"/>
      <c r="I92" s="895">
        <f t="shared" ref="I92:L111" si="34">+I28/I24*100-100</f>
        <v>24.443975811733168</v>
      </c>
      <c r="J92" s="895">
        <f t="shared" si="34"/>
        <v>9.5929072559873987</v>
      </c>
      <c r="K92" s="895">
        <f t="shared" si="34"/>
        <v>37.543316020811375</v>
      </c>
      <c r="L92" s="895">
        <f t="shared" si="34"/>
        <v>-35.179797061830556</v>
      </c>
      <c r="M92" s="895"/>
      <c r="N92" s="895"/>
      <c r="O92" s="897"/>
      <c r="P92" s="895">
        <f t="shared" ref="P92:S111" si="35">+P28/P24*100-100</f>
        <v>63.556910146787629</v>
      </c>
      <c r="Q92" s="895">
        <f t="shared" si="35"/>
        <v>36.478539536298285</v>
      </c>
      <c r="R92" s="895">
        <f t="shared" si="35"/>
        <v>82.161054903378783</v>
      </c>
      <c r="S92" s="896">
        <f t="shared" si="35"/>
        <v>-17.279232591361193</v>
      </c>
      <c r="U92" s="878">
        <v>2003</v>
      </c>
      <c r="V92" s="881" t="s">
        <v>672</v>
      </c>
      <c r="W92" s="895">
        <f t="shared" ref="W92:Z111" si="36">+W28/W24*100-100</f>
        <v>15.296241588708341</v>
      </c>
      <c r="X92" s="895">
        <f t="shared" si="36"/>
        <v>78.571428571428584</v>
      </c>
      <c r="Y92" s="895">
        <f t="shared" si="36"/>
        <v>-1.6816674561818985</v>
      </c>
      <c r="Z92" s="895">
        <f t="shared" si="36"/>
        <v>51.368666278392539</v>
      </c>
      <c r="AA92" s="897"/>
      <c r="AB92" s="895">
        <f t="shared" ref="AB92:AE111" si="37">+AB28/AB24*100-100</f>
        <v>19.059471569454374</v>
      </c>
      <c r="AC92" s="895">
        <f t="shared" si="37"/>
        <v>111.12716481805796</v>
      </c>
      <c r="AD92" s="895">
        <f t="shared" si="37"/>
        <v>16.771719147955963</v>
      </c>
      <c r="AE92" s="895">
        <f t="shared" si="37"/>
        <v>10.880462475589397</v>
      </c>
      <c r="AF92" s="897"/>
      <c r="AG92" s="895">
        <f t="shared" ref="AG92:AJ111" si="38">+AG28/AG24*100-100</f>
        <v>56.641865355999357</v>
      </c>
      <c r="AH92" s="895">
        <f t="shared" si="38"/>
        <v>167.43589300112831</v>
      </c>
      <c r="AI92" s="895">
        <f t="shared" si="38"/>
        <v>54.118132390579063</v>
      </c>
      <c r="AJ92" s="896">
        <f t="shared" si="38"/>
        <v>45.447378874682983</v>
      </c>
      <c r="AL92" s="878">
        <v>2003</v>
      </c>
      <c r="AM92" s="881" t="s">
        <v>672</v>
      </c>
      <c r="AN92" s="895">
        <f t="shared" ref="AN92:AQ111" si="39">+AN28/AN24*100-100</f>
        <v>43.814432989690715</v>
      </c>
      <c r="AO92" s="895">
        <f t="shared" si="39"/>
        <v>-23.076923076923066</v>
      </c>
      <c r="AP92" s="895">
        <f t="shared" si="39"/>
        <v>42.937853107344637</v>
      </c>
      <c r="AQ92" s="895">
        <f t="shared" si="39"/>
        <v>300</v>
      </c>
      <c r="AR92" s="895"/>
      <c r="AS92" s="895">
        <f t="shared" ref="AS92:AV111" si="40">+AS28/AS24*100-100</f>
        <v>52.324777677809465</v>
      </c>
      <c r="AT92" s="895">
        <f t="shared" si="40"/>
        <v>-47.909843960701217</v>
      </c>
      <c r="AU92" s="895">
        <f t="shared" si="40"/>
        <v>46.37430661628747</v>
      </c>
      <c r="AV92" s="895">
        <f t="shared" si="40"/>
        <v>332.78425278425283</v>
      </c>
      <c r="AW92" s="895"/>
      <c r="AX92" s="895">
        <f t="shared" ref="AX92:BA111" si="41">+AX28/AX24*100-100</f>
        <v>110.07772022825307</v>
      </c>
      <c r="AY92" s="895">
        <f t="shared" si="41"/>
        <v>-27.002648694334724</v>
      </c>
      <c r="AZ92" s="895">
        <f t="shared" si="41"/>
        <v>101.4277727021454</v>
      </c>
      <c r="BA92" s="896">
        <f t="shared" si="41"/>
        <v>489.06794174650008</v>
      </c>
    </row>
    <row r="93" spans="2:53" ht="23.25">
      <c r="B93" s="878"/>
      <c r="C93" s="881" t="s">
        <v>266</v>
      </c>
      <c r="D93" s="895">
        <f t="shared" si="33"/>
        <v>2.9044814851781666</v>
      </c>
      <c r="E93" s="895">
        <f t="shared" si="33"/>
        <v>25.74626865671641</v>
      </c>
      <c r="F93" s="895">
        <f t="shared" si="33"/>
        <v>-1.0089686098654624</v>
      </c>
      <c r="G93" s="895">
        <f t="shared" si="33"/>
        <v>37.545126353790607</v>
      </c>
      <c r="H93" s="897"/>
      <c r="I93" s="895">
        <f t="shared" si="34"/>
        <v>9.1864309072889512</v>
      </c>
      <c r="J93" s="895">
        <f t="shared" si="34"/>
        <v>-23.115064594204355</v>
      </c>
      <c r="K93" s="895">
        <f t="shared" si="34"/>
        <v>13.285619670184914</v>
      </c>
      <c r="L93" s="895">
        <f t="shared" si="34"/>
        <v>-2.3943247812982236</v>
      </c>
      <c r="M93" s="895"/>
      <c r="N93" s="895"/>
      <c r="O93" s="897"/>
      <c r="P93" s="895">
        <f t="shared" si="35"/>
        <v>32.305602892790034</v>
      </c>
      <c r="Q93" s="895">
        <f t="shared" si="35"/>
        <v>-10.45253923536707</v>
      </c>
      <c r="R93" s="895">
        <f t="shared" si="35"/>
        <v>37.973134364922316</v>
      </c>
      <c r="S93" s="896">
        <f t="shared" si="35"/>
        <v>17.189075978969399</v>
      </c>
      <c r="U93" s="878"/>
      <c r="V93" s="881" t="s">
        <v>266</v>
      </c>
      <c r="W93" s="895">
        <f t="shared" si="36"/>
        <v>-4.2147066359210896</v>
      </c>
      <c r="X93" s="895">
        <f t="shared" si="36"/>
        <v>1681.35593220339</v>
      </c>
      <c r="Y93" s="895">
        <f t="shared" si="36"/>
        <v>-20.014082027812009</v>
      </c>
      <c r="Z93" s="895">
        <f t="shared" si="36"/>
        <v>-8.9060987415295187</v>
      </c>
      <c r="AA93" s="897"/>
      <c r="AB93" s="895">
        <f t="shared" si="37"/>
        <v>10.452409749170926</v>
      </c>
      <c r="AC93" s="895">
        <f t="shared" si="37"/>
        <v>189.56372820370882</v>
      </c>
      <c r="AD93" s="895">
        <f t="shared" si="37"/>
        <v>-1.331195855115439</v>
      </c>
      <c r="AE93" s="895">
        <f t="shared" si="37"/>
        <v>22.193350083667411</v>
      </c>
      <c r="AF93" s="897"/>
      <c r="AG93" s="895">
        <f t="shared" si="38"/>
        <v>35.124055668258706</v>
      </c>
      <c r="AH93" s="895">
        <f t="shared" si="38"/>
        <v>231.12186172586809</v>
      </c>
      <c r="AI93" s="895">
        <f t="shared" si="38"/>
        <v>19.712173048997286</v>
      </c>
      <c r="AJ93" s="896">
        <f t="shared" si="38"/>
        <v>49.48449117060315</v>
      </c>
      <c r="AL93" s="878"/>
      <c r="AM93" s="881" t="s">
        <v>266</v>
      </c>
      <c r="AN93" s="895">
        <f t="shared" si="39"/>
        <v>13.495575221238937</v>
      </c>
      <c r="AO93" s="895">
        <f t="shared" si="39"/>
        <v>-50</v>
      </c>
      <c r="AP93" s="895">
        <f t="shared" si="39"/>
        <v>7.5650118203309802</v>
      </c>
      <c r="AQ93" s="895">
        <f t="shared" si="39"/>
        <v>178.9473684210526</v>
      </c>
      <c r="AR93" s="895"/>
      <c r="AS93" s="895">
        <f t="shared" si="40"/>
        <v>-1.5228090822922127</v>
      </c>
      <c r="AT93" s="895">
        <f t="shared" si="40"/>
        <v>-83.894615003031475</v>
      </c>
      <c r="AU93" s="895">
        <f t="shared" si="40"/>
        <v>2.8930874121965218</v>
      </c>
      <c r="AV93" s="895">
        <f t="shared" si="40"/>
        <v>-29.188860759493679</v>
      </c>
      <c r="AW93" s="895"/>
      <c r="AX93" s="895">
        <f t="shared" si="41"/>
        <v>23.624577894669585</v>
      </c>
      <c r="AY93" s="895">
        <f t="shared" si="41"/>
        <v>-82.240836686566908</v>
      </c>
      <c r="AZ93" s="895">
        <f t="shared" si="41"/>
        <v>28.870631096407749</v>
      </c>
      <c r="BA93" s="896">
        <f t="shared" si="41"/>
        <v>-5.3595160349623683</v>
      </c>
    </row>
    <row r="94" spans="2:53" ht="23.25">
      <c r="B94" s="878"/>
      <c r="C94" s="881" t="s">
        <v>267</v>
      </c>
      <c r="D94" s="895">
        <f t="shared" si="33"/>
        <v>30.470162748643759</v>
      </c>
      <c r="E94" s="895">
        <f t="shared" si="33"/>
        <v>90.512820512820497</v>
      </c>
      <c r="F94" s="895">
        <f t="shared" si="33"/>
        <v>26.264210113680917</v>
      </c>
      <c r="G94" s="895">
        <f t="shared" si="33"/>
        <v>41.366459627329192</v>
      </c>
      <c r="H94" s="897"/>
      <c r="I94" s="895">
        <f t="shared" si="34"/>
        <v>41.020217887706167</v>
      </c>
      <c r="J94" s="895">
        <f t="shared" si="34"/>
        <v>216.682654994384</v>
      </c>
      <c r="K94" s="895">
        <f t="shared" si="34"/>
        <v>37.93257857092641</v>
      </c>
      <c r="L94" s="895">
        <f t="shared" si="34"/>
        <v>15.8124218046039</v>
      </c>
      <c r="M94" s="895"/>
      <c r="N94" s="895"/>
      <c r="O94" s="897"/>
      <c r="P94" s="895">
        <f t="shared" si="35"/>
        <v>69.148823809959538</v>
      </c>
      <c r="Q94" s="895">
        <f t="shared" si="35"/>
        <v>288.18629652398386</v>
      </c>
      <c r="R94" s="895">
        <f t="shared" si="35"/>
        <v>65.68538036615945</v>
      </c>
      <c r="S94" s="896">
        <f t="shared" si="35"/>
        <v>33.015743868626089</v>
      </c>
      <c r="U94" s="878"/>
      <c r="V94" s="881" t="s">
        <v>267</v>
      </c>
      <c r="W94" s="895">
        <f t="shared" si="36"/>
        <v>-14.875751730398278</v>
      </c>
      <c r="X94" s="895">
        <f t="shared" si="36"/>
        <v>131.16883116883119</v>
      </c>
      <c r="Y94" s="895">
        <f t="shared" si="36"/>
        <v>-12.996177594825056</v>
      </c>
      <c r="Z94" s="895">
        <f t="shared" si="36"/>
        <v>-27.300930713547061</v>
      </c>
      <c r="AA94" s="897"/>
      <c r="AB94" s="895">
        <f t="shared" si="37"/>
        <v>-2.8372488753040273</v>
      </c>
      <c r="AC94" s="895">
        <f t="shared" si="37"/>
        <v>244.31561363859686</v>
      </c>
      <c r="AD94" s="895">
        <f t="shared" si="37"/>
        <v>-4.3691117832271544</v>
      </c>
      <c r="AE94" s="895">
        <f t="shared" si="37"/>
        <v>-5.1443636864030395</v>
      </c>
      <c r="AF94" s="897"/>
      <c r="AG94" s="895">
        <f t="shared" si="38"/>
        <v>14.689046150448021</v>
      </c>
      <c r="AH94" s="895">
        <f t="shared" si="38"/>
        <v>284.17366651391944</v>
      </c>
      <c r="AI94" s="895">
        <f t="shared" si="38"/>
        <v>14.21419133471575</v>
      </c>
      <c r="AJ94" s="896">
        <f t="shared" si="38"/>
        <v>7.7069302775090591</v>
      </c>
      <c r="AL94" s="878"/>
      <c r="AM94" s="881" t="s">
        <v>267</v>
      </c>
      <c r="AN94" s="895">
        <f t="shared" si="39"/>
        <v>28.503562945368174</v>
      </c>
      <c r="AO94" s="895">
        <f t="shared" si="39"/>
        <v>-28.571428571428569</v>
      </c>
      <c r="AP94" s="895">
        <f t="shared" si="39"/>
        <v>31.496062992125985</v>
      </c>
      <c r="AQ94" s="895">
        <f t="shared" si="39"/>
        <v>6.0606060606060623</v>
      </c>
      <c r="AR94" s="895"/>
      <c r="AS94" s="895">
        <f t="shared" si="40"/>
        <v>35.256906574247552</v>
      </c>
      <c r="AT94" s="895">
        <f t="shared" si="40"/>
        <v>-69.214860206817306</v>
      </c>
      <c r="AU94" s="895">
        <f t="shared" si="40"/>
        <v>47.381333748088764</v>
      </c>
      <c r="AV94" s="895">
        <f t="shared" si="40"/>
        <v>-61.533632787434094</v>
      </c>
      <c r="AW94" s="895"/>
      <c r="AX94" s="895">
        <f t="shared" si="41"/>
        <v>67.507020726976947</v>
      </c>
      <c r="AY94" s="895">
        <f t="shared" si="41"/>
        <v>-63.664852733911012</v>
      </c>
      <c r="AZ94" s="895">
        <f t="shared" si="41"/>
        <v>82.045970721742009</v>
      </c>
      <c r="BA94" s="896">
        <f t="shared" si="41"/>
        <v>-49.793892539535179</v>
      </c>
    </row>
    <row r="95" spans="2:53" ht="23.25">
      <c r="B95" s="878"/>
      <c r="C95" s="881" t="s">
        <v>268</v>
      </c>
      <c r="D95" s="895">
        <f t="shared" si="33"/>
        <v>13.93986121819583</v>
      </c>
      <c r="E95" s="895">
        <f t="shared" si="33"/>
        <v>-56.955380577427825</v>
      </c>
      <c r="F95" s="895">
        <f t="shared" si="33"/>
        <v>27.883126934984517</v>
      </c>
      <c r="G95" s="895">
        <f t="shared" si="33"/>
        <v>-38.0381713271194</v>
      </c>
      <c r="H95" s="897"/>
      <c r="I95" s="895">
        <f t="shared" si="34"/>
        <v>34.643045649458827</v>
      </c>
      <c r="J95" s="895">
        <f t="shared" si="34"/>
        <v>-0.96967413408100356</v>
      </c>
      <c r="K95" s="895">
        <f t="shared" si="34"/>
        <v>41.79211428374569</v>
      </c>
      <c r="L95" s="895">
        <f t="shared" si="34"/>
        <v>0.19788677255567677</v>
      </c>
      <c r="M95" s="895"/>
      <c r="N95" s="895"/>
      <c r="O95" s="897"/>
      <c r="P95" s="895">
        <f t="shared" si="35"/>
        <v>57.204960261689791</v>
      </c>
      <c r="Q95" s="895">
        <f t="shared" si="35"/>
        <v>22.056279403445814</v>
      </c>
      <c r="R95" s="895">
        <f t="shared" si="35"/>
        <v>65.849438630088997</v>
      </c>
      <c r="S95" s="896">
        <f t="shared" si="35"/>
        <v>15.534005313754861</v>
      </c>
      <c r="U95" s="878"/>
      <c r="V95" s="881" t="s">
        <v>268</v>
      </c>
      <c r="W95" s="895">
        <f t="shared" si="36"/>
        <v>-10.734315899308726</v>
      </c>
      <c r="X95" s="895">
        <f t="shared" si="36"/>
        <v>13.131313131313121</v>
      </c>
      <c r="Y95" s="895">
        <f t="shared" si="36"/>
        <v>-9.6081143384047891</v>
      </c>
      <c r="Z95" s="895">
        <f t="shared" si="36"/>
        <v>-14.054669703872435</v>
      </c>
      <c r="AA95" s="897"/>
      <c r="AB95" s="895">
        <f t="shared" si="37"/>
        <v>-1.5109888025362608</v>
      </c>
      <c r="AC95" s="895">
        <f t="shared" si="37"/>
        <v>-29.337459200542582</v>
      </c>
      <c r="AD95" s="895">
        <f t="shared" si="37"/>
        <v>-5.0146712124217174E-3</v>
      </c>
      <c r="AE95" s="895">
        <f t="shared" si="37"/>
        <v>-3.4310736327769007</v>
      </c>
      <c r="AF95" s="897"/>
      <c r="AG95" s="895">
        <f t="shared" si="38"/>
        <v>15.517423297484683</v>
      </c>
      <c r="AH95" s="895">
        <f t="shared" si="38"/>
        <v>-16.762609712175987</v>
      </c>
      <c r="AI95" s="895">
        <f t="shared" si="38"/>
        <v>17.793885557913285</v>
      </c>
      <c r="AJ95" s="896">
        <f t="shared" si="38"/>
        <v>12.479615663322164</v>
      </c>
      <c r="AL95" s="878"/>
      <c r="AM95" s="881" t="s">
        <v>268</v>
      </c>
      <c r="AN95" s="895">
        <f t="shared" si="39"/>
        <v>8.3333333333333286</v>
      </c>
      <c r="AO95" s="895">
        <f t="shared" si="39"/>
        <v>-77.142857142857139</v>
      </c>
      <c r="AP95" s="895">
        <f t="shared" si="39"/>
        <v>23.272727272727266</v>
      </c>
      <c r="AQ95" s="895">
        <f t="shared" si="39"/>
        <v>-51.724137931034484</v>
      </c>
      <c r="AR95" s="892"/>
      <c r="AS95" s="895">
        <f t="shared" si="40"/>
        <v>37.942801094813859</v>
      </c>
      <c r="AT95" s="895">
        <f t="shared" si="40"/>
        <v>611.03148496240601</v>
      </c>
      <c r="AU95" s="895">
        <f t="shared" si="40"/>
        <v>36.616470726723662</v>
      </c>
      <c r="AV95" s="895">
        <f t="shared" si="40"/>
        <v>-36.211197339246127</v>
      </c>
      <c r="AW95" s="892"/>
      <c r="AX95" s="895">
        <f t="shared" si="41"/>
        <v>57.599494744084012</v>
      </c>
      <c r="AY95" s="895">
        <f t="shared" si="41"/>
        <v>759.40255079863607</v>
      </c>
      <c r="AZ95" s="895">
        <f t="shared" si="41"/>
        <v>56.287370000224115</v>
      </c>
      <c r="BA95" s="896">
        <f t="shared" si="41"/>
        <v>-33.947695066566666</v>
      </c>
    </row>
    <row r="96" spans="2:53" ht="23.25">
      <c r="B96" s="878">
        <v>2004</v>
      </c>
      <c r="C96" s="881" t="s">
        <v>672</v>
      </c>
      <c r="D96" s="895">
        <f t="shared" si="33"/>
        <v>119.17905166312809</v>
      </c>
      <c r="E96" s="895">
        <f t="shared" si="33"/>
        <v>149.07975460122697</v>
      </c>
      <c r="F96" s="895">
        <f t="shared" si="33"/>
        <v>103.76428852975957</v>
      </c>
      <c r="G96" s="895">
        <f t="shared" si="33"/>
        <v>295.90361445783128</v>
      </c>
      <c r="H96" s="897"/>
      <c r="I96" s="895">
        <f t="shared" si="34"/>
        <v>121.48388386588027</v>
      </c>
      <c r="J96" s="895">
        <f t="shared" si="34"/>
        <v>136.92147789186581</v>
      </c>
      <c r="K96" s="895">
        <f t="shared" si="34"/>
        <v>106.80841268560695</v>
      </c>
      <c r="L96" s="895">
        <f t="shared" si="34"/>
        <v>265.54778857868092</v>
      </c>
      <c r="M96" s="895"/>
      <c r="N96" s="895"/>
      <c r="O96" s="897"/>
      <c r="P96" s="895">
        <f t="shared" si="35"/>
        <v>149.85462625846941</v>
      </c>
      <c r="Q96" s="895">
        <f t="shared" si="35"/>
        <v>177.84006675162624</v>
      </c>
      <c r="R96" s="895">
        <f t="shared" si="35"/>
        <v>132.33795842240818</v>
      </c>
      <c r="S96" s="896">
        <f t="shared" si="35"/>
        <v>320.15774970103672</v>
      </c>
      <c r="U96" s="878">
        <v>2004</v>
      </c>
      <c r="V96" s="881" t="s">
        <v>672</v>
      </c>
      <c r="W96" s="895">
        <f t="shared" si="36"/>
        <v>41.167259786476848</v>
      </c>
      <c r="X96" s="895">
        <f t="shared" si="36"/>
        <v>-18.181818181818173</v>
      </c>
      <c r="Y96" s="895">
        <f t="shared" si="36"/>
        <v>70.609491688749699</v>
      </c>
      <c r="Z96" s="895">
        <f t="shared" si="36"/>
        <v>0.42323970757985308</v>
      </c>
      <c r="AA96" s="897"/>
      <c r="AB96" s="895">
        <f t="shared" si="37"/>
        <v>25.023979045658251</v>
      </c>
      <c r="AC96" s="895">
        <f t="shared" si="37"/>
        <v>-91.146861815743577</v>
      </c>
      <c r="AD96" s="895">
        <f t="shared" si="37"/>
        <v>43.990293004564791</v>
      </c>
      <c r="AE96" s="895">
        <f t="shared" si="37"/>
        <v>18.988967307820161</v>
      </c>
      <c r="AF96" s="897"/>
      <c r="AG96" s="895">
        <f t="shared" si="38"/>
        <v>38.984791644941993</v>
      </c>
      <c r="AH96" s="895">
        <f t="shared" si="38"/>
        <v>-91.022897306171501</v>
      </c>
      <c r="AI96" s="895">
        <f t="shared" si="38"/>
        <v>61.551934450711684</v>
      </c>
      <c r="AJ96" s="896">
        <f t="shared" si="38"/>
        <v>32.427754133108976</v>
      </c>
      <c r="AL96" s="878">
        <v>2004</v>
      </c>
      <c r="AM96" s="881" t="s">
        <v>672</v>
      </c>
      <c r="AN96" s="895">
        <f t="shared" si="39"/>
        <v>120.07168458781362</v>
      </c>
      <c r="AO96" s="895">
        <f t="shared" si="39"/>
        <v>-60</v>
      </c>
      <c r="AP96" s="895">
        <f t="shared" si="39"/>
        <v>129.24901185770753</v>
      </c>
      <c r="AQ96" s="895">
        <f t="shared" si="39"/>
        <v>87.5</v>
      </c>
      <c r="AR96" s="897"/>
      <c r="AS96" s="895">
        <f t="shared" si="40"/>
        <v>155.57142748499913</v>
      </c>
      <c r="AT96" s="895">
        <f t="shared" si="40"/>
        <v>-79.208579881656803</v>
      </c>
      <c r="AU96" s="895">
        <f t="shared" si="40"/>
        <v>182.23519804591803</v>
      </c>
      <c r="AV96" s="895">
        <f t="shared" si="40"/>
        <v>-27.243892805419577</v>
      </c>
      <c r="AW96" s="897"/>
      <c r="AX96" s="895">
        <f t="shared" si="41"/>
        <v>180.57217858745497</v>
      </c>
      <c r="AY96" s="895">
        <f t="shared" si="41"/>
        <v>-79.265606870916571</v>
      </c>
      <c r="AZ96" s="895">
        <f t="shared" si="41"/>
        <v>210.68693923730348</v>
      </c>
      <c r="BA96" s="896">
        <f t="shared" si="41"/>
        <v>-21.326644903558929</v>
      </c>
    </row>
    <row r="97" spans="2:53" ht="23.25">
      <c r="B97" s="878"/>
      <c r="C97" s="881" t="s">
        <v>266</v>
      </c>
      <c r="D97" s="895">
        <f t="shared" si="33"/>
        <v>35.615906886517934</v>
      </c>
      <c r="E97" s="895">
        <f t="shared" si="33"/>
        <v>8.0118694362017777</v>
      </c>
      <c r="F97" s="895">
        <f t="shared" si="33"/>
        <v>44.824462061155145</v>
      </c>
      <c r="G97" s="895">
        <f t="shared" si="33"/>
        <v>-27.384076990376201</v>
      </c>
      <c r="H97" s="897"/>
      <c r="I97" s="895">
        <f t="shared" si="34"/>
        <v>41.993031776298039</v>
      </c>
      <c r="J97" s="895">
        <f t="shared" si="34"/>
        <v>94.579051187591773</v>
      </c>
      <c r="K97" s="895">
        <f t="shared" si="34"/>
        <v>52.877339699166356</v>
      </c>
      <c r="L97" s="895">
        <f t="shared" si="34"/>
        <v>-26.950676886281272</v>
      </c>
      <c r="M97" s="895"/>
      <c r="N97" s="895"/>
      <c r="O97" s="897"/>
      <c r="P97" s="895">
        <f t="shared" si="35"/>
        <v>65.746922983548529</v>
      </c>
      <c r="Q97" s="895">
        <f t="shared" si="35"/>
        <v>135.17083503299233</v>
      </c>
      <c r="R97" s="895">
        <f t="shared" si="35"/>
        <v>78.459957619795574</v>
      </c>
      <c r="S97" s="896">
        <f t="shared" si="35"/>
        <v>-15.366969381578798</v>
      </c>
      <c r="U97" s="878"/>
      <c r="V97" s="881" t="s">
        <v>266</v>
      </c>
      <c r="W97" s="895">
        <f t="shared" si="36"/>
        <v>-19.687040256787483</v>
      </c>
      <c r="X97" s="895">
        <f t="shared" si="36"/>
        <v>-99.809705042816361</v>
      </c>
      <c r="Y97" s="895">
        <f t="shared" si="36"/>
        <v>9.4410211267605746</v>
      </c>
      <c r="Z97" s="895">
        <f t="shared" si="36"/>
        <v>-45.270988310308184</v>
      </c>
      <c r="AA97" s="897"/>
      <c r="AB97" s="895">
        <f t="shared" si="37"/>
        <v>-19.163191095823322</v>
      </c>
      <c r="AC97" s="895">
        <f t="shared" si="37"/>
        <v>-98.990089072889219</v>
      </c>
      <c r="AD97" s="895">
        <f t="shared" si="37"/>
        <v>-0.3983415477990917</v>
      </c>
      <c r="AE97" s="895">
        <f t="shared" si="37"/>
        <v>-38.26899234748408</v>
      </c>
      <c r="AF97" s="897"/>
      <c r="AG97" s="895">
        <f t="shared" si="38"/>
        <v>-9.1233534984339855</v>
      </c>
      <c r="AH97" s="895">
        <f t="shared" si="38"/>
        <v>-98.958924950111424</v>
      </c>
      <c r="AI97" s="895">
        <f t="shared" si="38"/>
        <v>14.133633934912652</v>
      </c>
      <c r="AJ97" s="896">
        <f t="shared" si="38"/>
        <v>-30.494597559459763</v>
      </c>
      <c r="AL97" s="878"/>
      <c r="AM97" s="881" t="s">
        <v>266</v>
      </c>
      <c r="AN97" s="895">
        <f t="shared" si="39"/>
        <v>10.916179337231966</v>
      </c>
      <c r="AO97" s="895">
        <f t="shared" si="39"/>
        <v>-80</v>
      </c>
      <c r="AP97" s="895">
        <f t="shared" si="39"/>
        <v>17.142857142857153</v>
      </c>
      <c r="AQ97" s="895">
        <f t="shared" si="39"/>
        <v>-33.962264150943398</v>
      </c>
      <c r="AR97" s="897"/>
      <c r="AS97" s="895">
        <f t="shared" si="40"/>
        <v>28.372982668130277</v>
      </c>
      <c r="AT97" s="895">
        <f t="shared" si="40"/>
        <v>-84.120465434633815</v>
      </c>
      <c r="AU97" s="895">
        <f t="shared" si="40"/>
        <v>18.90172512360391</v>
      </c>
      <c r="AV97" s="895">
        <f t="shared" si="40"/>
        <v>166.46168807024566</v>
      </c>
      <c r="AW97" s="897"/>
      <c r="AX97" s="895">
        <f t="shared" si="41"/>
        <v>45.268221569355489</v>
      </c>
      <c r="AY97" s="895">
        <f t="shared" si="41"/>
        <v>-80.646494913045416</v>
      </c>
      <c r="AZ97" s="895">
        <f t="shared" si="41"/>
        <v>34.871657961643052</v>
      </c>
      <c r="BA97" s="896">
        <f t="shared" si="41"/>
        <v>179.85109864745198</v>
      </c>
    </row>
    <row r="98" spans="2:53" ht="23.25">
      <c r="B98" s="878"/>
      <c r="C98" s="881" t="s">
        <v>267</v>
      </c>
      <c r="D98" s="895">
        <f t="shared" si="33"/>
        <v>39.041926541926557</v>
      </c>
      <c r="E98" s="895">
        <f t="shared" si="33"/>
        <v>-69.717362045760424</v>
      </c>
      <c r="F98" s="895">
        <f t="shared" si="33"/>
        <v>51.681672358480796</v>
      </c>
      <c r="G98" s="895">
        <f t="shared" si="33"/>
        <v>2.724077328646743</v>
      </c>
      <c r="H98" s="897"/>
      <c r="I98" s="895">
        <f t="shared" si="34"/>
        <v>39.957736934345121</v>
      </c>
      <c r="J98" s="895">
        <f t="shared" si="34"/>
        <v>-56.754234811305828</v>
      </c>
      <c r="K98" s="895">
        <f t="shared" si="34"/>
        <v>53.685095690046296</v>
      </c>
      <c r="L98" s="895">
        <f t="shared" si="34"/>
        <v>-5.6034757804777371</v>
      </c>
      <c r="M98" s="895"/>
      <c r="N98" s="895"/>
      <c r="O98" s="897"/>
      <c r="P98" s="895">
        <f t="shared" si="35"/>
        <v>64.081009606459332</v>
      </c>
      <c r="Q98" s="895">
        <f t="shared" si="35"/>
        <v>-51.389977935402236</v>
      </c>
      <c r="R98" s="895">
        <f t="shared" si="35"/>
        <v>80.880845221336159</v>
      </c>
      <c r="S98" s="896">
        <f t="shared" si="35"/>
        <v>11.99724243905591</v>
      </c>
      <c r="U98" s="878"/>
      <c r="V98" s="881" t="s">
        <v>267</v>
      </c>
      <c r="W98" s="895">
        <f t="shared" si="36"/>
        <v>-3.7723273793655068</v>
      </c>
      <c r="X98" s="895">
        <f t="shared" si="36"/>
        <v>-1.1235955056179847</v>
      </c>
      <c r="Y98" s="895">
        <f t="shared" si="36"/>
        <v>-0.11828320378506874</v>
      </c>
      <c r="Z98" s="895">
        <f t="shared" si="36"/>
        <v>-19.487908961593163</v>
      </c>
      <c r="AA98" s="897"/>
      <c r="AB98" s="895">
        <f t="shared" si="37"/>
        <v>2.6531876441167981</v>
      </c>
      <c r="AC98" s="895">
        <f t="shared" si="37"/>
        <v>162.67990829789863</v>
      </c>
      <c r="AD98" s="895">
        <f t="shared" si="37"/>
        <v>-0.74758651929207076</v>
      </c>
      <c r="AE98" s="895">
        <f t="shared" si="37"/>
        <v>-3.3924718951705586</v>
      </c>
      <c r="AF98" s="897"/>
      <c r="AG98" s="895">
        <f t="shared" si="38"/>
        <v>19.847877429101345</v>
      </c>
      <c r="AH98" s="895">
        <f t="shared" si="38"/>
        <v>222.77300057876488</v>
      </c>
      <c r="AI98" s="895">
        <f t="shared" si="38"/>
        <v>14.863979957869859</v>
      </c>
      <c r="AJ98" s="896">
        <f t="shared" si="38"/>
        <v>14.500643574000009</v>
      </c>
      <c r="AL98" s="878"/>
      <c r="AM98" s="881" t="s">
        <v>267</v>
      </c>
      <c r="AN98" s="895">
        <f t="shared" si="39"/>
        <v>15.711645101663578</v>
      </c>
      <c r="AO98" s="895">
        <f t="shared" si="39"/>
        <v>0</v>
      </c>
      <c r="AP98" s="895">
        <f t="shared" si="39"/>
        <v>22.754491017964071</v>
      </c>
      <c r="AQ98" s="895">
        <f t="shared" si="39"/>
        <v>-82.857142857142861</v>
      </c>
      <c r="AR98" s="897"/>
      <c r="AS98" s="895">
        <f t="shared" si="40"/>
        <v>31.351265177128084</v>
      </c>
      <c r="AT98" s="895">
        <f t="shared" si="40"/>
        <v>56.183130131873583</v>
      </c>
      <c r="AU98" s="895">
        <f t="shared" si="40"/>
        <v>33.330666684822575</v>
      </c>
      <c r="AV98" s="895">
        <f t="shared" si="40"/>
        <v>-60.23209428830463</v>
      </c>
      <c r="AW98" s="897"/>
      <c r="AX98" s="895">
        <f t="shared" si="41"/>
        <v>48.513559720639535</v>
      </c>
      <c r="AY98" s="895">
        <f t="shared" si="41"/>
        <v>93.068277912412668</v>
      </c>
      <c r="AZ98" s="895">
        <f t="shared" si="41"/>
        <v>50.915119117005929</v>
      </c>
      <c r="BA98" s="896">
        <f t="shared" si="41"/>
        <v>-60.019232032735445</v>
      </c>
    </row>
    <row r="99" spans="2:53" ht="23.25">
      <c r="B99" s="878"/>
      <c r="C99" s="881" t="s">
        <v>268</v>
      </c>
      <c r="D99" s="895">
        <f t="shared" si="33"/>
        <v>54.723237244552706</v>
      </c>
      <c r="E99" s="895">
        <f t="shared" si="33"/>
        <v>198.78048780487802</v>
      </c>
      <c r="F99" s="895">
        <f t="shared" si="33"/>
        <v>59.865335149039169</v>
      </c>
      <c r="G99" s="895">
        <f t="shared" si="33"/>
        <v>-10.88825214899714</v>
      </c>
      <c r="H99" s="897"/>
      <c r="I99" s="895">
        <f t="shared" si="34"/>
        <v>58.016969921006279</v>
      </c>
      <c r="J99" s="895">
        <f t="shared" si="34"/>
        <v>785.40087174006692</v>
      </c>
      <c r="K99" s="895">
        <f t="shared" si="34"/>
        <v>49.755081405340519</v>
      </c>
      <c r="L99" s="895">
        <f t="shared" si="34"/>
        <v>19.667331855019583</v>
      </c>
      <c r="M99" s="895"/>
      <c r="N99" s="895"/>
      <c r="O99" s="897"/>
      <c r="P99" s="895">
        <f t="shared" si="35"/>
        <v>83.240148005396378</v>
      </c>
      <c r="Q99" s="895">
        <f t="shared" si="35"/>
        <v>917.3039084317237</v>
      </c>
      <c r="R99" s="895">
        <f t="shared" si="35"/>
        <v>72.918158488959051</v>
      </c>
      <c r="S99" s="896">
        <f t="shared" si="35"/>
        <v>37.540123737547759</v>
      </c>
      <c r="U99" s="878"/>
      <c r="V99" s="881" t="s">
        <v>268</v>
      </c>
      <c r="W99" s="895">
        <f t="shared" si="36"/>
        <v>-12.62419637638807</v>
      </c>
      <c r="X99" s="895">
        <f t="shared" si="36"/>
        <v>-25.892857142857139</v>
      </c>
      <c r="Y99" s="895">
        <f t="shared" si="36"/>
        <v>-7.6099153320412114</v>
      </c>
      <c r="Z99" s="895">
        <f t="shared" si="36"/>
        <v>-25.258415054333412</v>
      </c>
      <c r="AA99" s="897"/>
      <c r="AB99" s="895">
        <f t="shared" si="37"/>
        <v>-8.0384337106208363</v>
      </c>
      <c r="AC99" s="895">
        <f t="shared" si="37"/>
        <v>21.053389322135587</v>
      </c>
      <c r="AD99" s="895">
        <f t="shared" si="37"/>
        <v>-5.3607379062829921</v>
      </c>
      <c r="AE99" s="895">
        <f t="shared" si="37"/>
        <v>-14.382480036234696</v>
      </c>
      <c r="AF99" s="897"/>
      <c r="AG99" s="895">
        <f t="shared" si="38"/>
        <v>5.5474695079035854</v>
      </c>
      <c r="AH99" s="895">
        <f t="shared" si="38"/>
        <v>38.609384926160487</v>
      </c>
      <c r="AI99" s="895">
        <f t="shared" si="38"/>
        <v>8.3648914179166098</v>
      </c>
      <c r="AJ99" s="896">
        <f t="shared" si="38"/>
        <v>-0.9537096653822914</v>
      </c>
      <c r="AL99" s="878"/>
      <c r="AM99" s="881" t="s">
        <v>268</v>
      </c>
      <c r="AN99" s="895">
        <f t="shared" si="39"/>
        <v>24.038461538461547</v>
      </c>
      <c r="AO99" s="895">
        <f t="shared" si="39"/>
        <v>12.5</v>
      </c>
      <c r="AP99" s="895">
        <f t="shared" si="39"/>
        <v>8.7020648967551608</v>
      </c>
      <c r="AQ99" s="895">
        <f t="shared" si="39"/>
        <v>273.8095238095238</v>
      </c>
      <c r="AR99" s="897"/>
      <c r="AS99" s="895">
        <f t="shared" si="40"/>
        <v>30.732540953148856</v>
      </c>
      <c r="AT99" s="895">
        <f t="shared" si="40"/>
        <v>-18.739983146902844</v>
      </c>
      <c r="AU99" s="895">
        <f t="shared" si="40"/>
        <v>7.0660242355508274</v>
      </c>
      <c r="AV99" s="895">
        <f t="shared" si="40"/>
        <v>1611.0362806865087</v>
      </c>
      <c r="AW99" s="897"/>
      <c r="AX99" s="895">
        <f t="shared" si="41"/>
        <v>51.829138475508898</v>
      </c>
      <c r="AY99" s="895">
        <f t="shared" si="41"/>
        <v>-11.866663472233071</v>
      </c>
      <c r="AZ99" s="895">
        <f t="shared" si="41"/>
        <v>22.850187345673035</v>
      </c>
      <c r="BA99" s="896">
        <f t="shared" si="41"/>
        <v>2244.0368234259554</v>
      </c>
    </row>
    <row r="100" spans="2:53" ht="23.25">
      <c r="B100" s="878">
        <v>2005</v>
      </c>
      <c r="C100" s="881" t="s">
        <v>672</v>
      </c>
      <c r="D100" s="895">
        <f t="shared" si="33"/>
        <v>23.450113012592837</v>
      </c>
      <c r="E100" s="895">
        <f t="shared" si="33"/>
        <v>7.6354679802955729</v>
      </c>
      <c r="F100" s="895">
        <f t="shared" si="33"/>
        <v>37.295676564464628</v>
      </c>
      <c r="G100" s="895">
        <f t="shared" si="33"/>
        <v>-59.768715763846622</v>
      </c>
      <c r="H100" s="897"/>
      <c r="I100" s="895">
        <f t="shared" si="34"/>
        <v>24.239391283818719</v>
      </c>
      <c r="J100" s="895">
        <f t="shared" si="34"/>
        <v>236.38820041522644</v>
      </c>
      <c r="K100" s="895">
        <f t="shared" si="34"/>
        <v>26.391896012046544</v>
      </c>
      <c r="L100" s="895">
        <f t="shared" si="34"/>
        <v>-46.970517095259602</v>
      </c>
      <c r="M100" s="895"/>
      <c r="N100" s="895"/>
      <c r="O100" s="897"/>
      <c r="P100" s="895">
        <f t="shared" si="35"/>
        <v>42.438490793394379</v>
      </c>
      <c r="Q100" s="895">
        <f t="shared" si="35"/>
        <v>274.32156759056227</v>
      </c>
      <c r="R100" s="895">
        <f t="shared" si="35"/>
        <v>44.924283162909319</v>
      </c>
      <c r="S100" s="896">
        <f t="shared" si="35"/>
        <v>-40.344290939528726</v>
      </c>
      <c r="U100" s="878">
        <v>2005</v>
      </c>
      <c r="V100" s="881" t="s">
        <v>672</v>
      </c>
      <c r="W100" s="895">
        <f t="shared" si="36"/>
        <v>-24.634466068367445</v>
      </c>
      <c r="X100" s="895">
        <f t="shared" si="36"/>
        <v>-33.333333333333343</v>
      </c>
      <c r="Y100" s="895">
        <f t="shared" si="36"/>
        <v>-23.114939282688511</v>
      </c>
      <c r="Z100" s="895">
        <f t="shared" si="36"/>
        <v>-28.00766283524905</v>
      </c>
      <c r="AA100" s="897"/>
      <c r="AB100" s="895">
        <f t="shared" si="37"/>
        <v>-14.36672120425203</v>
      </c>
      <c r="AC100" s="895">
        <f t="shared" si="37"/>
        <v>514.80401853104991</v>
      </c>
      <c r="AD100" s="895">
        <f t="shared" si="37"/>
        <v>-11.801371218543736</v>
      </c>
      <c r="AE100" s="895">
        <f t="shared" si="37"/>
        <v>-30.132037464527798</v>
      </c>
      <c r="AF100" s="897"/>
      <c r="AG100" s="895">
        <f t="shared" si="38"/>
        <v>-3.8519467153411568</v>
      </c>
      <c r="AH100" s="895">
        <f t="shared" si="38"/>
        <v>686.50488897618322</v>
      </c>
      <c r="AI100" s="895">
        <f t="shared" si="38"/>
        <v>-0.89530631103008318</v>
      </c>
      <c r="AJ100" s="896">
        <f t="shared" si="38"/>
        <v>-22.161266284022631</v>
      </c>
      <c r="AL100" s="878">
        <v>2005</v>
      </c>
      <c r="AM100" s="881" t="s">
        <v>672</v>
      </c>
      <c r="AN100" s="895">
        <f t="shared" si="39"/>
        <v>-1.465798045602611</v>
      </c>
      <c r="AO100" s="895">
        <f t="shared" si="39"/>
        <v>50</v>
      </c>
      <c r="AP100" s="895">
        <f t="shared" si="39"/>
        <v>-25</v>
      </c>
      <c r="AQ100" s="895">
        <f t="shared" si="39"/>
        <v>446.66666666666663</v>
      </c>
      <c r="AR100" s="897"/>
      <c r="AS100" s="895">
        <f t="shared" si="40"/>
        <v>-25.004699105954785</v>
      </c>
      <c r="AT100" s="895">
        <f t="shared" si="40"/>
        <v>109.21380291711137</v>
      </c>
      <c r="AU100" s="895">
        <f t="shared" si="40"/>
        <v>-39.695136533583785</v>
      </c>
      <c r="AV100" s="895">
        <f t="shared" si="40"/>
        <v>440.70936219915438</v>
      </c>
      <c r="AW100" s="897"/>
      <c r="AX100" s="895">
        <f t="shared" si="41"/>
        <v>-16.233457915467696</v>
      </c>
      <c r="AY100" s="895">
        <f t="shared" si="41"/>
        <v>158.61012761107582</v>
      </c>
      <c r="AZ100" s="895">
        <f t="shared" si="41"/>
        <v>-33.914330563883581</v>
      </c>
      <c r="BA100" s="896">
        <f t="shared" si="41"/>
        <v>539.84352781647442</v>
      </c>
    </row>
    <row r="101" spans="2:53" ht="23.25">
      <c r="B101" s="878"/>
      <c r="C101" s="881" t="s">
        <v>266</v>
      </c>
      <c r="D101" s="895">
        <f t="shared" si="33"/>
        <v>78.56529824059507</v>
      </c>
      <c r="E101" s="895">
        <f t="shared" si="33"/>
        <v>280.49450549450546</v>
      </c>
      <c r="F101" s="895">
        <f t="shared" si="33"/>
        <v>73.959962464810758</v>
      </c>
      <c r="G101" s="895">
        <f t="shared" si="33"/>
        <v>60.963855421686731</v>
      </c>
      <c r="H101" s="897"/>
      <c r="I101" s="895">
        <f t="shared" si="34"/>
        <v>85.573324284177289</v>
      </c>
      <c r="J101" s="895">
        <f t="shared" si="34"/>
        <v>624.95909085648827</v>
      </c>
      <c r="K101" s="895">
        <f t="shared" si="34"/>
        <v>64.799338343950808</v>
      </c>
      <c r="L101" s="895">
        <f t="shared" si="34"/>
        <v>54.953099295687508</v>
      </c>
      <c r="M101" s="895"/>
      <c r="N101" s="895"/>
      <c r="O101" s="897"/>
      <c r="P101" s="895">
        <f t="shared" si="35"/>
        <v>105.15998301189614</v>
      </c>
      <c r="Q101" s="895">
        <f t="shared" si="35"/>
        <v>671.53905619343379</v>
      </c>
      <c r="R101" s="895">
        <f t="shared" si="35"/>
        <v>81.944021284437724</v>
      </c>
      <c r="S101" s="896">
        <f t="shared" si="35"/>
        <v>68.341926619054902</v>
      </c>
      <c r="U101" s="878"/>
      <c r="V101" s="881" t="s">
        <v>266</v>
      </c>
      <c r="W101" s="895">
        <f t="shared" si="36"/>
        <v>92.6727726894255</v>
      </c>
      <c r="X101" s="895">
        <f t="shared" si="36"/>
        <v>2400</v>
      </c>
      <c r="Y101" s="895">
        <f t="shared" si="36"/>
        <v>83.028353106776592</v>
      </c>
      <c r="Z101" s="895">
        <f t="shared" si="36"/>
        <v>134.75728155339809</v>
      </c>
      <c r="AA101" s="897"/>
      <c r="AB101" s="895">
        <f t="shared" si="37"/>
        <v>109.55657718411382</v>
      </c>
      <c r="AC101" s="895">
        <f t="shared" si="37"/>
        <v>4054.3921916592726</v>
      </c>
      <c r="AD101" s="895">
        <f t="shared" si="37"/>
        <v>116.16244788389398</v>
      </c>
      <c r="AE101" s="895">
        <f t="shared" si="37"/>
        <v>73.339484322238832</v>
      </c>
      <c r="AF101" s="897"/>
      <c r="AG101" s="895">
        <f t="shared" si="38"/>
        <v>134.45336571657867</v>
      </c>
      <c r="AH101" s="895">
        <f t="shared" si="38"/>
        <v>4859.7808847962069</v>
      </c>
      <c r="AI101" s="895">
        <f t="shared" si="38"/>
        <v>145.43911122888636</v>
      </c>
      <c r="AJ101" s="896">
        <f t="shared" si="38"/>
        <v>84.870720786390564</v>
      </c>
      <c r="AL101" s="878"/>
      <c r="AM101" s="881" t="s">
        <v>266</v>
      </c>
      <c r="AN101" s="895">
        <f t="shared" si="39"/>
        <v>38.312829525483295</v>
      </c>
      <c r="AO101" s="895">
        <f t="shared" si="39"/>
        <v>1800</v>
      </c>
      <c r="AP101" s="895">
        <f t="shared" si="39"/>
        <v>42.213883677298298</v>
      </c>
      <c r="AQ101" s="895">
        <f t="shared" si="39"/>
        <v>-71.428571428571431</v>
      </c>
      <c r="AR101" s="897"/>
      <c r="AS101" s="895">
        <f t="shared" si="40"/>
        <v>46.485575588131098</v>
      </c>
      <c r="AT101" s="895">
        <f t="shared" si="40"/>
        <v>5431.8965517241377</v>
      </c>
      <c r="AU101" s="895">
        <f t="shared" si="40"/>
        <v>53.692792902814233</v>
      </c>
      <c r="AV101" s="895">
        <f t="shared" si="40"/>
        <v>-12.218369953736996</v>
      </c>
      <c r="AW101" s="897"/>
      <c r="AX101" s="895">
        <f t="shared" si="41"/>
        <v>56.732706710258924</v>
      </c>
      <c r="AY101" s="895">
        <f t="shared" si="41"/>
        <v>5979.593554516875</v>
      </c>
      <c r="AZ101" s="895">
        <f t="shared" si="41"/>
        <v>63.93865617057844</v>
      </c>
      <c r="BA101" s="896">
        <f t="shared" si="41"/>
        <v>-0.79147663009541702</v>
      </c>
    </row>
    <row r="102" spans="2:53" ht="23.25">
      <c r="B102" s="878"/>
      <c r="C102" s="881" t="s">
        <v>267</v>
      </c>
      <c r="D102" s="895">
        <f t="shared" si="33"/>
        <v>57.479284779764498</v>
      </c>
      <c r="E102" s="895">
        <f t="shared" si="33"/>
        <v>192.44444444444446</v>
      </c>
      <c r="F102" s="895">
        <f t="shared" si="33"/>
        <v>56.102885993040871</v>
      </c>
      <c r="G102" s="895">
        <f t="shared" si="33"/>
        <v>48.759623609923011</v>
      </c>
      <c r="H102" s="897"/>
      <c r="I102" s="895">
        <f t="shared" si="34"/>
        <v>67.350693272531913</v>
      </c>
      <c r="J102" s="895">
        <f t="shared" si="34"/>
        <v>336.04156326888352</v>
      </c>
      <c r="K102" s="895">
        <f t="shared" si="34"/>
        <v>56.624839311503848</v>
      </c>
      <c r="L102" s="895">
        <f t="shared" si="34"/>
        <v>125.25909823496556</v>
      </c>
      <c r="M102" s="895"/>
      <c r="N102" s="895"/>
      <c r="O102" s="897"/>
      <c r="P102" s="895">
        <f t="shared" si="35"/>
        <v>83.851487694029316</v>
      </c>
      <c r="Q102" s="895">
        <f t="shared" si="35"/>
        <v>375.96878081277663</v>
      </c>
      <c r="R102" s="895">
        <f t="shared" si="35"/>
        <v>71.590267858827559</v>
      </c>
      <c r="S102" s="896">
        <f t="shared" si="35"/>
        <v>152.70119894971037</v>
      </c>
      <c r="U102" s="878"/>
      <c r="V102" s="881" t="s">
        <v>267</v>
      </c>
      <c r="W102" s="895">
        <f t="shared" si="36"/>
        <v>85.510458512259305</v>
      </c>
      <c r="X102" s="895">
        <f t="shared" si="36"/>
        <v>-26.13636363636364</v>
      </c>
      <c r="Y102" s="895">
        <f t="shared" si="36"/>
        <v>88.140754525461006</v>
      </c>
      <c r="Z102" s="895">
        <f t="shared" si="36"/>
        <v>89.134275618374545</v>
      </c>
      <c r="AA102" s="897"/>
      <c r="AB102" s="895">
        <f t="shared" si="37"/>
        <v>103.14607981224344</v>
      </c>
      <c r="AC102" s="895">
        <f t="shared" si="37"/>
        <v>-6.2411049587704639</v>
      </c>
      <c r="AD102" s="895">
        <f t="shared" si="37"/>
        <v>115.39374588594904</v>
      </c>
      <c r="AE102" s="895">
        <f t="shared" si="37"/>
        <v>91.470474807998357</v>
      </c>
      <c r="AF102" s="897"/>
      <c r="AG102" s="895">
        <f t="shared" si="38"/>
        <v>121.80233979723303</v>
      </c>
      <c r="AH102" s="895">
        <f t="shared" si="38"/>
        <v>-1.2167764889527461</v>
      </c>
      <c r="AI102" s="895">
        <f t="shared" si="38"/>
        <v>137.14973096555099</v>
      </c>
      <c r="AJ102" s="896">
        <f t="shared" si="38"/>
        <v>106.55165769946544</v>
      </c>
      <c r="AL102" s="878"/>
      <c r="AM102" s="881" t="s">
        <v>267</v>
      </c>
      <c r="AN102" s="895">
        <f t="shared" si="39"/>
        <v>23.322683706070293</v>
      </c>
      <c r="AO102" s="895">
        <f t="shared" si="39"/>
        <v>100</v>
      </c>
      <c r="AP102" s="895">
        <f t="shared" si="39"/>
        <v>22.439024390243901</v>
      </c>
      <c r="AQ102" s="895">
        <f t="shared" si="39"/>
        <v>50</v>
      </c>
      <c r="AR102" s="897"/>
      <c r="AS102" s="895">
        <f t="shared" si="40"/>
        <v>22.25849376731739</v>
      </c>
      <c r="AT102" s="895">
        <f t="shared" si="40"/>
        <v>53.050820455631651</v>
      </c>
      <c r="AU102" s="895">
        <f t="shared" si="40"/>
        <v>19.787367407825386</v>
      </c>
      <c r="AV102" s="895">
        <f t="shared" si="40"/>
        <v>340.04194783877449</v>
      </c>
      <c r="AW102" s="897"/>
      <c r="AX102" s="895">
        <f t="shared" si="41"/>
        <v>30.708422604896526</v>
      </c>
      <c r="AY102" s="895">
        <f t="shared" si="41"/>
        <v>72.740762336110578</v>
      </c>
      <c r="AZ102" s="895">
        <f t="shared" si="41"/>
        <v>27.531779060644169</v>
      </c>
      <c r="BA102" s="896">
        <f t="shared" si="41"/>
        <v>466.2519596141434</v>
      </c>
    </row>
    <row r="103" spans="2:53" ht="23.25">
      <c r="B103" s="878"/>
      <c r="C103" s="881" t="s">
        <v>268</v>
      </c>
      <c r="D103" s="895">
        <f t="shared" si="33"/>
        <v>47.312486332823113</v>
      </c>
      <c r="E103" s="895">
        <f t="shared" si="33"/>
        <v>35.714285714285722</v>
      </c>
      <c r="F103" s="895">
        <f t="shared" si="33"/>
        <v>49.320902938810292</v>
      </c>
      <c r="G103" s="895">
        <f t="shared" si="33"/>
        <v>17.765273311897104</v>
      </c>
      <c r="H103" s="897"/>
      <c r="I103" s="895">
        <f t="shared" si="34"/>
        <v>60.178748331157038</v>
      </c>
      <c r="J103" s="895">
        <f t="shared" si="34"/>
        <v>-1.5735442346034318</v>
      </c>
      <c r="K103" s="895">
        <f t="shared" si="34"/>
        <v>71.971789463921255</v>
      </c>
      <c r="L103" s="895">
        <f t="shared" si="34"/>
        <v>9.3601817266682588</v>
      </c>
      <c r="M103" s="895"/>
      <c r="N103" s="895"/>
      <c r="O103" s="897"/>
      <c r="P103" s="895">
        <f t="shared" si="35"/>
        <v>75.35640362374113</v>
      </c>
      <c r="Q103" s="895">
        <f t="shared" si="35"/>
        <v>3.815231349355642</v>
      </c>
      <c r="R103" s="895">
        <f t="shared" si="35"/>
        <v>89.190244146133352</v>
      </c>
      <c r="S103" s="896">
        <f t="shared" si="35"/>
        <v>20.281863943118438</v>
      </c>
      <c r="U103" s="878"/>
      <c r="V103" s="881" t="s">
        <v>268</v>
      </c>
      <c r="W103" s="895">
        <f t="shared" si="36"/>
        <v>66.688963210702354</v>
      </c>
      <c r="X103" s="895">
        <f t="shared" si="36"/>
        <v>161.44578313253015</v>
      </c>
      <c r="Y103" s="895">
        <f t="shared" si="36"/>
        <v>62.724964116153245</v>
      </c>
      <c r="Z103" s="895">
        <f t="shared" si="36"/>
        <v>76.63120567375887</v>
      </c>
      <c r="AA103" s="897"/>
      <c r="AB103" s="895">
        <f t="shared" si="37"/>
        <v>63.219641378042581</v>
      </c>
      <c r="AC103" s="895">
        <f t="shared" si="37"/>
        <v>453.23990564728729</v>
      </c>
      <c r="AD103" s="895">
        <f t="shared" si="37"/>
        <v>70.316222309957652</v>
      </c>
      <c r="AE103" s="895">
        <f t="shared" si="37"/>
        <v>31.420878967251582</v>
      </c>
      <c r="AF103" s="897"/>
      <c r="AG103" s="895">
        <f t="shared" si="38"/>
        <v>76.047862817387028</v>
      </c>
      <c r="AH103" s="895">
        <f t="shared" si="38"/>
        <v>496.7707337658095</v>
      </c>
      <c r="AI103" s="895">
        <f t="shared" si="38"/>
        <v>83.715002907993721</v>
      </c>
      <c r="AJ103" s="896">
        <f t="shared" si="38"/>
        <v>42.660438503735321</v>
      </c>
      <c r="AL103" s="878"/>
      <c r="AM103" s="881" t="s">
        <v>268</v>
      </c>
      <c r="AN103" s="895">
        <f t="shared" si="39"/>
        <v>34.440753045404222</v>
      </c>
      <c r="AO103" s="895">
        <f t="shared" si="39"/>
        <v>688.88888888888891</v>
      </c>
      <c r="AP103" s="895">
        <f t="shared" si="39"/>
        <v>48.846675712347349</v>
      </c>
      <c r="AQ103" s="895">
        <f t="shared" si="39"/>
        <v>-70.70063694267516</v>
      </c>
      <c r="AR103" s="897"/>
      <c r="AS103" s="895">
        <f t="shared" si="40"/>
        <v>6.7856092946890385</v>
      </c>
      <c r="AT103" s="895">
        <f t="shared" si="40"/>
        <v>92.991195786990943</v>
      </c>
      <c r="AU103" s="895">
        <f t="shared" si="40"/>
        <v>14.882238333539078</v>
      </c>
      <c r="AV103" s="895">
        <f t="shared" si="40"/>
        <v>-33.695408355447213</v>
      </c>
      <c r="AW103" s="897"/>
      <c r="AX103" s="895">
        <f t="shared" si="41"/>
        <v>13.803217968073682</v>
      </c>
      <c r="AY103" s="895">
        <f t="shared" si="41"/>
        <v>135.99923440705385</v>
      </c>
      <c r="AZ103" s="895">
        <f t="shared" si="41"/>
        <v>21.906952489501322</v>
      </c>
      <c r="BA103" s="896">
        <f t="shared" si="41"/>
        <v>-27.186059339367361</v>
      </c>
    </row>
    <row r="104" spans="2:53" ht="23.25">
      <c r="B104" s="878">
        <v>2006</v>
      </c>
      <c r="C104" s="881" t="s">
        <v>672</v>
      </c>
      <c r="D104" s="895">
        <f t="shared" si="33"/>
        <v>23.997907539397104</v>
      </c>
      <c r="E104" s="895">
        <f t="shared" si="33"/>
        <v>-8.4668192219679526</v>
      </c>
      <c r="F104" s="895">
        <f t="shared" si="33"/>
        <v>24.240929904896078</v>
      </c>
      <c r="G104" s="895">
        <f t="shared" si="33"/>
        <v>40.242057488653558</v>
      </c>
      <c r="H104" s="897"/>
      <c r="I104" s="895">
        <f t="shared" si="34"/>
        <v>49.296090049027612</v>
      </c>
      <c r="J104" s="895">
        <f t="shared" si="34"/>
        <v>17.254638428516373</v>
      </c>
      <c r="K104" s="895">
        <f t="shared" si="34"/>
        <v>51.497424822221461</v>
      </c>
      <c r="L104" s="895">
        <f t="shared" si="34"/>
        <v>75.070356814768388</v>
      </c>
      <c r="M104" s="895"/>
      <c r="N104" s="895"/>
      <c r="O104" s="897"/>
      <c r="P104" s="895">
        <f t="shared" si="35"/>
        <v>63.38868158773974</v>
      </c>
      <c r="Q104" s="895">
        <f t="shared" si="35"/>
        <v>26.330650523841399</v>
      </c>
      <c r="R104" s="895">
        <f t="shared" si="35"/>
        <v>65.933580070258387</v>
      </c>
      <c r="S104" s="896">
        <f t="shared" si="35"/>
        <v>96.341332171117187</v>
      </c>
      <c r="U104" s="878">
        <v>2006</v>
      </c>
      <c r="V104" s="881" t="s">
        <v>672</v>
      </c>
      <c r="W104" s="895">
        <f t="shared" si="36"/>
        <v>35.549906341985547</v>
      </c>
      <c r="X104" s="895">
        <f t="shared" si="36"/>
        <v>-68</v>
      </c>
      <c r="Y104" s="895">
        <f t="shared" si="36"/>
        <v>44.885215794306703</v>
      </c>
      <c r="Z104" s="895">
        <f t="shared" si="36"/>
        <v>16.764236295902066</v>
      </c>
      <c r="AA104" s="897"/>
      <c r="AB104" s="895">
        <f t="shared" si="37"/>
        <v>17.97796983455649</v>
      </c>
      <c r="AC104" s="895">
        <f t="shared" si="37"/>
        <v>-36.116332232664462</v>
      </c>
      <c r="AD104" s="895">
        <f t="shared" si="37"/>
        <v>39.21392829405923</v>
      </c>
      <c r="AE104" s="895">
        <f t="shared" si="37"/>
        <v>-33.671030636174308</v>
      </c>
      <c r="AF104" s="897"/>
      <c r="AG104" s="895">
        <f t="shared" si="38"/>
        <v>28.767487023921376</v>
      </c>
      <c r="AH104" s="895">
        <f t="shared" si="38"/>
        <v>-34.149143258912275</v>
      </c>
      <c r="AI104" s="895">
        <f t="shared" si="38"/>
        <v>54.364007209091483</v>
      </c>
      <c r="AJ104" s="896">
        <f t="shared" si="38"/>
        <v>-30.279284147151515</v>
      </c>
      <c r="AL104" s="878">
        <v>2006</v>
      </c>
      <c r="AM104" s="881" t="s">
        <v>672</v>
      </c>
      <c r="AN104" s="895">
        <f t="shared" si="39"/>
        <v>-13.388429752066116</v>
      </c>
      <c r="AO104" s="895">
        <f t="shared" si="39"/>
        <v>183.33333333333337</v>
      </c>
      <c r="AP104" s="895">
        <f t="shared" si="39"/>
        <v>7.8160919540229941</v>
      </c>
      <c r="AQ104" s="895">
        <f t="shared" si="39"/>
        <v>-76.829268292682926</v>
      </c>
      <c r="AR104" s="897"/>
      <c r="AS104" s="895">
        <f t="shared" si="40"/>
        <v>-15.653558053672867</v>
      </c>
      <c r="AT104" s="895">
        <f t="shared" si="40"/>
        <v>750.58663492603296</v>
      </c>
      <c r="AU104" s="895">
        <f t="shared" si="40"/>
        <v>-1.8440063213368774</v>
      </c>
      <c r="AV104" s="895">
        <f t="shared" si="40"/>
        <v>-78.840577946397872</v>
      </c>
      <c r="AW104" s="897"/>
      <c r="AX104" s="895">
        <f t="shared" si="41"/>
        <v>-13.231748367308455</v>
      </c>
      <c r="AY104" s="895">
        <f t="shared" si="41"/>
        <v>770.17862714614262</v>
      </c>
      <c r="AZ104" s="895">
        <f t="shared" si="41"/>
        <v>4.0511363789448325</v>
      </c>
      <c r="BA104" s="896">
        <f t="shared" si="41"/>
        <v>-83.301576449299205</v>
      </c>
    </row>
    <row r="105" spans="2:53" ht="23.25">
      <c r="B105" s="878"/>
      <c r="C105" s="881" t="s">
        <v>266</v>
      </c>
      <c r="D105" s="895">
        <f t="shared" si="33"/>
        <v>21.800777025673895</v>
      </c>
      <c r="E105" s="895">
        <f t="shared" si="33"/>
        <v>-75.162454873646212</v>
      </c>
      <c r="F105" s="895">
        <f t="shared" si="33"/>
        <v>29.767149150409068</v>
      </c>
      <c r="G105" s="895">
        <f t="shared" si="33"/>
        <v>-10.329341317365277</v>
      </c>
      <c r="H105" s="897"/>
      <c r="I105" s="895">
        <f t="shared" si="34"/>
        <v>30.590692187628747</v>
      </c>
      <c r="J105" s="895">
        <f t="shared" si="34"/>
        <v>-71.429707089727358</v>
      </c>
      <c r="K105" s="895">
        <f t="shared" si="34"/>
        <v>50.831889672323882</v>
      </c>
      <c r="L105" s="895">
        <f t="shared" si="34"/>
        <v>21.913901987138829</v>
      </c>
      <c r="M105" s="895"/>
      <c r="N105" s="895"/>
      <c r="O105" s="897"/>
      <c r="P105" s="895">
        <f t="shared" si="35"/>
        <v>62.642098489353231</v>
      </c>
      <c r="Q105" s="895">
        <f t="shared" si="35"/>
        <v>-67.129043858547689</v>
      </c>
      <c r="R105" s="895">
        <f t="shared" si="35"/>
        <v>89.209878351495064</v>
      </c>
      <c r="S105" s="896">
        <f t="shared" si="35"/>
        <v>52.448714355914262</v>
      </c>
      <c r="U105" s="878"/>
      <c r="V105" s="881" t="s">
        <v>266</v>
      </c>
      <c r="W105" s="895">
        <f t="shared" si="36"/>
        <v>17.813310285220396</v>
      </c>
      <c r="X105" s="895">
        <f t="shared" si="36"/>
        <v>738.00000000000011</v>
      </c>
      <c r="Y105" s="895">
        <f t="shared" si="36"/>
        <v>27.77411557899363</v>
      </c>
      <c r="Z105" s="895">
        <f t="shared" si="36"/>
        <v>-34.574028122415228</v>
      </c>
      <c r="AA105" s="897"/>
      <c r="AB105" s="895">
        <f t="shared" si="37"/>
        <v>23.278111158997987</v>
      </c>
      <c r="AC105" s="895">
        <f t="shared" si="37"/>
        <v>541.62537377189221</v>
      </c>
      <c r="AD105" s="895">
        <f t="shared" si="37"/>
        <v>20.968573255283516</v>
      </c>
      <c r="AE105" s="895">
        <f t="shared" si="37"/>
        <v>-14.344189403410184</v>
      </c>
      <c r="AF105" s="897"/>
      <c r="AG105" s="895">
        <f t="shared" si="38"/>
        <v>51.470208514872809</v>
      </c>
      <c r="AH105" s="895">
        <f t="shared" si="38"/>
        <v>654.18261102808788</v>
      </c>
      <c r="AI105" s="895">
        <f t="shared" si="38"/>
        <v>47.782749867619998</v>
      </c>
      <c r="AJ105" s="896">
        <f t="shared" si="38"/>
        <v>9.2415710734769334</v>
      </c>
      <c r="AL105" s="878"/>
      <c r="AM105" s="881" t="s">
        <v>266</v>
      </c>
      <c r="AN105" s="895">
        <f t="shared" si="39"/>
        <v>21.601016518424387</v>
      </c>
      <c r="AO105" s="895">
        <f t="shared" si="39"/>
        <v>-26.31578947368422</v>
      </c>
      <c r="AP105" s="895">
        <f t="shared" si="39"/>
        <v>17.941952506596309</v>
      </c>
      <c r="AQ105" s="895">
        <f t="shared" si="39"/>
        <v>390.00000000000006</v>
      </c>
      <c r="AR105" s="897"/>
      <c r="AS105" s="895">
        <f t="shared" si="40"/>
        <v>29.228617269090222</v>
      </c>
      <c r="AT105" s="895">
        <f t="shared" si="40"/>
        <v>89.122642979585464</v>
      </c>
      <c r="AU105" s="895">
        <f t="shared" si="40"/>
        <v>28.694055249478367</v>
      </c>
      <c r="AV105" s="895">
        <f t="shared" si="40"/>
        <v>25.711054047444364</v>
      </c>
      <c r="AW105" s="897"/>
      <c r="AX105" s="895">
        <f t="shared" si="41"/>
        <v>60.222033343167425</v>
      </c>
      <c r="AY105" s="895">
        <f t="shared" si="41"/>
        <v>113.78004302615398</v>
      </c>
      <c r="AZ105" s="895">
        <f t="shared" si="41"/>
        <v>61.578441903613623</v>
      </c>
      <c r="BA105" s="896">
        <f t="shared" si="41"/>
        <v>38.924205967652938</v>
      </c>
    </row>
    <row r="106" spans="2:53" ht="23.25">
      <c r="B106" s="878"/>
      <c r="C106" s="881" t="s">
        <v>267</v>
      </c>
      <c r="D106" s="895">
        <f t="shared" si="33"/>
        <v>-4.169798631166671</v>
      </c>
      <c r="E106" s="895">
        <f t="shared" si="33"/>
        <v>-32.370820668693014</v>
      </c>
      <c r="F106" s="895">
        <f t="shared" si="33"/>
        <v>-3.916083916083906</v>
      </c>
      <c r="G106" s="895">
        <f t="shared" si="33"/>
        <v>3.1627372052903837</v>
      </c>
      <c r="H106" s="897"/>
      <c r="I106" s="895">
        <f t="shared" si="34"/>
        <v>8.4681547406137554</v>
      </c>
      <c r="J106" s="895">
        <f t="shared" si="34"/>
        <v>-9.2668518487125624</v>
      </c>
      <c r="K106" s="895">
        <f t="shared" si="34"/>
        <v>5.7107796778353048</v>
      </c>
      <c r="L106" s="895">
        <f t="shared" si="34"/>
        <v>46.567520298365707</v>
      </c>
      <c r="M106" s="895"/>
      <c r="N106" s="895"/>
      <c r="O106" s="897"/>
      <c r="P106" s="895">
        <f t="shared" si="35"/>
        <v>31.795413752917881</v>
      </c>
      <c r="Q106" s="895">
        <f t="shared" si="35"/>
        <v>12.123690893527808</v>
      </c>
      <c r="R106" s="895">
        <f t="shared" si="35"/>
        <v>29.012083016866399</v>
      </c>
      <c r="S106" s="896">
        <f t="shared" si="35"/>
        <v>70.90671175453096</v>
      </c>
      <c r="U106" s="878"/>
      <c r="V106" s="881" t="s">
        <v>267</v>
      </c>
      <c r="W106" s="895">
        <f t="shared" si="36"/>
        <v>23.648446833930706</v>
      </c>
      <c r="X106" s="895">
        <f t="shared" si="36"/>
        <v>83.84615384615384</v>
      </c>
      <c r="Y106" s="895">
        <f t="shared" si="36"/>
        <v>36.210772412552842</v>
      </c>
      <c r="Z106" s="895">
        <f t="shared" si="36"/>
        <v>-45.259224661373189</v>
      </c>
      <c r="AA106" s="897"/>
      <c r="AB106" s="895">
        <f t="shared" si="37"/>
        <v>19.706254874944236</v>
      </c>
      <c r="AC106" s="895">
        <f t="shared" si="37"/>
        <v>67.966381231580925</v>
      </c>
      <c r="AD106" s="895">
        <f t="shared" si="37"/>
        <v>26.24760892577784</v>
      </c>
      <c r="AE106" s="895">
        <f t="shared" si="37"/>
        <v>-15.378285418230021</v>
      </c>
      <c r="AF106" s="897"/>
      <c r="AG106" s="895">
        <f t="shared" si="38"/>
        <v>46.684928948740776</v>
      </c>
      <c r="AH106" s="895">
        <f t="shared" si="38"/>
        <v>120.18498018345247</v>
      </c>
      <c r="AI106" s="895">
        <f t="shared" si="38"/>
        <v>54.226805369258869</v>
      </c>
      <c r="AJ106" s="896">
        <f t="shared" si="38"/>
        <v>4.6476263380146605</v>
      </c>
      <c r="AL106" s="878"/>
      <c r="AM106" s="881" t="s">
        <v>267</v>
      </c>
      <c r="AN106" s="895">
        <f t="shared" si="39"/>
        <v>-3.3678756476683986</v>
      </c>
      <c r="AO106" s="895">
        <f t="shared" si="39"/>
        <v>-50</v>
      </c>
      <c r="AP106" s="895">
        <f t="shared" si="39"/>
        <v>-3.8512616201859231</v>
      </c>
      <c r="AQ106" s="895">
        <f t="shared" si="39"/>
        <v>88.888888888888886</v>
      </c>
      <c r="AR106" s="897"/>
      <c r="AS106" s="895">
        <f t="shared" si="40"/>
        <v>19.605599057256455</v>
      </c>
      <c r="AT106" s="895">
        <f t="shared" si="40"/>
        <v>-85.338815447069848</v>
      </c>
      <c r="AU106" s="895">
        <f t="shared" si="40"/>
        <v>18.548163636789923</v>
      </c>
      <c r="AV106" s="895">
        <f t="shared" si="40"/>
        <v>102.51580147135013</v>
      </c>
      <c r="AW106" s="897"/>
      <c r="AX106" s="895">
        <f t="shared" si="41"/>
        <v>45.029346391085426</v>
      </c>
      <c r="AY106" s="895">
        <f t="shared" si="41"/>
        <v>-82.890724055772267</v>
      </c>
      <c r="AZ106" s="895">
        <f t="shared" si="41"/>
        <v>44.353419830699522</v>
      </c>
      <c r="BA106" s="896">
        <f t="shared" si="41"/>
        <v>115.44276749092685</v>
      </c>
    </row>
    <row r="107" spans="2:53" ht="23.25">
      <c r="B107" s="878"/>
      <c r="C107" s="881" t="s">
        <v>268</v>
      </c>
      <c r="D107" s="895">
        <f t="shared" si="33"/>
        <v>-23.240210195053891</v>
      </c>
      <c r="E107" s="895">
        <f t="shared" si="33"/>
        <v>-56.541353383458649</v>
      </c>
      <c r="F107" s="895">
        <f t="shared" si="33"/>
        <v>-22.999397838557343</v>
      </c>
      <c r="G107" s="895">
        <f t="shared" si="33"/>
        <v>-13.310580204778148</v>
      </c>
      <c r="H107" s="897"/>
      <c r="I107" s="895">
        <f t="shared" si="34"/>
        <v>-11.029187415350279</v>
      </c>
      <c r="J107" s="895">
        <f t="shared" si="34"/>
        <v>-47.492961544511616</v>
      </c>
      <c r="K107" s="895">
        <f t="shared" si="34"/>
        <v>-14.000731070902518</v>
      </c>
      <c r="L107" s="895">
        <f t="shared" si="34"/>
        <v>69.142521475569168</v>
      </c>
      <c r="M107" s="895"/>
      <c r="N107" s="895"/>
      <c r="O107" s="897"/>
      <c r="P107" s="895">
        <f t="shared" si="35"/>
        <v>9.0520332151317433</v>
      </c>
      <c r="Q107" s="895">
        <f t="shared" si="35"/>
        <v>-34.023621721058021</v>
      </c>
      <c r="R107" s="895">
        <f t="shared" si="35"/>
        <v>5.9312559297469534</v>
      </c>
      <c r="S107" s="896">
        <f t="shared" si="35"/>
        <v>98.346243920220928</v>
      </c>
      <c r="U107" s="878"/>
      <c r="V107" s="881" t="s">
        <v>268</v>
      </c>
      <c r="W107" s="895">
        <f t="shared" si="36"/>
        <v>8.0407303370786565</v>
      </c>
      <c r="X107" s="895">
        <f t="shared" si="36"/>
        <v>54.377880184331815</v>
      </c>
      <c r="Y107" s="895">
        <f t="shared" si="36"/>
        <v>30.960781652870139</v>
      </c>
      <c r="Z107" s="895">
        <f t="shared" si="36"/>
        <v>-61.794820317205378</v>
      </c>
      <c r="AA107" s="897"/>
      <c r="AB107" s="895">
        <f t="shared" si="37"/>
        <v>10.773077443393177</v>
      </c>
      <c r="AC107" s="895">
        <f t="shared" si="37"/>
        <v>68.561181495069945</v>
      </c>
      <c r="AD107" s="895">
        <f t="shared" si="37"/>
        <v>26.192750181456276</v>
      </c>
      <c r="AE107" s="895">
        <f t="shared" si="37"/>
        <v>-44.507266396877121</v>
      </c>
      <c r="AF107" s="897"/>
      <c r="AG107" s="895">
        <f t="shared" si="38"/>
        <v>35.589322619434427</v>
      </c>
      <c r="AH107" s="895">
        <f t="shared" si="38"/>
        <v>121.54455229921427</v>
      </c>
      <c r="AI107" s="895">
        <f t="shared" si="38"/>
        <v>55.63714681097963</v>
      </c>
      <c r="AJ107" s="896">
        <f t="shared" si="38"/>
        <v>-34.502291633427916</v>
      </c>
      <c r="AL107" s="878"/>
      <c r="AM107" s="881" t="s">
        <v>268</v>
      </c>
      <c r="AN107" s="895">
        <f t="shared" si="39"/>
        <v>-30.807248764415149</v>
      </c>
      <c r="AO107" s="895">
        <f t="shared" si="39"/>
        <v>-67.605633802816897</v>
      </c>
      <c r="AP107" s="895">
        <f t="shared" si="39"/>
        <v>-28.623518687329081</v>
      </c>
      <c r="AQ107" s="895">
        <f t="shared" si="39"/>
        <v>-26.08695652173914</v>
      </c>
      <c r="AR107" s="897"/>
      <c r="AS107" s="895">
        <f t="shared" si="40"/>
        <v>1.1661536960265124</v>
      </c>
      <c r="AT107" s="895">
        <f t="shared" si="40"/>
        <v>-40.615287362376861</v>
      </c>
      <c r="AU107" s="895">
        <f t="shared" si="40"/>
        <v>13.360836882903698</v>
      </c>
      <c r="AV107" s="895">
        <f t="shared" si="40"/>
        <v>-68.403734141865471</v>
      </c>
      <c r="AW107" s="897"/>
      <c r="AX107" s="895">
        <f t="shared" si="41"/>
        <v>20.813387959831346</v>
      </c>
      <c r="AY107" s="895">
        <f t="shared" si="41"/>
        <v>-33.131592003707937</v>
      </c>
      <c r="AZ107" s="895">
        <f t="shared" si="41"/>
        <v>36.993106627023053</v>
      </c>
      <c r="BA107" s="896">
        <f t="shared" si="41"/>
        <v>-63.121393307276847</v>
      </c>
    </row>
    <row r="108" spans="2:53" ht="23.25">
      <c r="B108" s="878">
        <v>2007</v>
      </c>
      <c r="C108" s="881" t="s">
        <v>672</v>
      </c>
      <c r="D108" s="895">
        <f t="shared" si="33"/>
        <v>1.5451141696988913</v>
      </c>
      <c r="E108" s="895">
        <f t="shared" si="33"/>
        <v>108.25</v>
      </c>
      <c r="F108" s="895">
        <f t="shared" si="33"/>
        <v>-0.75980948060784215</v>
      </c>
      <c r="G108" s="895">
        <f t="shared" si="33"/>
        <v>-0.64724919093850986</v>
      </c>
      <c r="H108" s="897"/>
      <c r="I108" s="895">
        <f t="shared" si="34"/>
        <v>-0.79956850757274367</v>
      </c>
      <c r="J108" s="895">
        <f t="shared" si="34"/>
        <v>-28.70413728758686</v>
      </c>
      <c r="K108" s="895">
        <f t="shared" si="34"/>
        <v>1.7281644383834021</v>
      </c>
      <c r="L108" s="895">
        <f t="shared" si="34"/>
        <v>1.729113829162543</v>
      </c>
      <c r="M108" s="895"/>
      <c r="N108" s="895"/>
      <c r="O108" s="897"/>
      <c r="P108" s="895">
        <f t="shared" si="35"/>
        <v>20.535392464285266</v>
      </c>
      <c r="Q108" s="895">
        <f t="shared" si="35"/>
        <v>-15.084214319527206</v>
      </c>
      <c r="R108" s="895">
        <f t="shared" si="35"/>
        <v>24.196173138119661</v>
      </c>
      <c r="S108" s="896">
        <f t="shared" si="35"/>
        <v>19.607409679454364</v>
      </c>
      <c r="U108" s="878">
        <v>2007</v>
      </c>
      <c r="V108" s="881" t="s">
        <v>672</v>
      </c>
      <c r="W108" s="895">
        <f t="shared" si="36"/>
        <v>10.670220116474184</v>
      </c>
      <c r="X108" s="895">
        <f t="shared" si="36"/>
        <v>137.5</v>
      </c>
      <c r="Y108" s="895">
        <f t="shared" si="36"/>
        <v>25.757383698821144</v>
      </c>
      <c r="Z108" s="895">
        <f t="shared" si="36"/>
        <v>-46.353691886964441</v>
      </c>
      <c r="AA108" s="897"/>
      <c r="AB108" s="895">
        <f t="shared" si="37"/>
        <v>35.890869805861456</v>
      </c>
      <c r="AC108" s="895">
        <f t="shared" si="37"/>
        <v>176.78356062714539</v>
      </c>
      <c r="AD108" s="895">
        <f t="shared" si="37"/>
        <v>38.827362230580064</v>
      </c>
      <c r="AE108" s="895">
        <f t="shared" si="37"/>
        <v>-4.1865846539135134</v>
      </c>
      <c r="AF108" s="897"/>
      <c r="AG108" s="895">
        <f t="shared" si="38"/>
        <v>68.618731564886104</v>
      </c>
      <c r="AH108" s="895">
        <f t="shared" si="38"/>
        <v>266.34673804135758</v>
      </c>
      <c r="AI108" s="895">
        <f t="shared" si="38"/>
        <v>71.227408799639676</v>
      </c>
      <c r="AJ108" s="896">
        <f t="shared" si="38"/>
        <v>20.137262623234491</v>
      </c>
      <c r="AL108" s="878">
        <v>2007</v>
      </c>
      <c r="AM108" s="881" t="s">
        <v>672</v>
      </c>
      <c r="AN108" s="895">
        <f t="shared" si="39"/>
        <v>20.419847328244273</v>
      </c>
      <c r="AO108" s="895">
        <f t="shared" si="39"/>
        <v>-64.705882352941174</v>
      </c>
      <c r="AP108" s="895">
        <f t="shared" si="39"/>
        <v>28.358208955223887</v>
      </c>
      <c r="AQ108" s="895">
        <f t="shared" si="39"/>
        <v>-39.473684210526315</v>
      </c>
      <c r="AR108" s="897"/>
      <c r="AS108" s="895">
        <f t="shared" si="40"/>
        <v>46.951908888913295</v>
      </c>
      <c r="AT108" s="895">
        <f t="shared" si="40"/>
        <v>-92.449473242308542</v>
      </c>
      <c r="AU108" s="895">
        <f t="shared" si="40"/>
        <v>57.580258918715003</v>
      </c>
      <c r="AV108" s="895">
        <f t="shared" si="40"/>
        <v>-29.426143471321552</v>
      </c>
      <c r="AW108" s="897"/>
      <c r="AX108" s="895">
        <f t="shared" si="41"/>
        <v>80.935349776518734</v>
      </c>
      <c r="AY108" s="895">
        <f t="shared" si="41"/>
        <v>-90.676489533103194</v>
      </c>
      <c r="AZ108" s="895">
        <f t="shared" si="41"/>
        <v>92.299175210756488</v>
      </c>
      <c r="BA108" s="896">
        <f t="shared" si="41"/>
        <v>-1.4897329651496989</v>
      </c>
    </row>
    <row r="109" spans="2:53" ht="23.25">
      <c r="B109" s="878"/>
      <c r="C109" s="881" t="s">
        <v>266</v>
      </c>
      <c r="D109" s="895">
        <f t="shared" si="33"/>
        <v>-8.592568234133509</v>
      </c>
      <c r="E109" s="895">
        <f t="shared" si="33"/>
        <v>47.965116279069775</v>
      </c>
      <c r="F109" s="895">
        <f t="shared" si="33"/>
        <v>-9.8067063876957121</v>
      </c>
      <c r="G109" s="895">
        <f t="shared" si="33"/>
        <v>4.4240400667779625</v>
      </c>
      <c r="H109" s="897"/>
      <c r="I109" s="895">
        <f t="shared" si="34"/>
        <v>-0.79614473136643937</v>
      </c>
      <c r="J109" s="895">
        <f t="shared" si="34"/>
        <v>23.536543801717542</v>
      </c>
      <c r="K109" s="895">
        <f t="shared" si="34"/>
        <v>-2.1219499529015451</v>
      </c>
      <c r="L109" s="895">
        <f t="shared" si="34"/>
        <v>5.8470410944781719</v>
      </c>
      <c r="M109" s="895"/>
      <c r="N109" s="895"/>
      <c r="O109" s="897"/>
      <c r="P109" s="895">
        <f t="shared" si="35"/>
        <v>7.2077684716268919</v>
      </c>
      <c r="Q109" s="895">
        <f t="shared" si="35"/>
        <v>41.055894653138665</v>
      </c>
      <c r="R109" s="895">
        <f t="shared" si="35"/>
        <v>5.9248303841044674</v>
      </c>
      <c r="S109" s="896">
        <f t="shared" si="35"/>
        <v>8.9763641715678233</v>
      </c>
      <c r="U109" s="878"/>
      <c r="V109" s="881" t="s">
        <v>266</v>
      </c>
      <c r="W109" s="895">
        <f t="shared" si="36"/>
        <v>15.017240114445002</v>
      </c>
      <c r="X109" s="895">
        <f t="shared" si="36"/>
        <v>-52.744630071599047</v>
      </c>
      <c r="Y109" s="895">
        <f t="shared" si="36"/>
        <v>24.866723989681859</v>
      </c>
      <c r="Z109" s="895">
        <f t="shared" si="36"/>
        <v>-39.443742098609356</v>
      </c>
      <c r="AA109" s="897"/>
      <c r="AB109" s="895">
        <f t="shared" si="37"/>
        <v>14.32912865014319</v>
      </c>
      <c r="AC109" s="895">
        <f t="shared" si="37"/>
        <v>-16.022378379697898</v>
      </c>
      <c r="AD109" s="895">
        <f t="shared" si="37"/>
        <v>25.629534504824434</v>
      </c>
      <c r="AE109" s="895">
        <f t="shared" si="37"/>
        <v>-29.321017375551449</v>
      </c>
      <c r="AF109" s="897"/>
      <c r="AG109" s="895">
        <f t="shared" si="38"/>
        <v>24.546618146754213</v>
      </c>
      <c r="AH109" s="895">
        <f t="shared" si="38"/>
        <v>-3.9839413677306936</v>
      </c>
      <c r="AI109" s="895">
        <f t="shared" si="38"/>
        <v>37.355751302356992</v>
      </c>
      <c r="AJ109" s="896">
        <f t="shared" si="38"/>
        <v>-25.857415424439978</v>
      </c>
      <c r="AL109" s="878"/>
      <c r="AM109" s="881" t="s">
        <v>266</v>
      </c>
      <c r="AN109" s="895">
        <f t="shared" si="39"/>
        <v>6.2695924764890378</v>
      </c>
      <c r="AO109" s="895">
        <f t="shared" si="39"/>
        <v>457.14285714285711</v>
      </c>
      <c r="AP109" s="895">
        <f t="shared" si="39"/>
        <v>2.2371364653243688</v>
      </c>
      <c r="AQ109" s="895">
        <f t="shared" si="39"/>
        <v>-48.979591836734691</v>
      </c>
      <c r="AR109" s="897"/>
      <c r="AS109" s="895">
        <f t="shared" si="40"/>
        <v>14.793133313049637</v>
      </c>
      <c r="AT109" s="895">
        <f t="shared" si="40"/>
        <v>-40.536420566908369</v>
      </c>
      <c r="AU109" s="895">
        <f t="shared" si="40"/>
        <v>19.300239329996913</v>
      </c>
      <c r="AV109" s="895">
        <f t="shared" si="40"/>
        <v>-22.912461760686327</v>
      </c>
      <c r="AW109" s="897"/>
      <c r="AX109" s="895">
        <f t="shared" si="41"/>
        <v>19.405546725840566</v>
      </c>
      <c r="AY109" s="895">
        <f t="shared" si="41"/>
        <v>-29.697389670869498</v>
      </c>
      <c r="AZ109" s="895">
        <f t="shared" si="41"/>
        <v>23.573908457644905</v>
      </c>
      <c r="BA109" s="896">
        <f t="shared" si="41"/>
        <v>-18.025144774060564</v>
      </c>
    </row>
    <row r="110" spans="2:53" ht="23.25">
      <c r="B110" s="878"/>
      <c r="C110" s="881" t="s">
        <v>267</v>
      </c>
      <c r="D110" s="895">
        <f t="shared" si="33"/>
        <v>-13.309664368575326</v>
      </c>
      <c r="E110" s="895">
        <f t="shared" si="33"/>
        <v>39.325842696629223</v>
      </c>
      <c r="F110" s="895">
        <f t="shared" si="33"/>
        <v>-12.545487627365361</v>
      </c>
      <c r="G110" s="895">
        <f t="shared" si="33"/>
        <v>-35.730211817168339</v>
      </c>
      <c r="H110" s="897"/>
      <c r="I110" s="895">
        <f t="shared" si="34"/>
        <v>-0.82085883337525445</v>
      </c>
      <c r="J110" s="895">
        <f t="shared" si="34"/>
        <v>63.102265599629902</v>
      </c>
      <c r="K110" s="895">
        <f t="shared" si="34"/>
        <v>1.2628869460797887E-3</v>
      </c>
      <c r="L110" s="895">
        <f t="shared" si="34"/>
        <v>-32.334898510160485</v>
      </c>
      <c r="M110" s="895"/>
      <c r="N110" s="895"/>
      <c r="O110" s="897"/>
      <c r="P110" s="895">
        <f t="shared" si="35"/>
        <v>6.2450304224934712</v>
      </c>
      <c r="Q110" s="895">
        <f t="shared" si="35"/>
        <v>68.316504315940563</v>
      </c>
      <c r="R110" s="895">
        <f t="shared" si="35"/>
        <v>7.4890442593418101</v>
      </c>
      <c r="S110" s="896">
        <f t="shared" si="35"/>
        <v>-29.241653386840255</v>
      </c>
      <c r="U110" s="878"/>
      <c r="V110" s="881" t="s">
        <v>267</v>
      </c>
      <c r="W110" s="895">
        <f t="shared" si="36"/>
        <v>-17.144755118062676</v>
      </c>
      <c r="X110" s="895">
        <f t="shared" si="36"/>
        <v>57.322175732217573</v>
      </c>
      <c r="Y110" s="895">
        <f t="shared" si="36"/>
        <v>-15.242936361235806</v>
      </c>
      <c r="Z110" s="895">
        <f t="shared" si="36"/>
        <v>-56.911262798634809</v>
      </c>
      <c r="AA110" s="897"/>
      <c r="AB110" s="895">
        <f t="shared" si="37"/>
        <v>4.0355180697516033</v>
      </c>
      <c r="AC110" s="895">
        <f t="shared" si="37"/>
        <v>160.61627612849821</v>
      </c>
      <c r="AD110" s="895">
        <f t="shared" si="37"/>
        <v>3.8130201562331507</v>
      </c>
      <c r="AE110" s="895">
        <f t="shared" si="37"/>
        <v>-42.369959810482968</v>
      </c>
      <c r="AF110" s="897"/>
      <c r="AG110" s="895">
        <f t="shared" si="38"/>
        <v>12.172311742494443</v>
      </c>
      <c r="AH110" s="895">
        <f t="shared" si="38"/>
        <v>171.73123760538022</v>
      </c>
      <c r="AI110" s="895">
        <f t="shared" si="38"/>
        <v>12.068411148341468</v>
      </c>
      <c r="AJ110" s="896">
        <f t="shared" si="38"/>
        <v>-38.54074025446802</v>
      </c>
      <c r="AL110" s="878"/>
      <c r="AM110" s="881" t="s">
        <v>267</v>
      </c>
      <c r="AN110" s="895">
        <f t="shared" si="39"/>
        <v>8.3109919571045623</v>
      </c>
      <c r="AO110" s="895">
        <f t="shared" si="39"/>
        <v>940</v>
      </c>
      <c r="AP110" s="895">
        <f t="shared" si="39"/>
        <v>-2.4861878453038599</v>
      </c>
      <c r="AQ110" s="895">
        <f t="shared" si="39"/>
        <v>194.11764705882354</v>
      </c>
      <c r="AR110" s="897"/>
      <c r="AS110" s="895">
        <f t="shared" si="40"/>
        <v>-8.0314183139319795</v>
      </c>
      <c r="AT110" s="895">
        <f t="shared" si="40"/>
        <v>2664.0397586084487</v>
      </c>
      <c r="AU110" s="895">
        <f t="shared" si="40"/>
        <v>-9.7840319284118777</v>
      </c>
      <c r="AV110" s="895">
        <f t="shared" si="40"/>
        <v>-45.157791330686422</v>
      </c>
      <c r="AW110" s="897"/>
      <c r="AX110" s="895">
        <f t="shared" si="41"/>
        <v>-0.90573794323151446</v>
      </c>
      <c r="AY110" s="895">
        <f t="shared" si="41"/>
        <v>2935.4195761286128</v>
      </c>
      <c r="AZ110" s="895">
        <f t="shared" si="41"/>
        <v>-2.6787901210535523</v>
      </c>
      <c r="BA110" s="896">
        <f t="shared" si="41"/>
        <v>-45.823016651815671</v>
      </c>
    </row>
    <row r="111" spans="2:53" ht="23.25">
      <c r="B111" s="878"/>
      <c r="C111" s="881" t="s">
        <v>268</v>
      </c>
      <c r="D111" s="895">
        <f t="shared" si="33"/>
        <v>-8.8841616708566988</v>
      </c>
      <c r="E111" s="895">
        <f t="shared" si="33"/>
        <v>126.98961937716265</v>
      </c>
      <c r="F111" s="895">
        <f t="shared" si="33"/>
        <v>-10.186862034902873</v>
      </c>
      <c r="G111" s="895">
        <f t="shared" si="33"/>
        <v>-14.881889763779526</v>
      </c>
      <c r="H111" s="897"/>
      <c r="I111" s="895">
        <f t="shared" si="34"/>
        <v>-10.166247661350852</v>
      </c>
      <c r="J111" s="895">
        <f t="shared" si="34"/>
        <v>67.495063004016856</v>
      </c>
      <c r="K111" s="895">
        <f t="shared" si="34"/>
        <v>-10.629402772467955</v>
      </c>
      <c r="L111" s="895">
        <f t="shared" si="34"/>
        <v>-29.277683615212368</v>
      </c>
      <c r="M111" s="895"/>
      <c r="N111" s="895"/>
      <c r="O111" s="897"/>
      <c r="P111" s="895">
        <f t="shared" si="35"/>
        <v>-5.251954835615777</v>
      </c>
      <c r="Q111" s="895">
        <f t="shared" si="35"/>
        <v>76.092997259438846</v>
      </c>
      <c r="R111" s="895">
        <f t="shared" si="35"/>
        <v>-5.9804791307147269</v>
      </c>
      <c r="S111" s="896">
        <f t="shared" si="35"/>
        <v>-25.324156689967921</v>
      </c>
      <c r="U111" s="878"/>
      <c r="V111" s="881" t="s">
        <v>268</v>
      </c>
      <c r="W111" s="895">
        <f t="shared" si="36"/>
        <v>-26.003992757323928</v>
      </c>
      <c r="X111" s="895">
        <f t="shared" si="36"/>
        <v>-30.149253731343279</v>
      </c>
      <c r="Y111" s="895">
        <f t="shared" si="36"/>
        <v>-26.70846070151805</v>
      </c>
      <c r="Z111" s="895">
        <f t="shared" si="36"/>
        <v>-18.129269574356272</v>
      </c>
      <c r="AA111" s="897"/>
      <c r="AB111" s="895">
        <f t="shared" si="37"/>
        <v>2.0093657388125905</v>
      </c>
      <c r="AC111" s="895">
        <f t="shared" si="37"/>
        <v>-14.38248866537289</v>
      </c>
      <c r="AD111" s="895">
        <f t="shared" si="37"/>
        <v>-2.127316704930351</v>
      </c>
      <c r="AE111" s="895">
        <f t="shared" si="37"/>
        <v>38.186111507449397</v>
      </c>
      <c r="AF111" s="897"/>
      <c r="AG111" s="895">
        <f t="shared" si="38"/>
        <v>7.8408898682444317</v>
      </c>
      <c r="AH111" s="895">
        <f t="shared" si="38"/>
        <v>-12.206481304807426</v>
      </c>
      <c r="AI111" s="895">
        <f t="shared" si="38"/>
        <v>4.0024394835859169</v>
      </c>
      <c r="AJ111" s="896">
        <f t="shared" si="38"/>
        <v>44.538186988066059</v>
      </c>
      <c r="AL111" s="878"/>
      <c r="AM111" s="881" t="s">
        <v>268</v>
      </c>
      <c r="AN111" s="895">
        <f t="shared" si="39"/>
        <v>47.61904761904762</v>
      </c>
      <c r="AO111" s="895">
        <f t="shared" si="39"/>
        <v>-13.043478260869563</v>
      </c>
      <c r="AP111" s="895">
        <f t="shared" si="39"/>
        <v>49.042145593869719</v>
      </c>
      <c r="AQ111" s="895">
        <f t="shared" si="39"/>
        <v>55.882352941176464</v>
      </c>
      <c r="AR111" s="897"/>
      <c r="AS111" s="895">
        <f t="shared" si="40"/>
        <v>42.94263302664163</v>
      </c>
      <c r="AT111" s="895">
        <f t="shared" si="40"/>
        <v>-50.747804488601084</v>
      </c>
      <c r="AU111" s="895">
        <f t="shared" si="40"/>
        <v>49.413040909472386</v>
      </c>
      <c r="AV111" s="895">
        <f t="shared" si="40"/>
        <v>-60.246063091546375</v>
      </c>
      <c r="AW111" s="897"/>
      <c r="AX111" s="895">
        <f t="shared" si="41"/>
        <v>51.079041265091121</v>
      </c>
      <c r="AY111" s="895">
        <f t="shared" si="41"/>
        <v>-50.544193737556355</v>
      </c>
      <c r="AZ111" s="895">
        <f t="shared" si="41"/>
        <v>58.241862922090576</v>
      </c>
      <c r="BA111" s="896">
        <f t="shared" si="41"/>
        <v>-58.771142129493647</v>
      </c>
    </row>
    <row r="112" spans="2:53" ht="23.25">
      <c r="B112" s="878">
        <v>2008</v>
      </c>
      <c r="C112" s="881" t="s">
        <v>672</v>
      </c>
      <c r="D112" s="895">
        <f t="shared" ref="D112:G131" si="42">+D48/D44*100-100</f>
        <v>-4.2220606564187761</v>
      </c>
      <c r="E112" s="895">
        <f t="shared" si="42"/>
        <v>16.806722689075642</v>
      </c>
      <c r="F112" s="895">
        <f t="shared" si="42"/>
        <v>-4.0452519712032853</v>
      </c>
      <c r="G112" s="895">
        <f t="shared" si="42"/>
        <v>-26.601520086862109</v>
      </c>
      <c r="H112" s="897"/>
      <c r="I112" s="895">
        <f t="shared" ref="I112:L131" si="43">+I48/I44*100-100</f>
        <v>5.301236279494745</v>
      </c>
      <c r="J112" s="895">
        <f t="shared" si="43"/>
        <v>112.88459016132813</v>
      </c>
      <c r="K112" s="895">
        <f t="shared" si="43"/>
        <v>-2.7079112239720757</v>
      </c>
      <c r="L112" s="895">
        <f t="shared" si="43"/>
        <v>12.592610787022835</v>
      </c>
      <c r="M112" s="895"/>
      <c r="N112" s="895"/>
      <c r="O112" s="897"/>
      <c r="P112" s="895">
        <f t="shared" ref="P112:S131" si="44">+P48/P44*100-100</f>
        <v>18.237310601874086</v>
      </c>
      <c r="Q112" s="895">
        <f t="shared" si="44"/>
        <v>139.35394123624428</v>
      </c>
      <c r="R112" s="895">
        <f t="shared" si="44"/>
        <v>9.046989763200358</v>
      </c>
      <c r="S112" s="896">
        <f t="shared" si="44"/>
        <v>28.837466525387384</v>
      </c>
      <c r="U112" s="878">
        <v>2008</v>
      </c>
      <c r="V112" s="881" t="s">
        <v>672</v>
      </c>
      <c r="W112" s="895">
        <f t="shared" ref="W112:Z131" si="45">+W48/W44*100-100</f>
        <v>34.61469853728147</v>
      </c>
      <c r="X112" s="895">
        <f t="shared" si="45"/>
        <v>326.31578947368428</v>
      </c>
      <c r="Y112" s="895">
        <f t="shared" si="45"/>
        <v>33.827235157746202</v>
      </c>
      <c r="Z112" s="895">
        <f t="shared" si="45"/>
        <v>12.999150382327954</v>
      </c>
      <c r="AA112" s="897"/>
      <c r="AB112" s="895">
        <f t="shared" ref="AB112:AE131" si="46">+AB48/AB44*100-100</f>
        <v>51.339224829050579</v>
      </c>
      <c r="AC112" s="895">
        <f t="shared" si="46"/>
        <v>106.03088945444276</v>
      </c>
      <c r="AD112" s="895">
        <f t="shared" si="46"/>
        <v>46.82603386740584</v>
      </c>
      <c r="AE112" s="895">
        <f t="shared" si="46"/>
        <v>65.298722457332445</v>
      </c>
      <c r="AF112" s="897"/>
      <c r="AG112" s="895">
        <f t="shared" ref="AG112:AJ131" si="47">+AG48/AG44*100-100</f>
        <v>72.772012241890536</v>
      </c>
      <c r="AH112" s="895">
        <f t="shared" si="47"/>
        <v>126.81950160929853</v>
      </c>
      <c r="AI112" s="895">
        <f t="shared" si="47"/>
        <v>67.744423502307825</v>
      </c>
      <c r="AJ112" s="896">
        <f t="shared" si="47"/>
        <v>88.957675088509006</v>
      </c>
      <c r="AL112" s="878">
        <v>2008</v>
      </c>
      <c r="AM112" s="881" t="s">
        <v>672</v>
      </c>
      <c r="AN112" s="895">
        <f t="shared" ref="AN112:AQ131" si="48">+AN48/AN44*100-100</f>
        <v>3.8034865293185476</v>
      </c>
      <c r="AO112" s="895">
        <f t="shared" si="48"/>
        <v>233.33333333333337</v>
      </c>
      <c r="AP112" s="895">
        <f t="shared" si="48"/>
        <v>2.8239202657807283</v>
      </c>
      <c r="AQ112" s="895">
        <f t="shared" si="48"/>
        <v>-30.434782608695656</v>
      </c>
      <c r="AR112" s="897"/>
      <c r="AS112" s="895">
        <f t="shared" ref="AS112:AV131" si="49">+AS48/AS44*100-100</f>
        <v>-4.8828791914225178</v>
      </c>
      <c r="AT112" s="895">
        <f t="shared" si="49"/>
        <v>914.614773629865</v>
      </c>
      <c r="AU112" s="895">
        <f t="shared" si="49"/>
        <v>-6.2579435558032088</v>
      </c>
      <c r="AV112" s="895">
        <f t="shared" si="49"/>
        <v>-24.611874006764197</v>
      </c>
      <c r="AW112" s="897"/>
      <c r="AX112" s="895">
        <f t="shared" ref="AX112:BA131" si="50">+AX48/AX44*100-100</f>
        <v>7.4055287766053794</v>
      </c>
      <c r="AY112" s="895">
        <f t="shared" si="50"/>
        <v>953.71149558478623</v>
      </c>
      <c r="AZ112" s="895">
        <f t="shared" si="50"/>
        <v>6.0481275180916896</v>
      </c>
      <c r="BA112" s="896">
        <f t="shared" si="50"/>
        <v>-16.858039670136236</v>
      </c>
    </row>
    <row r="113" spans="2:53" ht="23.25">
      <c r="B113" s="878"/>
      <c r="C113" s="881" t="s">
        <v>266</v>
      </c>
      <c r="D113" s="895">
        <f t="shared" si="42"/>
        <v>-15.429722631938702</v>
      </c>
      <c r="E113" s="895">
        <f t="shared" si="42"/>
        <v>103.53634577603142</v>
      </c>
      <c r="F113" s="895">
        <f t="shared" si="42"/>
        <v>-16.687790452049015</v>
      </c>
      <c r="G113" s="895">
        <f t="shared" si="42"/>
        <v>-37.649880095923258</v>
      </c>
      <c r="H113" s="897"/>
      <c r="I113" s="895">
        <f t="shared" si="43"/>
        <v>-18.364194114671221</v>
      </c>
      <c r="J113" s="895">
        <f t="shared" si="43"/>
        <v>101.95954808188077</v>
      </c>
      <c r="K113" s="895">
        <f t="shared" si="43"/>
        <v>-23.011764927906185</v>
      </c>
      <c r="L113" s="895">
        <f t="shared" si="43"/>
        <v>-30.2358224911669</v>
      </c>
      <c r="M113" s="895"/>
      <c r="N113" s="895"/>
      <c r="O113" s="897"/>
      <c r="P113" s="895">
        <f t="shared" si="44"/>
        <v>3.981135686845505E-2</v>
      </c>
      <c r="Q113" s="895">
        <f t="shared" si="44"/>
        <v>155.42731020316515</v>
      </c>
      <c r="R113" s="895">
        <f t="shared" si="44"/>
        <v>-6.3337887075824284</v>
      </c>
      <c r="S113" s="896">
        <f t="shared" si="44"/>
        <v>-11.042894467627065</v>
      </c>
      <c r="U113" s="878"/>
      <c r="V113" s="881" t="s">
        <v>266</v>
      </c>
      <c r="W113" s="895">
        <f t="shared" si="45"/>
        <v>6.3145809414466072</v>
      </c>
      <c r="X113" s="895">
        <f t="shared" si="45"/>
        <v>202.02020202020202</v>
      </c>
      <c r="Y113" s="895">
        <f t="shared" si="45"/>
        <v>3.9250791901941824</v>
      </c>
      <c r="Z113" s="895">
        <f t="shared" si="45"/>
        <v>2.0876826722338251</v>
      </c>
      <c r="AA113" s="897"/>
      <c r="AB113" s="895">
        <f t="shared" si="46"/>
        <v>11.358131489435721</v>
      </c>
      <c r="AC113" s="895">
        <f t="shared" si="46"/>
        <v>60.674472040579843</v>
      </c>
      <c r="AD113" s="895">
        <f t="shared" si="46"/>
        <v>10.499368105195344</v>
      </c>
      <c r="AE113" s="895">
        <f t="shared" si="46"/>
        <v>-19.694363489667708</v>
      </c>
      <c r="AF113" s="897"/>
      <c r="AG113" s="895">
        <f t="shared" si="47"/>
        <v>39.830252154025857</v>
      </c>
      <c r="AH113" s="895">
        <f t="shared" si="47"/>
        <v>95.461593337876479</v>
      </c>
      <c r="AI113" s="895">
        <f t="shared" si="47"/>
        <v>38.619614913513232</v>
      </c>
      <c r="AJ113" s="896">
        <f t="shared" si="47"/>
        <v>4.9465356476713112</v>
      </c>
      <c r="AL113" s="878"/>
      <c r="AM113" s="881" t="s">
        <v>266</v>
      </c>
      <c r="AN113" s="895">
        <f t="shared" si="48"/>
        <v>-5.998033431661753</v>
      </c>
      <c r="AO113" s="895">
        <f t="shared" si="48"/>
        <v>-74.358974358974365</v>
      </c>
      <c r="AP113" s="895">
        <f t="shared" si="48"/>
        <v>0.87527352297594518</v>
      </c>
      <c r="AQ113" s="895">
        <f t="shared" si="48"/>
        <v>-43.999999999999993</v>
      </c>
      <c r="AR113" s="897"/>
      <c r="AS113" s="895">
        <f t="shared" si="49"/>
        <v>-31.758800441970976</v>
      </c>
      <c r="AT113" s="895">
        <f t="shared" si="49"/>
        <v>-44.512575348160468</v>
      </c>
      <c r="AU113" s="895">
        <f t="shared" si="49"/>
        <v>-29.51135193981149</v>
      </c>
      <c r="AV113" s="895">
        <f t="shared" si="49"/>
        <v>-68.614276160553189</v>
      </c>
      <c r="AW113" s="897"/>
      <c r="AX113" s="895">
        <f t="shared" si="50"/>
        <v>-14.255168973882689</v>
      </c>
      <c r="AY113" s="895">
        <f t="shared" si="50"/>
        <v>-31.689967752633223</v>
      </c>
      <c r="AZ113" s="895">
        <f t="shared" si="50"/>
        <v>-11.419676210881306</v>
      </c>
      <c r="BA113" s="896">
        <f t="shared" si="50"/>
        <v>-60.532435635713583</v>
      </c>
    </row>
    <row r="114" spans="2:53" ht="23.25">
      <c r="B114" s="878"/>
      <c r="C114" s="881" t="s">
        <v>267</v>
      </c>
      <c r="D114" s="895">
        <f t="shared" si="42"/>
        <v>-7.4051145292633009</v>
      </c>
      <c r="E114" s="895">
        <f t="shared" si="42"/>
        <v>37.419354838709694</v>
      </c>
      <c r="F114" s="895">
        <f t="shared" si="42"/>
        <v>-8.2908561323208119</v>
      </c>
      <c r="G114" s="895">
        <f t="shared" si="42"/>
        <v>-16.738941890719857</v>
      </c>
      <c r="H114" s="897"/>
      <c r="I114" s="895">
        <f t="shared" si="43"/>
        <v>-23.030057454961977</v>
      </c>
      <c r="J114" s="895">
        <f t="shared" si="43"/>
        <v>-44.267460159444042</v>
      </c>
      <c r="K114" s="895">
        <f t="shared" si="43"/>
        <v>-20.777514478376048</v>
      </c>
      <c r="L114" s="895">
        <f t="shared" si="43"/>
        <v>-25.465707938176337</v>
      </c>
      <c r="M114" s="895"/>
      <c r="N114" s="895"/>
      <c r="O114" s="897"/>
      <c r="P114" s="895">
        <f t="shared" si="44"/>
        <v>-13.045544154072189</v>
      </c>
      <c r="Q114" s="895">
        <f t="shared" si="44"/>
        <v>-38.782962676986578</v>
      </c>
      <c r="R114" s="895">
        <f t="shared" si="44"/>
        <v>-10.788257536175067</v>
      </c>
      <c r="S114" s="896">
        <f t="shared" si="44"/>
        <v>-11.187156202064031</v>
      </c>
      <c r="U114" s="878"/>
      <c r="V114" s="881" t="s">
        <v>267</v>
      </c>
      <c r="W114" s="895">
        <f t="shared" si="45"/>
        <v>34.307580174927125</v>
      </c>
      <c r="X114" s="895">
        <f t="shared" si="45"/>
        <v>113.031914893617</v>
      </c>
      <c r="Y114" s="895">
        <f t="shared" si="45"/>
        <v>28.77949996105616</v>
      </c>
      <c r="Z114" s="895">
        <f t="shared" si="45"/>
        <v>116.23762376237624</v>
      </c>
      <c r="AA114" s="897"/>
      <c r="AB114" s="895">
        <f t="shared" si="46"/>
        <v>9.483707806110047</v>
      </c>
      <c r="AC114" s="895">
        <f t="shared" si="46"/>
        <v>3.2855042873201512</v>
      </c>
      <c r="AD114" s="895">
        <f t="shared" si="46"/>
        <v>3.6526641370866031</v>
      </c>
      <c r="AE114" s="895">
        <f t="shared" si="46"/>
        <v>84.307691183081801</v>
      </c>
      <c r="AF114" s="897"/>
      <c r="AG114" s="895">
        <f t="shared" si="47"/>
        <v>26.615016130867701</v>
      </c>
      <c r="AH114" s="895">
        <f t="shared" si="47"/>
        <v>17.615465123196827</v>
      </c>
      <c r="AI114" s="895">
        <f t="shared" si="47"/>
        <v>19.446710237744028</v>
      </c>
      <c r="AJ114" s="896">
        <f t="shared" si="47"/>
        <v>118.08258450731125</v>
      </c>
      <c r="AL114" s="878"/>
      <c r="AM114" s="881" t="s">
        <v>267</v>
      </c>
      <c r="AN114" s="895">
        <f t="shared" si="48"/>
        <v>-18.811881188118804</v>
      </c>
      <c r="AO114" s="895">
        <f t="shared" si="48"/>
        <v>-42.307692307692314</v>
      </c>
      <c r="AP114" s="895">
        <f t="shared" si="48"/>
        <v>-12.322946175637398</v>
      </c>
      <c r="AQ114" s="895">
        <f t="shared" si="48"/>
        <v>-86</v>
      </c>
      <c r="AR114" s="897"/>
      <c r="AS114" s="895">
        <f t="shared" si="49"/>
        <v>-21.453334929455764</v>
      </c>
      <c r="AT114" s="895">
        <f t="shared" si="49"/>
        <v>-35.236248282239316</v>
      </c>
      <c r="AU114" s="895">
        <f t="shared" si="49"/>
        <v>-22.722799877831193</v>
      </c>
      <c r="AV114" s="895">
        <f t="shared" si="49"/>
        <v>46.111505019218555</v>
      </c>
      <c r="AW114" s="897"/>
      <c r="AX114" s="895">
        <f t="shared" si="50"/>
        <v>-13.982268442163573</v>
      </c>
      <c r="AY114" s="895">
        <f t="shared" si="50"/>
        <v>-36.163420696445847</v>
      </c>
      <c r="AZ114" s="895">
        <f t="shared" si="50"/>
        <v>-15.217509627999817</v>
      </c>
      <c r="BA114" s="896">
        <f t="shared" si="50"/>
        <v>73.622841656319224</v>
      </c>
    </row>
    <row r="115" spans="2:53" ht="23.25">
      <c r="B115" s="878"/>
      <c r="C115" s="881" t="s">
        <v>268</v>
      </c>
      <c r="D115" s="895">
        <f t="shared" si="42"/>
        <v>-16.767127939553433</v>
      </c>
      <c r="E115" s="895">
        <f t="shared" si="42"/>
        <v>88.262195121951208</v>
      </c>
      <c r="F115" s="895">
        <f t="shared" si="42"/>
        <v>-18.573850877594978</v>
      </c>
      <c r="G115" s="895">
        <f t="shared" si="42"/>
        <v>-44.033302497687323</v>
      </c>
      <c r="H115" s="897"/>
      <c r="I115" s="895">
        <f t="shared" si="43"/>
        <v>-26.612574725477572</v>
      </c>
      <c r="J115" s="895">
        <f t="shared" si="43"/>
        <v>58.106064975255208</v>
      </c>
      <c r="K115" s="895">
        <f t="shared" si="43"/>
        <v>-30.526389223036716</v>
      </c>
      <c r="L115" s="895">
        <f t="shared" si="43"/>
        <v>-46.620823933936236</v>
      </c>
      <c r="M115" s="895"/>
      <c r="N115" s="895"/>
      <c r="O115" s="897"/>
      <c r="P115" s="895">
        <f t="shared" si="44"/>
        <v>-20.980011149990233</v>
      </c>
      <c r="Q115" s="895">
        <f t="shared" si="44"/>
        <v>70.122117512098583</v>
      </c>
      <c r="R115" s="895">
        <f t="shared" si="44"/>
        <v>-25.803918668930166</v>
      </c>
      <c r="S115" s="896">
        <f t="shared" si="44"/>
        <v>-40.014996545276027</v>
      </c>
      <c r="U115" s="878"/>
      <c r="V115" s="881" t="s">
        <v>268</v>
      </c>
      <c r="W115" s="895">
        <f t="shared" si="45"/>
        <v>-14.274061990212076</v>
      </c>
      <c r="X115" s="895">
        <f t="shared" si="45"/>
        <v>223.07692307692309</v>
      </c>
      <c r="Y115" s="895">
        <f t="shared" si="45"/>
        <v>-13.509119185635527</v>
      </c>
      <c r="Z115" s="895">
        <f t="shared" si="45"/>
        <v>-56.867779204107833</v>
      </c>
      <c r="AA115" s="897"/>
      <c r="AB115" s="895">
        <f t="shared" si="46"/>
        <v>-14.23921678633144</v>
      </c>
      <c r="AC115" s="895">
        <f t="shared" si="46"/>
        <v>144.78869008458352</v>
      </c>
      <c r="AD115" s="895">
        <f t="shared" si="46"/>
        <v>-17.386137219115952</v>
      </c>
      <c r="AE115" s="895">
        <f t="shared" si="46"/>
        <v>-49.761177371910669</v>
      </c>
      <c r="AF115" s="897"/>
      <c r="AG115" s="895">
        <f t="shared" si="47"/>
        <v>-5.6639587763199586</v>
      </c>
      <c r="AH115" s="895">
        <f t="shared" si="47"/>
        <v>161.85950028539668</v>
      </c>
      <c r="AI115" s="895">
        <f t="shared" si="47"/>
        <v>-10.033646865394928</v>
      </c>
      <c r="AJ115" s="896">
        <f t="shared" si="47"/>
        <v>-42.564274076466411</v>
      </c>
      <c r="AL115" s="878"/>
      <c r="AM115" s="881" t="s">
        <v>268</v>
      </c>
      <c r="AN115" s="895">
        <f t="shared" si="48"/>
        <v>-45.806451612903217</v>
      </c>
      <c r="AO115" s="895">
        <f t="shared" si="48"/>
        <v>35</v>
      </c>
      <c r="AP115" s="895">
        <f t="shared" si="48"/>
        <v>-46.529562982005146</v>
      </c>
      <c r="AQ115" s="895">
        <f t="shared" si="48"/>
        <v>-60.377358490566039</v>
      </c>
      <c r="AR115" s="897"/>
      <c r="AS115" s="895">
        <f t="shared" si="49"/>
        <v>-58.391870999880403</v>
      </c>
      <c r="AT115" s="895">
        <f t="shared" si="49"/>
        <v>35.711970029898055</v>
      </c>
      <c r="AU115" s="895">
        <f t="shared" si="49"/>
        <v>-63.639968600483066</v>
      </c>
      <c r="AV115" s="895">
        <f t="shared" si="49"/>
        <v>352.40624047159264</v>
      </c>
      <c r="AW115" s="897"/>
      <c r="AX115" s="895">
        <f t="shared" si="50"/>
        <v>-55.328711243225264</v>
      </c>
      <c r="AY115" s="895">
        <f t="shared" si="50"/>
        <v>58.866292524238759</v>
      </c>
      <c r="AZ115" s="895">
        <f t="shared" si="50"/>
        <v>-60.776060096017474</v>
      </c>
      <c r="BA115" s="896">
        <f t="shared" si="50"/>
        <v>350.69186190912365</v>
      </c>
    </row>
    <row r="116" spans="2:53" ht="23.25">
      <c r="B116" s="878">
        <v>2009</v>
      </c>
      <c r="C116" s="881" t="s">
        <v>672</v>
      </c>
      <c r="D116" s="895">
        <f t="shared" si="42"/>
        <v>20.105188960581245</v>
      </c>
      <c r="E116" s="895">
        <f t="shared" si="42"/>
        <v>-21.891058581706062</v>
      </c>
      <c r="F116" s="895">
        <f t="shared" si="42"/>
        <v>20.965821126592814</v>
      </c>
      <c r="G116" s="895">
        <f t="shared" si="42"/>
        <v>59.171597633136088</v>
      </c>
      <c r="H116" s="897"/>
      <c r="I116" s="895">
        <f t="shared" si="43"/>
        <v>14.207587230471105</v>
      </c>
      <c r="J116" s="895">
        <f t="shared" si="43"/>
        <v>-8.5354606056023385</v>
      </c>
      <c r="K116" s="895">
        <f t="shared" si="43"/>
        <v>15.253965919998521</v>
      </c>
      <c r="L116" s="895">
        <f t="shared" si="43"/>
        <v>38.809303232017953</v>
      </c>
      <c r="M116" s="895"/>
      <c r="N116" s="895"/>
      <c r="O116" s="897"/>
      <c r="P116" s="895">
        <f t="shared" si="44"/>
        <v>10.995176847080671</v>
      </c>
      <c r="Q116" s="895">
        <f t="shared" si="44"/>
        <v>-11.220198427668322</v>
      </c>
      <c r="R116" s="895">
        <f t="shared" si="44"/>
        <v>12.002313908939286</v>
      </c>
      <c r="S116" s="896">
        <f t="shared" si="44"/>
        <v>35.422735507969207</v>
      </c>
      <c r="U116" s="878">
        <v>2009</v>
      </c>
      <c r="V116" s="881" t="s">
        <v>672</v>
      </c>
      <c r="W116" s="895">
        <f t="shared" si="45"/>
        <v>35.917312661498727</v>
      </c>
      <c r="X116" s="895">
        <f t="shared" si="45"/>
        <v>164.81481481481484</v>
      </c>
      <c r="Y116" s="895">
        <f t="shared" si="45"/>
        <v>34.420426301122234</v>
      </c>
      <c r="Z116" s="895">
        <f t="shared" si="45"/>
        <v>3.7593984962406068</v>
      </c>
      <c r="AA116" s="897"/>
      <c r="AB116" s="895">
        <f t="shared" si="46"/>
        <v>22.383622372985229</v>
      </c>
      <c r="AC116" s="895">
        <f t="shared" si="46"/>
        <v>190.39481451526689</v>
      </c>
      <c r="AD116" s="895">
        <f t="shared" si="46"/>
        <v>8.3023146463661988</v>
      </c>
      <c r="AE116" s="895">
        <f t="shared" si="46"/>
        <v>34.403156649885773</v>
      </c>
      <c r="AF116" s="897"/>
      <c r="AG116" s="895">
        <f t="shared" si="47"/>
        <v>20.226977523724173</v>
      </c>
      <c r="AH116" s="895">
        <f t="shared" si="47"/>
        <v>181.8619494054438</v>
      </c>
      <c r="AI116" s="895">
        <f t="shared" si="47"/>
        <v>6.1096438005043012</v>
      </c>
      <c r="AJ116" s="896">
        <f t="shared" si="47"/>
        <v>30.694001804402433</v>
      </c>
      <c r="AL116" s="878">
        <v>2009</v>
      </c>
      <c r="AM116" s="881" t="s">
        <v>672</v>
      </c>
      <c r="AN116" s="895">
        <f t="shared" si="48"/>
        <v>67.022900763358763</v>
      </c>
      <c r="AO116" s="895">
        <f t="shared" si="48"/>
        <v>100</v>
      </c>
      <c r="AP116" s="895">
        <f t="shared" si="48"/>
        <v>21.970920840064622</v>
      </c>
      <c r="AQ116" s="895">
        <f t="shared" si="48"/>
        <v>1768.75</v>
      </c>
      <c r="AR116" s="897"/>
      <c r="AS116" s="895">
        <f t="shared" si="49"/>
        <v>11.850566305284318</v>
      </c>
      <c r="AT116" s="895">
        <f t="shared" si="49"/>
        <v>-2.1214967903554083</v>
      </c>
      <c r="AU116" s="895">
        <f t="shared" si="49"/>
        <v>-2.1681913485528241</v>
      </c>
      <c r="AV116" s="895">
        <f t="shared" si="49"/>
        <v>673.21766391005883</v>
      </c>
      <c r="AW116" s="897"/>
      <c r="AX116" s="895">
        <f t="shared" si="50"/>
        <v>5.3790331505295512</v>
      </c>
      <c r="AY116" s="895">
        <f t="shared" si="50"/>
        <v>1.0934966407195645</v>
      </c>
      <c r="AZ116" s="895">
        <f t="shared" si="50"/>
        <v>-6.9355511411299204</v>
      </c>
      <c r="BA116" s="896">
        <f t="shared" si="50"/>
        <v>638.65371597155104</v>
      </c>
    </row>
    <row r="117" spans="2:53" ht="23.25">
      <c r="B117" s="878"/>
      <c r="C117" s="881" t="s">
        <v>266</v>
      </c>
      <c r="D117" s="895">
        <f t="shared" si="42"/>
        <v>-21.477794793261879</v>
      </c>
      <c r="E117" s="895">
        <f t="shared" si="42"/>
        <v>-46.814671814671819</v>
      </c>
      <c r="F117" s="895">
        <f t="shared" si="42"/>
        <v>-21.173704591554483</v>
      </c>
      <c r="G117" s="895">
        <f t="shared" si="42"/>
        <v>3.7179487179487296</v>
      </c>
      <c r="H117" s="897"/>
      <c r="I117" s="895">
        <f t="shared" si="43"/>
        <v>-21.200174834648237</v>
      </c>
      <c r="J117" s="895">
        <f t="shared" si="43"/>
        <v>-48.694015227419207</v>
      </c>
      <c r="K117" s="895">
        <f t="shared" si="43"/>
        <v>-21.238008449843818</v>
      </c>
      <c r="L117" s="895">
        <f t="shared" si="43"/>
        <v>29.789271401353375</v>
      </c>
      <c r="M117" s="895"/>
      <c r="N117" s="895"/>
      <c r="O117" s="897"/>
      <c r="P117" s="895">
        <f t="shared" si="44"/>
        <v>-30.745911631218078</v>
      </c>
      <c r="Q117" s="895">
        <f t="shared" si="44"/>
        <v>-54.216221403497997</v>
      </c>
      <c r="R117" s="895">
        <f t="shared" si="44"/>
        <v>-30.667411681809853</v>
      </c>
      <c r="S117" s="896">
        <f t="shared" si="44"/>
        <v>13.465458516919199</v>
      </c>
      <c r="U117" s="878"/>
      <c r="V117" s="881" t="s">
        <v>266</v>
      </c>
      <c r="W117" s="895">
        <f t="shared" si="45"/>
        <v>11.909047276217905</v>
      </c>
      <c r="X117" s="895">
        <f t="shared" si="45"/>
        <v>62.709030100334445</v>
      </c>
      <c r="Y117" s="895">
        <f t="shared" si="45"/>
        <v>12.284654121388812</v>
      </c>
      <c r="Z117" s="895">
        <f t="shared" si="45"/>
        <v>-24.948875255623733</v>
      </c>
      <c r="AA117" s="897"/>
      <c r="AB117" s="895">
        <f t="shared" si="46"/>
        <v>30.010003765358505</v>
      </c>
      <c r="AC117" s="895">
        <f t="shared" si="46"/>
        <v>83.235460280206667</v>
      </c>
      <c r="AD117" s="895">
        <f t="shared" si="46"/>
        <v>23.021722052655178</v>
      </c>
      <c r="AE117" s="895">
        <f t="shared" si="46"/>
        <v>41.366572249975803</v>
      </c>
      <c r="AF117" s="897"/>
      <c r="AG117" s="895">
        <f t="shared" si="47"/>
        <v>13.009405036608101</v>
      </c>
      <c r="AH117" s="895">
        <f t="shared" si="47"/>
        <v>62.539160604423444</v>
      </c>
      <c r="AI117" s="895">
        <f t="shared" si="47"/>
        <v>6.8302509791664932</v>
      </c>
      <c r="AJ117" s="896">
        <f t="shared" si="47"/>
        <v>16.584591201649104</v>
      </c>
      <c r="AL117" s="878"/>
      <c r="AM117" s="881" t="s">
        <v>266</v>
      </c>
      <c r="AN117" s="895">
        <f t="shared" si="48"/>
        <v>-47.38493723849372</v>
      </c>
      <c r="AO117" s="895">
        <f t="shared" si="48"/>
        <v>20</v>
      </c>
      <c r="AP117" s="895">
        <f t="shared" si="48"/>
        <v>-53.579175704989154</v>
      </c>
      <c r="AQ117" s="895">
        <f t="shared" si="48"/>
        <v>264.28571428571428</v>
      </c>
      <c r="AR117" s="897"/>
      <c r="AS117" s="895">
        <f t="shared" si="49"/>
        <v>-62.956031632033742</v>
      </c>
      <c r="AT117" s="895">
        <f t="shared" si="49"/>
        <v>182.7870387713055</v>
      </c>
      <c r="AU117" s="895">
        <f t="shared" si="49"/>
        <v>-71.434732737808559</v>
      </c>
      <c r="AV117" s="895">
        <f t="shared" si="49"/>
        <v>189.87074597463163</v>
      </c>
      <c r="AW117" s="897"/>
      <c r="AX117" s="895">
        <f t="shared" si="50"/>
        <v>-66.575859889272266</v>
      </c>
      <c r="AY117" s="895">
        <f t="shared" si="50"/>
        <v>136.1893374163019</v>
      </c>
      <c r="AZ117" s="895">
        <f t="shared" si="50"/>
        <v>-75.367806838978396</v>
      </c>
      <c r="BA117" s="896">
        <f t="shared" si="50"/>
        <v>211.55799353534422</v>
      </c>
    </row>
    <row r="118" spans="2:53" ht="23.25">
      <c r="B118" s="878"/>
      <c r="C118" s="881" t="s">
        <v>267</v>
      </c>
      <c r="D118" s="895">
        <f t="shared" si="42"/>
        <v>-10.620242748405673</v>
      </c>
      <c r="E118" s="895">
        <f t="shared" si="42"/>
        <v>-51.291079812206576</v>
      </c>
      <c r="F118" s="895">
        <f t="shared" si="42"/>
        <v>-7.6225045372050744</v>
      </c>
      <c r="G118" s="895">
        <f t="shared" si="42"/>
        <v>-29.583333333333329</v>
      </c>
      <c r="H118" s="897"/>
      <c r="I118" s="895">
        <f t="shared" si="43"/>
        <v>-8.1158074188616922</v>
      </c>
      <c r="J118" s="895">
        <f t="shared" si="43"/>
        <v>18.094300361940824</v>
      </c>
      <c r="K118" s="895">
        <f t="shared" si="43"/>
        <v>-6.6328882535791678</v>
      </c>
      <c r="L118" s="895">
        <f t="shared" si="43"/>
        <v>-43.355441028577623</v>
      </c>
      <c r="M118" s="895"/>
      <c r="N118" s="895"/>
      <c r="O118" s="897"/>
      <c r="P118" s="895">
        <f t="shared" si="44"/>
        <v>-11.464245418465083</v>
      </c>
      <c r="Q118" s="895">
        <f t="shared" si="44"/>
        <v>22.536119046896275</v>
      </c>
      <c r="R118" s="895">
        <f t="shared" si="44"/>
        <v>-10.357021446701125</v>
      </c>
      <c r="S118" s="896">
        <f t="shared" si="44"/>
        <v>-47.409250381856104</v>
      </c>
      <c r="U118" s="878"/>
      <c r="V118" s="881" t="s">
        <v>267</v>
      </c>
      <c r="W118" s="895">
        <f t="shared" si="45"/>
        <v>-29.353665816464968</v>
      </c>
      <c r="X118" s="895">
        <f t="shared" si="45"/>
        <v>-43.82022471910112</v>
      </c>
      <c r="Y118" s="895">
        <f t="shared" si="45"/>
        <v>-29.533083343413566</v>
      </c>
      <c r="Z118" s="895">
        <f t="shared" si="45"/>
        <v>-16.025641025641022</v>
      </c>
      <c r="AA118" s="897"/>
      <c r="AB118" s="895">
        <f t="shared" si="46"/>
        <v>-7.5947981553207029</v>
      </c>
      <c r="AC118" s="895">
        <f t="shared" si="46"/>
        <v>-12.070703532784663</v>
      </c>
      <c r="AD118" s="895">
        <f t="shared" si="46"/>
        <v>-3.089472501310695</v>
      </c>
      <c r="AE118" s="895">
        <f t="shared" si="46"/>
        <v>-32.925610394555221</v>
      </c>
      <c r="AF118" s="897"/>
      <c r="AG118" s="895">
        <f t="shared" si="47"/>
        <v>-13.741832668397976</v>
      </c>
      <c r="AH118" s="895">
        <f t="shared" si="47"/>
        <v>-18.326940104533861</v>
      </c>
      <c r="AI118" s="895">
        <f t="shared" si="47"/>
        <v>-8.4956461576340843</v>
      </c>
      <c r="AJ118" s="896">
        <f t="shared" si="47"/>
        <v>-41.756869689849921</v>
      </c>
      <c r="AL118" s="878"/>
      <c r="AM118" s="881" t="s">
        <v>267</v>
      </c>
      <c r="AN118" s="895">
        <f t="shared" si="48"/>
        <v>0.60975609756097526</v>
      </c>
      <c r="AO118" s="895">
        <f t="shared" si="48"/>
        <v>-56.666666666666664</v>
      </c>
      <c r="AP118" s="895">
        <f t="shared" si="48"/>
        <v>-35.21809369951535</v>
      </c>
      <c r="AQ118" s="895">
        <f t="shared" si="48"/>
        <v>3414.2857142857147</v>
      </c>
      <c r="AR118" s="897"/>
      <c r="AS118" s="895">
        <f t="shared" si="49"/>
        <v>-50.929701327532413</v>
      </c>
      <c r="AT118" s="895">
        <f t="shared" si="49"/>
        <v>9.9391199159180701</v>
      </c>
      <c r="AU118" s="895">
        <f t="shared" si="49"/>
        <v>-61.348846775529836</v>
      </c>
      <c r="AV118" s="895">
        <f t="shared" si="49"/>
        <v>116.24120449002001</v>
      </c>
      <c r="AW118" s="897"/>
      <c r="AX118" s="895">
        <f t="shared" si="50"/>
        <v>-53.356535695982394</v>
      </c>
      <c r="AY118" s="895">
        <f t="shared" si="50"/>
        <v>5.8277293940690811</v>
      </c>
      <c r="AZ118" s="895">
        <f t="shared" si="50"/>
        <v>-62.99818303133631</v>
      </c>
      <c r="BA118" s="896">
        <f t="shared" si="50"/>
        <v>106.36216084124092</v>
      </c>
    </row>
    <row r="119" spans="2:53" ht="23.25">
      <c r="B119" s="878"/>
      <c r="C119" s="881" t="s">
        <v>268</v>
      </c>
      <c r="D119" s="895">
        <f t="shared" si="42"/>
        <v>7.2623419012647759</v>
      </c>
      <c r="E119" s="895">
        <f t="shared" si="42"/>
        <v>-31.983805668016203</v>
      </c>
      <c r="F119" s="895">
        <f t="shared" si="42"/>
        <v>9.1062584421431865</v>
      </c>
      <c r="G119" s="895">
        <f t="shared" si="42"/>
        <v>33.223140495867767</v>
      </c>
      <c r="H119" s="897"/>
      <c r="I119" s="895">
        <f t="shared" si="43"/>
        <v>42.631063178944544</v>
      </c>
      <c r="J119" s="895">
        <f t="shared" si="43"/>
        <v>14.0883128396692</v>
      </c>
      <c r="K119" s="895">
        <f t="shared" si="43"/>
        <v>48.530260969890548</v>
      </c>
      <c r="L119" s="895">
        <f t="shared" si="43"/>
        <v>25.258891067060802</v>
      </c>
      <c r="M119" s="895"/>
      <c r="N119" s="895"/>
      <c r="O119" s="897"/>
      <c r="P119" s="895">
        <f t="shared" si="44"/>
        <v>44.300958789428023</v>
      </c>
      <c r="Q119" s="895">
        <f t="shared" si="44"/>
        <v>14.68378161584441</v>
      </c>
      <c r="R119" s="895">
        <f t="shared" si="44"/>
        <v>50.821456905602133</v>
      </c>
      <c r="S119" s="896">
        <f t="shared" si="44"/>
        <v>24.558838426997596</v>
      </c>
      <c r="U119" s="878"/>
      <c r="V119" s="881" t="s">
        <v>268</v>
      </c>
      <c r="W119" s="895">
        <f t="shared" si="45"/>
        <v>10.100270804362154</v>
      </c>
      <c r="X119" s="895">
        <f t="shared" si="45"/>
        <v>93.783068783068785</v>
      </c>
      <c r="Y119" s="895">
        <f t="shared" si="45"/>
        <v>0.53126277073967287</v>
      </c>
      <c r="Z119" s="895">
        <f t="shared" si="45"/>
        <v>90.178571428571416</v>
      </c>
      <c r="AA119" s="897"/>
      <c r="AB119" s="895">
        <f t="shared" si="46"/>
        <v>12.753055521381256</v>
      </c>
      <c r="AC119" s="895">
        <f t="shared" si="46"/>
        <v>26.110102266578707</v>
      </c>
      <c r="AD119" s="895">
        <f t="shared" si="46"/>
        <v>10.912207783141412</v>
      </c>
      <c r="AE119" s="895">
        <f t="shared" si="46"/>
        <v>6.4874519918668483</v>
      </c>
      <c r="AF119" s="897"/>
      <c r="AG119" s="895">
        <f t="shared" si="47"/>
        <v>11.29812135930915</v>
      </c>
      <c r="AH119" s="895">
        <f t="shared" si="47"/>
        <v>24.556255278486816</v>
      </c>
      <c r="AI119" s="895">
        <f t="shared" si="47"/>
        <v>9.6288342880561686</v>
      </c>
      <c r="AJ119" s="896">
        <f t="shared" si="47"/>
        <v>2.9143302482207645</v>
      </c>
      <c r="AL119" s="878"/>
      <c r="AM119" s="881" t="s">
        <v>268</v>
      </c>
      <c r="AN119" s="895">
        <f t="shared" si="48"/>
        <v>-25.74404761904762</v>
      </c>
      <c r="AO119" s="895">
        <f t="shared" si="48"/>
        <v>-22.222222222222214</v>
      </c>
      <c r="AP119" s="895">
        <f t="shared" si="48"/>
        <v>-28.84615384615384</v>
      </c>
      <c r="AQ119" s="895">
        <f t="shared" si="48"/>
        <v>61.904761904761898</v>
      </c>
      <c r="AR119" s="897"/>
      <c r="AS119" s="895">
        <f t="shared" si="49"/>
        <v>-43.653577755201468</v>
      </c>
      <c r="AT119" s="895">
        <f t="shared" si="49"/>
        <v>-18.65693430656934</v>
      </c>
      <c r="AU119" s="895">
        <f t="shared" si="49"/>
        <v>-40.815628537852767</v>
      </c>
      <c r="AV119" s="895">
        <f t="shared" si="49"/>
        <v>-69.681379844874158</v>
      </c>
      <c r="AW119" s="897"/>
      <c r="AX119" s="895">
        <f t="shared" si="50"/>
        <v>-43.043018389588894</v>
      </c>
      <c r="AY119" s="895">
        <f t="shared" si="50"/>
        <v>-17.356532583258925</v>
      </c>
      <c r="AZ119" s="895">
        <f t="shared" si="50"/>
        <v>-40.489490559448846</v>
      </c>
      <c r="BA119" s="896">
        <f t="shared" si="50"/>
        <v>-68.404375668690122</v>
      </c>
    </row>
    <row r="120" spans="2:53" ht="23.25">
      <c r="B120" s="878">
        <v>2010</v>
      </c>
      <c r="C120" s="881" t="s">
        <v>672</v>
      </c>
      <c r="D120" s="895">
        <f t="shared" si="42"/>
        <v>-17.45745113087446</v>
      </c>
      <c r="E120" s="895">
        <f t="shared" si="42"/>
        <v>21.18421052631578</v>
      </c>
      <c r="F120" s="895">
        <f t="shared" si="42"/>
        <v>-17.154811715481173</v>
      </c>
      <c r="G120" s="895">
        <f t="shared" si="42"/>
        <v>-50.464684014869889</v>
      </c>
      <c r="H120" s="897"/>
      <c r="I120" s="895">
        <f t="shared" si="43"/>
        <v>-9.0897226161456501</v>
      </c>
      <c r="J120" s="895">
        <f t="shared" si="43"/>
        <v>9.3383166810659048</v>
      </c>
      <c r="K120" s="895">
        <f t="shared" si="43"/>
        <v>-6.4938729370860102</v>
      </c>
      <c r="L120" s="895">
        <f t="shared" si="43"/>
        <v>-50.316966799816647</v>
      </c>
      <c r="M120" s="895"/>
      <c r="N120" s="895"/>
      <c r="O120" s="897"/>
      <c r="P120" s="895">
        <f t="shared" si="44"/>
        <v>-4.2735601271338197</v>
      </c>
      <c r="Q120" s="895">
        <f t="shared" si="44"/>
        <v>16.300998787926815</v>
      </c>
      <c r="R120" s="895">
        <f t="shared" si="44"/>
        <v>-1.7370971738989454</v>
      </c>
      <c r="S120" s="896">
        <f t="shared" si="44"/>
        <v>-47.315046619116465</v>
      </c>
      <c r="U120" s="878">
        <v>2010</v>
      </c>
      <c r="V120" s="881" t="s">
        <v>672</v>
      </c>
      <c r="W120" s="895">
        <f t="shared" si="45"/>
        <v>-29.189821585258841</v>
      </c>
      <c r="X120" s="895">
        <f t="shared" si="45"/>
        <v>-59.12975912975913</v>
      </c>
      <c r="Y120" s="895">
        <f t="shared" si="45"/>
        <v>-28.81716815151006</v>
      </c>
      <c r="Z120" s="895">
        <f t="shared" si="45"/>
        <v>-6.0869565217391255</v>
      </c>
      <c r="AA120" s="897"/>
      <c r="AB120" s="895">
        <f t="shared" si="46"/>
        <v>-18.512247853223812</v>
      </c>
      <c r="AC120" s="895">
        <f t="shared" si="46"/>
        <v>-51.37318378077719</v>
      </c>
      <c r="AD120" s="895">
        <f t="shared" si="46"/>
        <v>-10.886249536369945</v>
      </c>
      <c r="AE120" s="895">
        <f t="shared" si="46"/>
        <v>-25.090411713005736</v>
      </c>
      <c r="AF120" s="897"/>
      <c r="AG120" s="895">
        <f t="shared" si="47"/>
        <v>-15.672455110918648</v>
      </c>
      <c r="AH120" s="895">
        <f t="shared" si="47"/>
        <v>-48.401221308353762</v>
      </c>
      <c r="AI120" s="895">
        <f t="shared" si="47"/>
        <v>-7.7508730217546997</v>
      </c>
      <c r="AJ120" s="896">
        <f t="shared" si="47"/>
        <v>-22.286991208793751</v>
      </c>
      <c r="AL120" s="878">
        <v>2010</v>
      </c>
      <c r="AM120" s="881" t="s">
        <v>672</v>
      </c>
      <c r="AN120" s="895">
        <f t="shared" si="48"/>
        <v>-29.616087751371111</v>
      </c>
      <c r="AO120" s="895">
        <f t="shared" si="48"/>
        <v>42.5</v>
      </c>
      <c r="AP120" s="895">
        <f t="shared" si="48"/>
        <v>-35.761589403973517</v>
      </c>
      <c r="AQ120" s="895">
        <f t="shared" si="48"/>
        <v>-23.745819397993301</v>
      </c>
      <c r="AR120" s="897"/>
      <c r="AS120" s="895">
        <f t="shared" si="49"/>
        <v>-43.249681302512364</v>
      </c>
      <c r="AT120" s="895">
        <f t="shared" si="49"/>
        <v>421.00562531659068</v>
      </c>
      <c r="AU120" s="895">
        <f t="shared" si="49"/>
        <v>-47.95751296515467</v>
      </c>
      <c r="AV120" s="895">
        <f t="shared" si="49"/>
        <v>-76.627543637672744</v>
      </c>
      <c r="AW120" s="897"/>
      <c r="AX120" s="895">
        <f t="shared" si="50"/>
        <v>-40.320345880587013</v>
      </c>
      <c r="AY120" s="895">
        <f t="shared" si="50"/>
        <v>442.39213003597843</v>
      </c>
      <c r="AZ120" s="895">
        <f t="shared" si="50"/>
        <v>-46.071512474096345</v>
      </c>
      <c r="BA120" s="896">
        <f t="shared" si="50"/>
        <v>-72.868145689775019</v>
      </c>
    </row>
    <row r="121" spans="2:53" ht="23.25">
      <c r="B121" s="878"/>
      <c r="C121" s="881" t="s">
        <v>266</v>
      </c>
      <c r="D121" s="895">
        <f t="shared" si="42"/>
        <v>26.426133593369087</v>
      </c>
      <c r="E121" s="895">
        <f t="shared" si="42"/>
        <v>45.190562613430131</v>
      </c>
      <c r="F121" s="895">
        <f t="shared" si="42"/>
        <v>26.481080764957014</v>
      </c>
      <c r="G121" s="895">
        <f t="shared" si="42"/>
        <v>12.484548825710746</v>
      </c>
      <c r="H121" s="897"/>
      <c r="I121" s="895">
        <f t="shared" si="43"/>
        <v>51.679751809182818</v>
      </c>
      <c r="J121" s="895">
        <f t="shared" si="43"/>
        <v>170.00034919249237</v>
      </c>
      <c r="K121" s="895">
        <f t="shared" si="43"/>
        <v>46.397242254624871</v>
      </c>
      <c r="L121" s="895">
        <f t="shared" si="43"/>
        <v>14.892895423868893</v>
      </c>
      <c r="M121" s="895"/>
      <c r="N121" s="895"/>
      <c r="O121" s="897"/>
      <c r="P121" s="895">
        <f t="shared" si="44"/>
        <v>60.574619946736874</v>
      </c>
      <c r="Q121" s="895">
        <f t="shared" si="44"/>
        <v>179.87339344959878</v>
      </c>
      <c r="R121" s="895">
        <f t="shared" si="44"/>
        <v>54.980992241683623</v>
      </c>
      <c r="S121" s="896">
        <f t="shared" si="44"/>
        <v>20.290634581219223</v>
      </c>
      <c r="U121" s="878"/>
      <c r="V121" s="881" t="s">
        <v>266</v>
      </c>
      <c r="W121" s="895">
        <f t="shared" si="45"/>
        <v>-12.180346324987937</v>
      </c>
      <c r="X121" s="895">
        <f t="shared" si="45"/>
        <v>-6.2692702980472745</v>
      </c>
      <c r="Y121" s="895">
        <f t="shared" si="45"/>
        <v>-14.038711200283245</v>
      </c>
      <c r="Z121" s="895">
        <f t="shared" si="45"/>
        <v>22.888283378746593</v>
      </c>
      <c r="AA121" s="897"/>
      <c r="AB121" s="895">
        <f t="shared" si="46"/>
        <v>-11.434021804467065</v>
      </c>
      <c r="AC121" s="895">
        <f t="shared" si="46"/>
        <v>-23.335607216587377</v>
      </c>
      <c r="AD121" s="895">
        <f t="shared" si="46"/>
        <v>-11.800494764576044</v>
      </c>
      <c r="AE121" s="895">
        <f t="shared" si="46"/>
        <v>17.863672589189463</v>
      </c>
      <c r="AF121" s="897"/>
      <c r="AG121" s="895">
        <f t="shared" si="47"/>
        <v>-6.1487120429036821</v>
      </c>
      <c r="AH121" s="895">
        <f t="shared" si="47"/>
        <v>-17.596886492136989</v>
      </c>
      <c r="AI121" s="895">
        <f t="shared" si="47"/>
        <v>-6.3146706687252134</v>
      </c>
      <c r="AJ121" s="896">
        <f t="shared" si="47"/>
        <v>20.952203024426325</v>
      </c>
      <c r="AL121" s="878"/>
      <c r="AM121" s="881" t="s">
        <v>266</v>
      </c>
      <c r="AN121" s="895">
        <f t="shared" si="48"/>
        <v>101.19284294234592</v>
      </c>
      <c r="AO121" s="895">
        <f t="shared" si="48"/>
        <v>66.666666666666686</v>
      </c>
      <c r="AP121" s="895">
        <f t="shared" si="48"/>
        <v>80.607476635514018</v>
      </c>
      <c r="AQ121" s="895">
        <f t="shared" si="48"/>
        <v>290.19607843137254</v>
      </c>
      <c r="AR121" s="897"/>
      <c r="AS121" s="895">
        <f t="shared" si="49"/>
        <v>55.218115316339635</v>
      </c>
      <c r="AT121" s="895">
        <f t="shared" si="49"/>
        <v>64.072504084426185</v>
      </c>
      <c r="AU121" s="895">
        <f t="shared" si="49"/>
        <v>75.120428221185307</v>
      </c>
      <c r="AV121" s="895">
        <f t="shared" si="49"/>
        <v>-24.348483377484371</v>
      </c>
      <c r="AW121" s="897"/>
      <c r="AX121" s="895">
        <f t="shared" si="50"/>
        <v>55.375209360327233</v>
      </c>
      <c r="AY121" s="895">
        <f t="shared" si="50"/>
        <v>69.808150274095738</v>
      </c>
      <c r="AZ121" s="895">
        <f t="shared" si="50"/>
        <v>82.111264989918709</v>
      </c>
      <c r="BA121" s="896">
        <f t="shared" si="50"/>
        <v>-31.253604437429019</v>
      </c>
    </row>
    <row r="122" spans="2:53" ht="23.25">
      <c r="B122" s="878"/>
      <c r="C122" s="881" t="s">
        <v>267</v>
      </c>
      <c r="D122" s="895">
        <f t="shared" si="42"/>
        <v>30.26065941653718</v>
      </c>
      <c r="E122" s="895">
        <f t="shared" si="42"/>
        <v>133.97590361445785</v>
      </c>
      <c r="F122" s="895">
        <f t="shared" si="42"/>
        <v>28.112721021611009</v>
      </c>
      <c r="G122" s="895">
        <f t="shared" si="42"/>
        <v>18.34319526627219</v>
      </c>
      <c r="H122" s="897"/>
      <c r="I122" s="895">
        <f t="shared" si="43"/>
        <v>60.813981499695132</v>
      </c>
      <c r="J122" s="895">
        <f t="shared" si="43"/>
        <v>122.46976179070535</v>
      </c>
      <c r="K122" s="895">
        <f t="shared" si="43"/>
        <v>50.120530958973831</v>
      </c>
      <c r="L122" s="895">
        <f t="shared" si="43"/>
        <v>159.43066225748453</v>
      </c>
      <c r="M122" s="895"/>
      <c r="N122" s="895"/>
      <c r="O122" s="897"/>
      <c r="P122" s="895">
        <f t="shared" si="44"/>
        <v>73.101112900435254</v>
      </c>
      <c r="Q122" s="895">
        <f t="shared" si="44"/>
        <v>133.29828067417094</v>
      </c>
      <c r="R122" s="895">
        <f t="shared" si="44"/>
        <v>61.305899446871024</v>
      </c>
      <c r="S122" s="896">
        <f t="shared" si="44"/>
        <v>192.8169905335036</v>
      </c>
      <c r="U122" s="878"/>
      <c r="V122" s="881" t="s">
        <v>267</v>
      </c>
      <c r="W122" s="895">
        <f t="shared" si="45"/>
        <v>37.993547395913339</v>
      </c>
      <c r="X122" s="895">
        <f t="shared" si="45"/>
        <v>130.88888888888889</v>
      </c>
      <c r="Y122" s="895">
        <f t="shared" si="45"/>
        <v>37.215689640374222</v>
      </c>
      <c r="Z122" s="895">
        <f t="shared" si="45"/>
        <v>2.2900763358778562</v>
      </c>
      <c r="AA122" s="897"/>
      <c r="AB122" s="895">
        <f t="shared" si="46"/>
        <v>30.889091587857479</v>
      </c>
      <c r="AC122" s="895">
        <f t="shared" si="46"/>
        <v>110.87390129614755</v>
      </c>
      <c r="AD122" s="895">
        <f t="shared" si="46"/>
        <v>23.329580841544299</v>
      </c>
      <c r="AE122" s="895">
        <f t="shared" si="46"/>
        <v>19.559651363561102</v>
      </c>
      <c r="AF122" s="897"/>
      <c r="AG122" s="895">
        <f t="shared" si="47"/>
        <v>43.342495720081303</v>
      </c>
      <c r="AH122" s="895">
        <f t="shared" si="47"/>
        <v>133.25802466766964</v>
      </c>
      <c r="AI122" s="895">
        <f t="shared" si="47"/>
        <v>34.000385932902674</v>
      </c>
      <c r="AJ122" s="896">
        <f t="shared" si="47"/>
        <v>34.825843328215853</v>
      </c>
      <c r="AL122" s="878"/>
      <c r="AM122" s="881" t="s">
        <v>267</v>
      </c>
      <c r="AN122" s="895">
        <f t="shared" si="48"/>
        <v>-1.818181818181813</v>
      </c>
      <c r="AO122" s="895">
        <f t="shared" si="48"/>
        <v>107.69230769230771</v>
      </c>
      <c r="AP122" s="895">
        <f t="shared" si="48"/>
        <v>49.875311720698249</v>
      </c>
      <c r="AQ122" s="895">
        <f t="shared" si="48"/>
        <v>-91.869918699186996</v>
      </c>
      <c r="AR122" s="897"/>
      <c r="AS122" s="895">
        <f t="shared" si="49"/>
        <v>21.042280861389145</v>
      </c>
      <c r="AT122" s="895">
        <f t="shared" si="49"/>
        <v>-38.588358375872581</v>
      </c>
      <c r="AU122" s="895">
        <f t="shared" si="49"/>
        <v>56.470034813563103</v>
      </c>
      <c r="AV122" s="895">
        <f t="shared" si="49"/>
        <v>-84.858148489358186</v>
      </c>
      <c r="AW122" s="897"/>
      <c r="AX122" s="895">
        <f t="shared" si="50"/>
        <v>30.1599421976793</v>
      </c>
      <c r="AY122" s="895">
        <f t="shared" si="50"/>
        <v>-30.098205781973135</v>
      </c>
      <c r="AZ122" s="895">
        <f t="shared" si="50"/>
        <v>66.530997745420763</v>
      </c>
      <c r="BA122" s="896">
        <f t="shared" si="50"/>
        <v>-83.372723380454801</v>
      </c>
    </row>
    <row r="123" spans="2:53" ht="23.25">
      <c r="B123" s="878"/>
      <c r="C123" s="881" t="s">
        <v>268</v>
      </c>
      <c r="D123" s="895">
        <f t="shared" si="42"/>
        <v>163.24648155192085</v>
      </c>
      <c r="E123" s="895">
        <f t="shared" si="42"/>
        <v>58.452380952380935</v>
      </c>
      <c r="F123" s="895">
        <f t="shared" si="42"/>
        <v>169.54503249767873</v>
      </c>
      <c r="G123" s="895">
        <f t="shared" si="42"/>
        <v>120.96774193548384</v>
      </c>
      <c r="H123" s="897"/>
      <c r="I123" s="895">
        <f t="shared" si="43"/>
        <v>184.11923748140339</v>
      </c>
      <c r="J123" s="895">
        <f t="shared" si="43"/>
        <v>0.51250150759545932</v>
      </c>
      <c r="K123" s="895">
        <f t="shared" si="43"/>
        <v>205.05855774811522</v>
      </c>
      <c r="L123" s="895">
        <f t="shared" si="43"/>
        <v>207.73632177937827</v>
      </c>
      <c r="M123" s="895"/>
      <c r="N123" s="895"/>
      <c r="O123" s="897"/>
      <c r="P123" s="895">
        <f t="shared" si="44"/>
        <v>204.86689723249015</v>
      </c>
      <c r="Q123" s="895">
        <f t="shared" si="44"/>
        <v>4.8165637397538319</v>
      </c>
      <c r="R123" s="895">
        <f t="shared" si="44"/>
        <v>228.51318074381408</v>
      </c>
      <c r="S123" s="896">
        <f t="shared" si="44"/>
        <v>234.06985788757157</v>
      </c>
      <c r="U123" s="878"/>
      <c r="V123" s="881" t="s">
        <v>268</v>
      </c>
      <c r="W123" s="895">
        <f t="shared" si="45"/>
        <v>45.502891710430106</v>
      </c>
      <c r="X123" s="895">
        <f t="shared" si="45"/>
        <v>-41.843003412969281</v>
      </c>
      <c r="Y123" s="895">
        <f t="shared" si="45"/>
        <v>56.991869918699166</v>
      </c>
      <c r="Z123" s="895">
        <f t="shared" si="45"/>
        <v>35.054773082942091</v>
      </c>
      <c r="AA123" s="897"/>
      <c r="AB123" s="895">
        <f t="shared" si="46"/>
        <v>34.199328657566127</v>
      </c>
      <c r="AC123" s="895">
        <f t="shared" si="46"/>
        <v>-15.930387089121183</v>
      </c>
      <c r="AD123" s="895">
        <f t="shared" si="46"/>
        <v>44.62945375087881</v>
      </c>
      <c r="AE123" s="895">
        <f t="shared" si="46"/>
        <v>41.075370998574584</v>
      </c>
      <c r="AF123" s="897"/>
      <c r="AG123" s="895">
        <f t="shared" si="47"/>
        <v>46.532532636202149</v>
      </c>
      <c r="AH123" s="895">
        <f t="shared" si="47"/>
        <v>-8.519039460971328</v>
      </c>
      <c r="AI123" s="895">
        <f t="shared" si="47"/>
        <v>59.167320395058084</v>
      </c>
      <c r="AJ123" s="896">
        <f t="shared" si="47"/>
        <v>50.942512995333601</v>
      </c>
      <c r="AL123" s="878"/>
      <c r="AM123" s="881" t="s">
        <v>268</v>
      </c>
      <c r="AN123" s="895">
        <f t="shared" si="48"/>
        <v>296.39278557114233</v>
      </c>
      <c r="AO123" s="895">
        <f t="shared" si="48"/>
        <v>295.23809523809524</v>
      </c>
      <c r="AP123" s="895">
        <f t="shared" si="48"/>
        <v>244.36936936936939</v>
      </c>
      <c r="AQ123" s="895">
        <f t="shared" si="48"/>
        <v>976.47058823529414</v>
      </c>
      <c r="AR123" s="897"/>
      <c r="AS123" s="895">
        <f t="shared" si="49"/>
        <v>379.59891421350687</v>
      </c>
      <c r="AT123" s="895">
        <f t="shared" si="49"/>
        <v>92.968087189192715</v>
      </c>
      <c r="AU123" s="895">
        <f t="shared" si="49"/>
        <v>381.5338444676463</v>
      </c>
      <c r="AV123" s="895">
        <f t="shared" si="49"/>
        <v>514.71972138861111</v>
      </c>
      <c r="AW123" s="897"/>
      <c r="AX123" s="895">
        <f t="shared" si="50"/>
        <v>394.00588035266384</v>
      </c>
      <c r="AY123" s="895">
        <f t="shared" si="50"/>
        <v>92.75332065902623</v>
      </c>
      <c r="AZ123" s="895">
        <f t="shared" si="50"/>
        <v>393.13392363778502</v>
      </c>
      <c r="BA123" s="896">
        <f t="shared" si="50"/>
        <v>584.76266687256202</v>
      </c>
    </row>
    <row r="124" spans="2:53" ht="23.25">
      <c r="B124" s="878">
        <v>2011</v>
      </c>
      <c r="C124" s="881" t="s">
        <v>672</v>
      </c>
      <c r="D124" s="895">
        <f t="shared" si="42"/>
        <v>-20.334718879894993</v>
      </c>
      <c r="E124" s="895">
        <f t="shared" si="42"/>
        <v>-39.956568946796956</v>
      </c>
      <c r="F124" s="895">
        <f t="shared" si="42"/>
        <v>-19.702911467617341</v>
      </c>
      <c r="G124" s="895">
        <f t="shared" si="42"/>
        <v>-6.3789868667917489</v>
      </c>
      <c r="H124" s="897"/>
      <c r="I124" s="895">
        <f t="shared" si="43"/>
        <v>-18.329470662546953</v>
      </c>
      <c r="J124" s="895">
        <f t="shared" si="43"/>
        <v>-60.435240405752673</v>
      </c>
      <c r="K124" s="895">
        <f t="shared" si="43"/>
        <v>-14.121439415525657</v>
      </c>
      <c r="L124" s="895">
        <f t="shared" si="43"/>
        <v>8.7306131357768493</v>
      </c>
      <c r="M124" s="895"/>
      <c r="N124" s="895"/>
      <c r="O124" s="897"/>
      <c r="P124" s="895">
        <f t="shared" si="44"/>
        <v>-11.73044497739815</v>
      </c>
      <c r="Q124" s="895">
        <f t="shared" si="44"/>
        <v>-56.697964784193637</v>
      </c>
      <c r="R124" s="895">
        <f t="shared" si="44"/>
        <v>-6.7298118645117597</v>
      </c>
      <c r="S124" s="896">
        <f t="shared" si="44"/>
        <v>10.2259019340961</v>
      </c>
      <c r="U124" s="878">
        <v>2011</v>
      </c>
      <c r="V124" s="881" t="s">
        <v>672</v>
      </c>
      <c r="W124" s="895">
        <f t="shared" si="45"/>
        <v>12.308963238331259</v>
      </c>
      <c r="X124" s="895">
        <f t="shared" si="45"/>
        <v>10.646387832699617</v>
      </c>
      <c r="Y124" s="895">
        <f t="shared" si="45"/>
        <v>13.979848866498742</v>
      </c>
      <c r="Z124" s="895">
        <f t="shared" si="45"/>
        <v>-3.3950617283950635</v>
      </c>
      <c r="AA124" s="897"/>
      <c r="AB124" s="895">
        <f t="shared" si="46"/>
        <v>11.748778903326524</v>
      </c>
      <c r="AC124" s="895">
        <f t="shared" si="46"/>
        <v>-41.218773375993365</v>
      </c>
      <c r="AD124" s="895">
        <f t="shared" si="46"/>
        <v>19.349991591361345</v>
      </c>
      <c r="AE124" s="895">
        <f t="shared" si="46"/>
        <v>-1.7396979438667302</v>
      </c>
      <c r="AF124" s="897"/>
      <c r="AG124" s="895">
        <f t="shared" si="47"/>
        <v>22.630595005100517</v>
      </c>
      <c r="AH124" s="895">
        <f t="shared" si="47"/>
        <v>-39.627699112583905</v>
      </c>
      <c r="AI124" s="895">
        <f t="shared" si="47"/>
        <v>31.680391864664045</v>
      </c>
      <c r="AJ124" s="896">
        <f t="shared" si="47"/>
        <v>9.6863860340914698</v>
      </c>
      <c r="AL124" s="878">
        <v>2011</v>
      </c>
      <c r="AM124" s="881" t="s">
        <v>672</v>
      </c>
      <c r="AN124" s="895">
        <f t="shared" si="48"/>
        <v>-45.45454545454546</v>
      </c>
      <c r="AO124" s="895">
        <f t="shared" si="48"/>
        <v>-47.368421052631582</v>
      </c>
      <c r="AP124" s="895">
        <f t="shared" si="48"/>
        <v>-25.154639175257728</v>
      </c>
      <c r="AQ124" s="895">
        <f t="shared" si="48"/>
        <v>-88.15789473684211</v>
      </c>
      <c r="AR124" s="897"/>
      <c r="AS124" s="895">
        <f t="shared" si="49"/>
        <v>-10.828608593606404</v>
      </c>
      <c r="AT124" s="895">
        <f t="shared" si="49"/>
        <v>-81.305776158506632</v>
      </c>
      <c r="AU124" s="895">
        <f t="shared" si="49"/>
        <v>4.1103690394300116</v>
      </c>
      <c r="AV124" s="895">
        <f t="shared" si="49"/>
        <v>0.92418124719604577</v>
      </c>
      <c r="AW124" s="897"/>
      <c r="AX124" s="895">
        <f t="shared" si="50"/>
        <v>-0.27322008405494103</v>
      </c>
      <c r="AY124" s="895">
        <f t="shared" si="50"/>
        <v>-82.621113811291849</v>
      </c>
      <c r="AZ124" s="895">
        <f t="shared" si="50"/>
        <v>18.200817195783742</v>
      </c>
      <c r="BA124" s="896">
        <f t="shared" si="50"/>
        <v>0.68133777271116003</v>
      </c>
    </row>
    <row r="125" spans="2:53" ht="23.25">
      <c r="B125" s="878"/>
      <c r="C125" s="881" t="s">
        <v>266</v>
      </c>
      <c r="D125" s="895">
        <f t="shared" si="42"/>
        <v>-3.5008784333890475</v>
      </c>
      <c r="E125" s="895">
        <f t="shared" si="42"/>
        <v>24.625000000000014</v>
      </c>
      <c r="F125" s="895">
        <f t="shared" si="42"/>
        <v>-1.6137235862579189</v>
      </c>
      <c r="G125" s="895">
        <f t="shared" si="42"/>
        <v>-73.07692307692308</v>
      </c>
      <c r="H125" s="897"/>
      <c r="I125" s="895">
        <f t="shared" si="43"/>
        <v>-11.525756444953799</v>
      </c>
      <c r="J125" s="895">
        <f t="shared" si="43"/>
        <v>-28.483530098737276</v>
      </c>
      <c r="K125" s="895">
        <f t="shared" si="43"/>
        <v>-3.2945892740274445</v>
      </c>
      <c r="L125" s="895">
        <f t="shared" si="43"/>
        <v>-79.875018449290337</v>
      </c>
      <c r="M125" s="895"/>
      <c r="N125" s="895"/>
      <c r="O125" s="897"/>
      <c r="P125" s="895">
        <f t="shared" si="44"/>
        <v>0.87682155631540581</v>
      </c>
      <c r="Q125" s="895">
        <f t="shared" si="44"/>
        <v>-18.439685846382275</v>
      </c>
      <c r="R125" s="895">
        <f t="shared" si="44"/>
        <v>10.095144655924827</v>
      </c>
      <c r="S125" s="896">
        <f t="shared" si="44"/>
        <v>-76.312541554034865</v>
      </c>
      <c r="U125" s="878"/>
      <c r="V125" s="881" t="s">
        <v>266</v>
      </c>
      <c r="W125" s="895">
        <f t="shared" si="45"/>
        <v>36.603381966912877</v>
      </c>
      <c r="X125" s="895">
        <f t="shared" si="45"/>
        <v>-10.307017543859658</v>
      </c>
      <c r="Y125" s="895">
        <f t="shared" si="45"/>
        <v>42.472712294913151</v>
      </c>
      <c r="Z125" s="895">
        <f t="shared" si="45"/>
        <v>-10.753880266075384</v>
      </c>
      <c r="AA125" s="897"/>
      <c r="AB125" s="895">
        <f t="shared" si="46"/>
        <v>45.717895913259156</v>
      </c>
      <c r="AC125" s="895">
        <f t="shared" si="46"/>
        <v>13.264443554637651</v>
      </c>
      <c r="AD125" s="895">
        <f t="shared" si="46"/>
        <v>54.343767967751177</v>
      </c>
      <c r="AE125" s="895">
        <f t="shared" si="46"/>
        <v>11.732474196050347</v>
      </c>
      <c r="AF125" s="897"/>
      <c r="AG125" s="895">
        <f t="shared" si="47"/>
        <v>67.723013861064061</v>
      </c>
      <c r="AH125" s="895">
        <f t="shared" si="47"/>
        <v>29.616881925995074</v>
      </c>
      <c r="AI125" s="895">
        <f t="shared" si="47"/>
        <v>77.342705259265443</v>
      </c>
      <c r="AJ125" s="896">
        <f t="shared" si="47"/>
        <v>34.630948939086068</v>
      </c>
      <c r="AL125" s="878"/>
      <c r="AM125" s="881" t="s">
        <v>266</v>
      </c>
      <c r="AN125" s="895">
        <f t="shared" si="48"/>
        <v>-10.770750988142296</v>
      </c>
      <c r="AO125" s="895">
        <f t="shared" si="48"/>
        <v>-30</v>
      </c>
      <c r="AP125" s="895">
        <f t="shared" si="48"/>
        <v>8.408796895213456</v>
      </c>
      <c r="AQ125" s="895">
        <f t="shared" si="48"/>
        <v>-81.4070351758794</v>
      </c>
      <c r="AR125" s="897"/>
      <c r="AS125" s="895">
        <f t="shared" si="49"/>
        <v>33.919503146365372</v>
      </c>
      <c r="AT125" s="895">
        <f t="shared" si="49"/>
        <v>-59.799502119356788</v>
      </c>
      <c r="AU125" s="895">
        <f t="shared" si="49"/>
        <v>52.034376189982538</v>
      </c>
      <c r="AV125" s="895">
        <f t="shared" si="49"/>
        <v>-64.019029984141667</v>
      </c>
      <c r="AW125" s="897"/>
      <c r="AX125" s="895">
        <f t="shared" si="50"/>
        <v>55.529780926141257</v>
      </c>
      <c r="AY125" s="895">
        <f t="shared" si="50"/>
        <v>-53.601017213791572</v>
      </c>
      <c r="AZ125" s="895">
        <f t="shared" si="50"/>
        <v>77.484809789864272</v>
      </c>
      <c r="BA125" s="896">
        <f t="shared" si="50"/>
        <v>-57.392470756269311</v>
      </c>
    </row>
    <row r="126" spans="2:53" ht="23.25">
      <c r="B126" s="878"/>
      <c r="C126" s="881" t="s">
        <v>267</v>
      </c>
      <c r="D126" s="895">
        <f t="shared" si="42"/>
        <v>-8.5740789822422556</v>
      </c>
      <c r="E126" s="895">
        <f t="shared" si="42"/>
        <v>-28.321318228630275</v>
      </c>
      <c r="F126" s="895">
        <f t="shared" si="42"/>
        <v>-5.4344179805434436</v>
      </c>
      <c r="G126" s="895">
        <f t="shared" si="42"/>
        <v>-66.5</v>
      </c>
      <c r="H126" s="897"/>
      <c r="I126" s="895">
        <f t="shared" si="43"/>
        <v>-12.687761794831317</v>
      </c>
      <c r="J126" s="895">
        <f t="shared" si="43"/>
        <v>-32.932743083922787</v>
      </c>
      <c r="K126" s="895">
        <f t="shared" si="43"/>
        <v>-4.6738247514513347</v>
      </c>
      <c r="L126" s="895">
        <f t="shared" si="43"/>
        <v>-69.679413050495384</v>
      </c>
      <c r="M126" s="895"/>
      <c r="N126" s="895"/>
      <c r="O126" s="897"/>
      <c r="P126" s="895">
        <f t="shared" si="44"/>
        <v>0.3564965123810282</v>
      </c>
      <c r="Q126" s="895">
        <f t="shared" si="44"/>
        <v>-21.994729369268399</v>
      </c>
      <c r="R126" s="895">
        <f t="shared" si="44"/>
        <v>9.5872614243948959</v>
      </c>
      <c r="S126" s="896">
        <f t="shared" si="44"/>
        <v>-64.601722759807416</v>
      </c>
      <c r="U126" s="878"/>
      <c r="V126" s="881" t="s">
        <v>267</v>
      </c>
      <c r="W126" s="895">
        <f t="shared" si="45"/>
        <v>24.821865954130473</v>
      </c>
      <c r="X126" s="895">
        <f t="shared" si="45"/>
        <v>-42.637151106833493</v>
      </c>
      <c r="Y126" s="895">
        <f t="shared" si="45"/>
        <v>31.863389003565402</v>
      </c>
      <c r="Z126" s="895">
        <f t="shared" si="45"/>
        <v>-20.469083155650324</v>
      </c>
      <c r="AA126" s="897"/>
      <c r="AB126" s="895">
        <f t="shared" si="46"/>
        <v>36.003113922923717</v>
      </c>
      <c r="AC126" s="895">
        <f t="shared" si="46"/>
        <v>-32.900020041603611</v>
      </c>
      <c r="AD126" s="895">
        <f t="shared" si="46"/>
        <v>56.24981015867229</v>
      </c>
      <c r="AE126" s="895">
        <f t="shared" si="46"/>
        <v>-33.576416107592763</v>
      </c>
      <c r="AF126" s="897"/>
      <c r="AG126" s="895">
        <f t="shared" si="47"/>
        <v>56.893237420148409</v>
      </c>
      <c r="AH126" s="895">
        <f t="shared" si="47"/>
        <v>-21.633025984048018</v>
      </c>
      <c r="AI126" s="895">
        <f t="shared" si="47"/>
        <v>81.438190164817115</v>
      </c>
      <c r="AJ126" s="896">
        <f t="shared" si="47"/>
        <v>-27.308639650525677</v>
      </c>
      <c r="AL126" s="878"/>
      <c r="AM126" s="881" t="s">
        <v>267</v>
      </c>
      <c r="AN126" s="895">
        <f t="shared" si="48"/>
        <v>19.598765432098773</v>
      </c>
      <c r="AO126" s="895">
        <f t="shared" si="48"/>
        <v>22.222222222222229</v>
      </c>
      <c r="AP126" s="895">
        <f t="shared" si="48"/>
        <v>21.131447587354415</v>
      </c>
      <c r="AQ126" s="895">
        <f t="shared" si="48"/>
        <v>-30</v>
      </c>
      <c r="AR126" s="897"/>
      <c r="AS126" s="895">
        <f t="shared" si="49"/>
        <v>43.486610583838086</v>
      </c>
      <c r="AT126" s="895">
        <f t="shared" si="49"/>
        <v>42.172355049051305</v>
      </c>
      <c r="AU126" s="895">
        <f t="shared" si="49"/>
        <v>45.58088709548457</v>
      </c>
      <c r="AV126" s="895">
        <f t="shared" si="49"/>
        <v>-31.384555382215297</v>
      </c>
      <c r="AW126" s="897"/>
      <c r="AX126" s="895">
        <f t="shared" si="50"/>
        <v>64.478973230930734</v>
      </c>
      <c r="AY126" s="895">
        <f t="shared" si="50"/>
        <v>65.041507384295414</v>
      </c>
      <c r="AZ126" s="895">
        <f t="shared" si="50"/>
        <v>66.871894641317141</v>
      </c>
      <c r="BA126" s="896">
        <f t="shared" si="50"/>
        <v>-23.33082187900186</v>
      </c>
    </row>
    <row r="127" spans="2:53" ht="23.25">
      <c r="B127" s="878"/>
      <c r="C127" s="881" t="s">
        <v>268</v>
      </c>
      <c r="D127" s="895">
        <f t="shared" si="42"/>
        <v>-46.785030524148397</v>
      </c>
      <c r="E127" s="895">
        <f t="shared" si="42"/>
        <v>-45.980465815176565</v>
      </c>
      <c r="F127" s="895">
        <f t="shared" si="42"/>
        <v>-45.611819190875337</v>
      </c>
      <c r="G127" s="895">
        <f t="shared" si="42"/>
        <v>-81.807973048848964</v>
      </c>
      <c r="H127" s="897"/>
      <c r="I127" s="895">
        <f t="shared" si="43"/>
        <v>-52.699972828021977</v>
      </c>
      <c r="J127" s="895">
        <f t="shared" si="43"/>
        <v>-18.21762563494444</v>
      </c>
      <c r="K127" s="895">
        <f t="shared" si="43"/>
        <v>-51.733505383234416</v>
      </c>
      <c r="L127" s="895">
        <f t="shared" si="43"/>
        <v>-88.405531092280256</v>
      </c>
      <c r="M127" s="895"/>
      <c r="N127" s="895"/>
      <c r="O127" s="897"/>
      <c r="P127" s="895">
        <f t="shared" si="44"/>
        <v>-45.752968942918905</v>
      </c>
      <c r="Q127" s="895">
        <f t="shared" si="44"/>
        <v>-4.8069493073904539</v>
      </c>
      <c r="R127" s="895">
        <f t="shared" si="44"/>
        <v>-44.742529677000739</v>
      </c>
      <c r="S127" s="896">
        <f t="shared" si="44"/>
        <v>-86.414554640260107</v>
      </c>
      <c r="U127" s="878"/>
      <c r="V127" s="881" t="s">
        <v>268</v>
      </c>
      <c r="W127" s="895">
        <f t="shared" si="45"/>
        <v>11.325840643274859</v>
      </c>
      <c r="X127" s="895">
        <f t="shared" si="45"/>
        <v>-13.732394366197184</v>
      </c>
      <c r="Y127" s="895">
        <f t="shared" si="45"/>
        <v>18.197824961160023</v>
      </c>
      <c r="Z127" s="895">
        <f t="shared" si="45"/>
        <v>-53.186558516801853</v>
      </c>
      <c r="AA127" s="897"/>
      <c r="AB127" s="895">
        <f t="shared" si="46"/>
        <v>18.711703991310529</v>
      </c>
      <c r="AC127" s="895">
        <f t="shared" si="46"/>
        <v>-28.689309870317587</v>
      </c>
      <c r="AD127" s="895">
        <f t="shared" si="46"/>
        <v>32.868020860025212</v>
      </c>
      <c r="AE127" s="895">
        <f t="shared" si="46"/>
        <v>-47.758340787341716</v>
      </c>
      <c r="AF127" s="897"/>
      <c r="AG127" s="895">
        <f t="shared" si="47"/>
        <v>36.883722945076386</v>
      </c>
      <c r="AH127" s="895">
        <f t="shared" si="47"/>
        <v>-18.980354529471484</v>
      </c>
      <c r="AI127" s="895">
        <f t="shared" si="47"/>
        <v>53.948579214758183</v>
      </c>
      <c r="AJ127" s="896">
        <f t="shared" si="47"/>
        <v>-41.436116192711779</v>
      </c>
      <c r="AL127" s="878"/>
      <c r="AM127" s="881" t="s">
        <v>268</v>
      </c>
      <c r="AN127" s="895">
        <f t="shared" si="48"/>
        <v>-49.443882709807887</v>
      </c>
      <c r="AO127" s="895">
        <f t="shared" si="48"/>
        <v>-31.325301204819283</v>
      </c>
      <c r="AP127" s="895">
        <f t="shared" si="48"/>
        <v>-38.848920863309353</v>
      </c>
      <c r="AQ127" s="895">
        <f t="shared" si="48"/>
        <v>-97.814207650273218</v>
      </c>
      <c r="AR127" s="897"/>
      <c r="AS127" s="895">
        <f t="shared" si="49"/>
        <v>-50.275991720980244</v>
      </c>
      <c r="AT127" s="895">
        <f t="shared" si="49"/>
        <v>6.5762551363782507</v>
      </c>
      <c r="AU127" s="895">
        <f t="shared" si="49"/>
        <v>-48.222291920224613</v>
      </c>
      <c r="AV127" s="895">
        <f t="shared" si="49"/>
        <v>-83.356336525654086</v>
      </c>
      <c r="AW127" s="897"/>
      <c r="AX127" s="895">
        <f t="shared" si="50"/>
        <v>-42.263112044938346</v>
      </c>
      <c r="AY127" s="895">
        <f t="shared" si="50"/>
        <v>25.767013714062116</v>
      </c>
      <c r="AZ127" s="895">
        <f t="shared" si="50"/>
        <v>-39.37006305025669</v>
      </c>
      <c r="BA127" s="896">
        <f t="shared" si="50"/>
        <v>-83.637866141688392</v>
      </c>
    </row>
    <row r="128" spans="2:53" ht="23.25">
      <c r="B128" s="878">
        <v>2012</v>
      </c>
      <c r="C128" s="881" t="s">
        <v>672</v>
      </c>
      <c r="D128" s="895">
        <f t="shared" si="42"/>
        <v>16.517918440203204</v>
      </c>
      <c r="E128" s="895">
        <f t="shared" si="42"/>
        <v>10.849909584086802</v>
      </c>
      <c r="F128" s="895">
        <f t="shared" si="42"/>
        <v>20.112475950865758</v>
      </c>
      <c r="G128" s="895">
        <f t="shared" si="42"/>
        <v>-74.549098196392791</v>
      </c>
      <c r="H128" s="897"/>
      <c r="I128" s="895">
        <f t="shared" si="43"/>
        <v>44.693654797549129</v>
      </c>
      <c r="J128" s="895">
        <f t="shared" si="43"/>
        <v>293.94332253167067</v>
      </c>
      <c r="K128" s="895">
        <f t="shared" si="43"/>
        <v>36.731584450277182</v>
      </c>
      <c r="L128" s="895">
        <f t="shared" si="43"/>
        <v>-58.488130668831154</v>
      </c>
      <c r="M128" s="895"/>
      <c r="N128" s="895"/>
      <c r="O128" s="897"/>
      <c r="P128" s="895">
        <f t="shared" si="44"/>
        <v>62.575873253811608</v>
      </c>
      <c r="Q128" s="895">
        <f t="shared" si="44"/>
        <v>346.65847974647511</v>
      </c>
      <c r="R128" s="895">
        <f t="shared" si="44"/>
        <v>52.149453962646618</v>
      </c>
      <c r="S128" s="896">
        <f t="shared" si="44"/>
        <v>-49.54680035911538</v>
      </c>
      <c r="U128" s="878">
        <v>2012</v>
      </c>
      <c r="V128" s="881" t="s">
        <v>672</v>
      </c>
      <c r="W128" s="895">
        <f t="shared" si="45"/>
        <v>4.6217972293735414</v>
      </c>
      <c r="X128" s="895">
        <f t="shared" si="45"/>
        <v>-3.2646048109965591</v>
      </c>
      <c r="Y128" s="895">
        <f t="shared" si="45"/>
        <v>10.987569060773467</v>
      </c>
      <c r="Z128" s="895">
        <f t="shared" si="45"/>
        <v>-65.33546325878595</v>
      </c>
      <c r="AA128" s="897"/>
      <c r="AB128" s="895">
        <f t="shared" si="46"/>
        <v>10.297085523024492</v>
      </c>
      <c r="AC128" s="895">
        <f t="shared" si="46"/>
        <v>66.993838749102309</v>
      </c>
      <c r="AD128" s="895">
        <f t="shared" si="46"/>
        <v>15.562625145399878</v>
      </c>
      <c r="AE128" s="895">
        <f t="shared" si="46"/>
        <v>-64.308138424289382</v>
      </c>
      <c r="AF128" s="897"/>
      <c r="AG128" s="895">
        <f t="shared" si="47"/>
        <v>21.748508242886103</v>
      </c>
      <c r="AH128" s="895">
        <f t="shared" si="47"/>
        <v>95.640702995370731</v>
      </c>
      <c r="AI128" s="895">
        <f t="shared" si="47"/>
        <v>27.177977773639157</v>
      </c>
      <c r="AJ128" s="896">
        <f t="shared" si="47"/>
        <v>-61.64137471402735</v>
      </c>
      <c r="AL128" s="878">
        <v>2012</v>
      </c>
      <c r="AM128" s="881" t="s">
        <v>672</v>
      </c>
      <c r="AN128" s="895">
        <f t="shared" si="48"/>
        <v>42.857142857142861</v>
      </c>
      <c r="AO128" s="895">
        <f t="shared" si="48"/>
        <v>-10</v>
      </c>
      <c r="AP128" s="895">
        <f t="shared" si="48"/>
        <v>41.59779614325069</v>
      </c>
      <c r="AQ128" s="895">
        <f t="shared" si="48"/>
        <v>118.5185185185185</v>
      </c>
      <c r="AR128" s="897"/>
      <c r="AS128" s="895">
        <f t="shared" si="49"/>
        <v>19.636366158883419</v>
      </c>
      <c r="AT128" s="895">
        <f t="shared" si="49"/>
        <v>41.179207839487589</v>
      </c>
      <c r="AU128" s="895">
        <f t="shared" si="49"/>
        <v>24.591772358190681</v>
      </c>
      <c r="AV128" s="895">
        <f t="shared" si="49"/>
        <v>-58.481507823613086</v>
      </c>
      <c r="AW128" s="897"/>
      <c r="AX128" s="895">
        <f t="shared" si="50"/>
        <v>30.10466026781603</v>
      </c>
      <c r="AY128" s="895">
        <f t="shared" si="50"/>
        <v>78.276988206398158</v>
      </c>
      <c r="AZ128" s="895">
        <f t="shared" si="50"/>
        <v>34.085815817375448</v>
      </c>
      <c r="BA128" s="896">
        <f t="shared" si="50"/>
        <v>-53.606612922817263</v>
      </c>
    </row>
    <row r="129" spans="2:53" ht="23.25">
      <c r="B129" s="878"/>
      <c r="C129" s="881" t="s">
        <v>266</v>
      </c>
      <c r="D129" s="895">
        <f t="shared" si="42"/>
        <v>16.269982238010655</v>
      </c>
      <c r="E129" s="895">
        <f t="shared" si="42"/>
        <v>22.868605817452362</v>
      </c>
      <c r="F129" s="895">
        <f t="shared" si="42"/>
        <v>16.340821505780625</v>
      </c>
      <c r="G129" s="895">
        <f t="shared" si="42"/>
        <v>-16.734693877551024</v>
      </c>
      <c r="H129" s="897"/>
      <c r="I129" s="895">
        <f t="shared" si="43"/>
        <v>46.770627294165109</v>
      </c>
      <c r="J129" s="895">
        <f t="shared" si="43"/>
        <v>54.746191057461914</v>
      </c>
      <c r="K129" s="895">
        <f t="shared" si="43"/>
        <v>46.046025411204255</v>
      </c>
      <c r="L129" s="895">
        <f t="shared" si="43"/>
        <v>39.626245460789704</v>
      </c>
      <c r="M129" s="895"/>
      <c r="N129" s="895"/>
      <c r="O129" s="897"/>
      <c r="P129" s="895">
        <f t="shared" si="44"/>
        <v>57.383159780448864</v>
      </c>
      <c r="Q129" s="895">
        <f t="shared" si="44"/>
        <v>71.897635338030341</v>
      </c>
      <c r="R129" s="895">
        <f t="shared" si="44"/>
        <v>55.962601553521665</v>
      </c>
      <c r="S129" s="896">
        <f t="shared" si="44"/>
        <v>46.99991889107514</v>
      </c>
      <c r="U129" s="878"/>
      <c r="V129" s="881" t="s">
        <v>266</v>
      </c>
      <c r="W129" s="895">
        <f t="shared" si="45"/>
        <v>-9.5589221075211128</v>
      </c>
      <c r="X129" s="895">
        <f t="shared" si="45"/>
        <v>-3.5452322738386215</v>
      </c>
      <c r="Y129" s="895">
        <f t="shared" si="45"/>
        <v>-9.5885130577238158</v>
      </c>
      <c r="Z129" s="895">
        <f t="shared" si="45"/>
        <v>-14.906832298136635</v>
      </c>
      <c r="AA129" s="897"/>
      <c r="AB129" s="895">
        <f t="shared" si="46"/>
        <v>-8.5931961112434863</v>
      </c>
      <c r="AC129" s="895">
        <f t="shared" si="46"/>
        <v>2.8915291520055462</v>
      </c>
      <c r="AD129" s="895">
        <f t="shared" si="46"/>
        <v>-5.4562710961170353</v>
      </c>
      <c r="AE129" s="895">
        <f t="shared" si="46"/>
        <v>-63.640810189091106</v>
      </c>
      <c r="AF129" s="897"/>
      <c r="AG129" s="895">
        <f t="shared" si="47"/>
        <v>-2.787510921694178</v>
      </c>
      <c r="AH129" s="895">
        <f t="shared" si="47"/>
        <v>9.7104728031226699</v>
      </c>
      <c r="AI129" s="895">
        <f t="shared" si="47"/>
        <v>0.55646578687816373</v>
      </c>
      <c r="AJ129" s="896">
        <f t="shared" si="47"/>
        <v>-61.970444886815841</v>
      </c>
      <c r="AL129" s="878"/>
      <c r="AM129" s="881" t="s">
        <v>266</v>
      </c>
      <c r="AN129" s="895">
        <f t="shared" si="48"/>
        <v>22.48062015503875</v>
      </c>
      <c r="AO129" s="895">
        <f t="shared" si="48"/>
        <v>60.714285714285722</v>
      </c>
      <c r="AP129" s="895">
        <f t="shared" si="48"/>
        <v>4.0572792362768553</v>
      </c>
      <c r="AQ129" s="895">
        <f t="shared" si="48"/>
        <v>410.81081081081078</v>
      </c>
      <c r="AR129" s="897"/>
      <c r="AS129" s="895">
        <f t="shared" si="49"/>
        <v>37.359758921441795</v>
      </c>
      <c r="AT129" s="895">
        <f t="shared" si="49"/>
        <v>105.03430962343097</v>
      </c>
      <c r="AU129" s="895">
        <f t="shared" si="49"/>
        <v>33.993703919489008</v>
      </c>
      <c r="AV129" s="895">
        <f t="shared" si="49"/>
        <v>112.87577703046981</v>
      </c>
      <c r="AW129" s="897"/>
      <c r="AX129" s="895">
        <f t="shared" si="50"/>
        <v>42.850079522507571</v>
      </c>
      <c r="AY129" s="895">
        <f t="shared" si="50"/>
        <v>105.37998118168255</v>
      </c>
      <c r="AZ129" s="895">
        <f t="shared" si="50"/>
        <v>39.738136106097329</v>
      </c>
      <c r="BA129" s="896">
        <f t="shared" si="50"/>
        <v>107.25508714531395</v>
      </c>
    </row>
    <row r="130" spans="2:53" ht="23.25">
      <c r="B130" s="878"/>
      <c r="C130" s="881" t="s">
        <v>267</v>
      </c>
      <c r="D130" s="895">
        <f t="shared" si="42"/>
        <v>-6.3149248683384087</v>
      </c>
      <c r="E130" s="895">
        <f t="shared" si="42"/>
        <v>-29.454022988505741</v>
      </c>
      <c r="F130" s="895">
        <f t="shared" si="42"/>
        <v>-6.0507778847615725</v>
      </c>
      <c r="G130" s="895">
        <f t="shared" si="42"/>
        <v>34.328358208955223</v>
      </c>
      <c r="H130" s="897"/>
      <c r="I130" s="895">
        <f t="shared" si="43"/>
        <v>4.9978467825353619</v>
      </c>
      <c r="J130" s="895">
        <f t="shared" si="43"/>
        <v>-7.1701664019854832</v>
      </c>
      <c r="K130" s="895">
        <f t="shared" si="43"/>
        <v>7.1893940375566245</v>
      </c>
      <c r="L130" s="895">
        <f t="shared" si="43"/>
        <v>-31.630535903247775</v>
      </c>
      <c r="M130" s="895"/>
      <c r="N130" s="895"/>
      <c r="O130" s="897"/>
      <c r="P130" s="895">
        <f t="shared" si="44"/>
        <v>8.0692492894416148</v>
      </c>
      <c r="Q130" s="895">
        <f t="shared" si="44"/>
        <v>1.5459022393115021</v>
      </c>
      <c r="R130" s="895">
        <f t="shared" si="44"/>
        <v>9.9430280743547854</v>
      </c>
      <c r="S130" s="896">
        <f t="shared" si="44"/>
        <v>-32.323066112879673</v>
      </c>
      <c r="U130" s="878"/>
      <c r="V130" s="881" t="s">
        <v>267</v>
      </c>
      <c r="W130" s="895">
        <f t="shared" si="45"/>
        <v>-13.209650804977031</v>
      </c>
      <c r="X130" s="895">
        <f t="shared" si="45"/>
        <v>-0.67114093959730781</v>
      </c>
      <c r="Y130" s="895">
        <f t="shared" si="45"/>
        <v>-11.97761017029552</v>
      </c>
      <c r="Z130" s="895">
        <f t="shared" si="45"/>
        <v>-58.042895442359246</v>
      </c>
      <c r="AA130" s="897"/>
      <c r="AB130" s="895">
        <f t="shared" si="46"/>
        <v>-16.271064831813078</v>
      </c>
      <c r="AC130" s="895">
        <f t="shared" si="46"/>
        <v>-29.641752409202169</v>
      </c>
      <c r="AD130" s="895">
        <f t="shared" si="46"/>
        <v>-14.444124325063186</v>
      </c>
      <c r="AE130" s="895">
        <f t="shared" si="46"/>
        <v>-33.041129073289738</v>
      </c>
      <c r="AF130" s="897"/>
      <c r="AG130" s="895">
        <f t="shared" si="47"/>
        <v>-14.331139272050066</v>
      </c>
      <c r="AH130" s="895">
        <f t="shared" si="47"/>
        <v>-30.013617114109238</v>
      </c>
      <c r="AI130" s="895">
        <f t="shared" si="47"/>
        <v>-12.334409984679255</v>
      </c>
      <c r="AJ130" s="896">
        <f t="shared" si="47"/>
        <v>-29.63742316350627</v>
      </c>
      <c r="AL130" s="878"/>
      <c r="AM130" s="881" t="s">
        <v>267</v>
      </c>
      <c r="AN130" s="895">
        <f t="shared" si="48"/>
        <v>-12.387096774193552</v>
      </c>
      <c r="AO130" s="895">
        <f t="shared" si="48"/>
        <v>-18.181818181818173</v>
      </c>
      <c r="AP130" s="895">
        <f t="shared" si="48"/>
        <v>-11.95054945054946</v>
      </c>
      <c r="AQ130" s="895">
        <f t="shared" si="48"/>
        <v>-21.428571428571431</v>
      </c>
      <c r="AR130" s="897"/>
      <c r="AS130" s="895">
        <f t="shared" si="49"/>
        <v>9.0070713414033463</v>
      </c>
      <c r="AT130" s="895">
        <f t="shared" si="49"/>
        <v>2.369638872820417</v>
      </c>
      <c r="AU130" s="895">
        <f t="shared" si="49"/>
        <v>9.0924868698171366</v>
      </c>
      <c r="AV130" s="895">
        <f t="shared" si="49"/>
        <v>20.638890467799698</v>
      </c>
      <c r="AW130" s="897"/>
      <c r="AX130" s="895">
        <f t="shared" si="50"/>
        <v>8.1716653528164755</v>
      </c>
      <c r="AY130" s="895">
        <f t="shared" si="50"/>
        <v>5.6447347944367294</v>
      </c>
      <c r="AZ130" s="895">
        <f t="shared" si="50"/>
        <v>8.1314704271686225</v>
      </c>
      <c r="BA130" s="896">
        <f t="shared" si="50"/>
        <v>18.420682294139993</v>
      </c>
    </row>
    <row r="131" spans="2:53" ht="23.25">
      <c r="B131" s="878"/>
      <c r="C131" s="881" t="s">
        <v>268</v>
      </c>
      <c r="D131" s="895">
        <f t="shared" si="42"/>
        <v>-9.2930115738383705</v>
      </c>
      <c r="E131" s="895">
        <f t="shared" si="42"/>
        <v>9.0403337969402031</v>
      </c>
      <c r="F131" s="895">
        <f t="shared" si="42"/>
        <v>-9.841660802251937</v>
      </c>
      <c r="G131" s="895">
        <f t="shared" si="42"/>
        <v>-1.8518518518518476</v>
      </c>
      <c r="H131" s="897"/>
      <c r="I131" s="895">
        <f t="shared" si="43"/>
        <v>2.5129299315162115</v>
      </c>
      <c r="J131" s="895">
        <f t="shared" si="43"/>
        <v>0.45252388785522157</v>
      </c>
      <c r="K131" s="895">
        <f t="shared" si="43"/>
        <v>2.3537285506932477</v>
      </c>
      <c r="L131" s="895">
        <f t="shared" si="43"/>
        <v>21.429329304264044</v>
      </c>
      <c r="M131" s="895"/>
      <c r="N131" s="895"/>
      <c r="O131" s="897"/>
      <c r="P131" s="895">
        <f t="shared" si="44"/>
        <v>5.2623667669274852</v>
      </c>
      <c r="Q131" s="895">
        <f t="shared" si="44"/>
        <v>2.386763709629264</v>
      </c>
      <c r="R131" s="895">
        <f t="shared" si="44"/>
        <v>5.1741255721108388</v>
      </c>
      <c r="S131" s="896">
        <f t="shared" si="44"/>
        <v>23.171686607048002</v>
      </c>
      <c r="U131" s="878"/>
      <c r="V131" s="881" t="s">
        <v>268</v>
      </c>
      <c r="W131" s="895">
        <f t="shared" si="45"/>
        <v>4.887758033405845</v>
      </c>
      <c r="X131" s="895">
        <f t="shared" si="45"/>
        <v>-7.2108843537414913</v>
      </c>
      <c r="Y131" s="895">
        <f t="shared" si="45"/>
        <v>5.8753943217665636</v>
      </c>
      <c r="Z131" s="895">
        <f t="shared" si="45"/>
        <v>-12.004950495049499</v>
      </c>
      <c r="AA131" s="897"/>
      <c r="AB131" s="895">
        <f t="shared" si="46"/>
        <v>5.6005561454276318</v>
      </c>
      <c r="AC131" s="895">
        <f t="shared" si="46"/>
        <v>44.694210042329871</v>
      </c>
      <c r="AD131" s="895">
        <f t="shared" si="46"/>
        <v>4.1758889850599417</v>
      </c>
      <c r="AE131" s="895">
        <f t="shared" si="46"/>
        <v>-22.398417540590998</v>
      </c>
      <c r="AF131" s="897"/>
      <c r="AG131" s="895">
        <f t="shared" si="47"/>
        <v>8.9626840330395225</v>
      </c>
      <c r="AH131" s="895">
        <f t="shared" si="47"/>
        <v>55.711649184782289</v>
      </c>
      <c r="AI131" s="895">
        <f t="shared" si="47"/>
        <v>6.8715715120260938</v>
      </c>
      <c r="AJ131" s="896">
        <f t="shared" si="47"/>
        <v>-19.535015848281333</v>
      </c>
      <c r="AL131" s="878"/>
      <c r="AM131" s="881" t="s">
        <v>268</v>
      </c>
      <c r="AN131" s="895">
        <f t="shared" si="48"/>
        <v>-18</v>
      </c>
      <c r="AO131" s="895">
        <f t="shared" si="48"/>
        <v>28.070175438596493</v>
      </c>
      <c r="AP131" s="895">
        <f t="shared" si="48"/>
        <v>-21.711229946524071</v>
      </c>
      <c r="AQ131" s="895">
        <f t="shared" si="48"/>
        <v>87.5</v>
      </c>
      <c r="AR131" s="897"/>
      <c r="AS131" s="895">
        <f t="shared" si="49"/>
        <v>-4.3803248446549787</v>
      </c>
      <c r="AT131" s="895">
        <f t="shared" si="49"/>
        <v>174.9468473328468</v>
      </c>
      <c r="AU131" s="895">
        <f t="shared" si="49"/>
        <v>-9.1313883858373401</v>
      </c>
      <c r="AV131" s="895">
        <f t="shared" si="49"/>
        <v>-43.860220894441426</v>
      </c>
      <c r="AW131" s="897"/>
      <c r="AX131" s="895">
        <f t="shared" si="50"/>
        <v>-3.2634302266066726</v>
      </c>
      <c r="AY131" s="895">
        <f t="shared" si="50"/>
        <v>182.50940932025833</v>
      </c>
      <c r="AZ131" s="895">
        <f t="shared" si="50"/>
        <v>-8.6983013506474691</v>
      </c>
      <c r="BA131" s="896">
        <f t="shared" si="50"/>
        <v>-31.832441668878801</v>
      </c>
    </row>
    <row r="132" spans="2:53" ht="23.25">
      <c r="B132" s="878">
        <v>2013</v>
      </c>
      <c r="C132" s="881" t="s">
        <v>672</v>
      </c>
      <c r="D132" s="895">
        <f t="shared" ref="D132:G135" si="51">+D68/D64*100-100</f>
        <v>21.252651425877914</v>
      </c>
      <c r="E132" s="895">
        <f t="shared" si="51"/>
        <v>-28.548123980424151</v>
      </c>
      <c r="F132" s="895">
        <f t="shared" si="51"/>
        <v>20.779940857565293</v>
      </c>
      <c r="G132" s="895">
        <f t="shared" si="51"/>
        <v>322.04724409448818</v>
      </c>
      <c r="H132" s="897"/>
      <c r="I132" s="895">
        <f t="shared" ref="I132:L135" si="52">+I68/I64*100-100</f>
        <v>9.9223008983476717</v>
      </c>
      <c r="J132" s="895">
        <f t="shared" si="52"/>
        <v>-57.965535486973621</v>
      </c>
      <c r="K132" s="895">
        <f t="shared" si="52"/>
        <v>21.16569515780769</v>
      </c>
      <c r="L132" s="895">
        <f t="shared" si="52"/>
        <v>66.420987466856673</v>
      </c>
      <c r="M132" s="895"/>
      <c r="N132" s="895"/>
      <c r="O132" s="897"/>
      <c r="P132" s="895">
        <f t="shared" ref="P132:S135" si="53">+P68/P64*100-100</f>
        <v>12.686334334250574</v>
      </c>
      <c r="Q132" s="895">
        <f t="shared" si="53"/>
        <v>-57.019514603848606</v>
      </c>
      <c r="R132" s="895">
        <f t="shared" si="53"/>
        <v>24.732849197282931</v>
      </c>
      <c r="S132" s="896">
        <f t="shared" si="53"/>
        <v>70.332236671462795</v>
      </c>
      <c r="U132" s="878">
        <v>2013</v>
      </c>
      <c r="V132" s="881" t="s">
        <v>672</v>
      </c>
      <c r="W132" s="895">
        <f t="shared" ref="W132:Z134" si="54">+W68/W64*100-100</f>
        <v>21.285446449496121</v>
      </c>
      <c r="X132" s="895">
        <f t="shared" si="54"/>
        <v>-23.268206039076375</v>
      </c>
      <c r="Y132" s="895">
        <f t="shared" si="54"/>
        <v>23.041503328977655</v>
      </c>
      <c r="Z132" s="895">
        <f t="shared" si="54"/>
        <v>14.055299539170505</v>
      </c>
      <c r="AA132" s="897"/>
      <c r="AB132" s="895">
        <f t="shared" ref="AB132:AE134" si="55">+AB68/AB64*100-100</f>
        <v>27.31685228587088</v>
      </c>
      <c r="AC132" s="895">
        <f t="shared" si="55"/>
        <v>45.927624949490365</v>
      </c>
      <c r="AD132" s="895">
        <f t="shared" si="55"/>
        <v>25.165814469195254</v>
      </c>
      <c r="AE132" s="895">
        <f t="shared" si="55"/>
        <v>47.855235487238474</v>
      </c>
      <c r="AF132" s="897"/>
      <c r="AG132" s="895">
        <f t="shared" ref="AG132:AJ134" si="56">+AG68/AG64*100-100</f>
        <v>32.434203309944479</v>
      </c>
      <c r="AH132" s="895">
        <f t="shared" si="56"/>
        <v>55.914031055816281</v>
      </c>
      <c r="AI132" s="895">
        <f t="shared" si="56"/>
        <v>29.793307704083901</v>
      </c>
      <c r="AJ132" s="896">
        <f t="shared" si="56"/>
        <v>53.01346763094449</v>
      </c>
      <c r="AL132" s="878">
        <v>2013</v>
      </c>
      <c r="AM132" s="881" t="s">
        <v>672</v>
      </c>
      <c r="AN132" s="895">
        <f t="shared" ref="AN132:AQ140" si="57">+AN68/AN64*100-100</f>
        <v>35.333333333333314</v>
      </c>
      <c r="AO132" s="895">
        <f t="shared" si="57"/>
        <v>44.444444444444429</v>
      </c>
      <c r="AP132" s="895">
        <f t="shared" si="57"/>
        <v>41.828793774319081</v>
      </c>
      <c r="AQ132" s="895">
        <f t="shared" si="57"/>
        <v>-25.423728813559322</v>
      </c>
      <c r="AR132" s="897"/>
      <c r="AS132" s="895">
        <f t="shared" ref="AS132:AV140" si="58">+AS68/AS64*100-100</f>
        <v>51.978602449717982</v>
      </c>
      <c r="AT132" s="895">
        <f t="shared" si="58"/>
        <v>25.528820986098452</v>
      </c>
      <c r="AU132" s="895">
        <f t="shared" si="58"/>
        <v>52.821723877393936</v>
      </c>
      <c r="AV132" s="895">
        <f t="shared" si="58"/>
        <v>66.734475374732341</v>
      </c>
      <c r="AW132" s="897"/>
      <c r="AX132" s="895">
        <f t="shared" ref="AX132:BA140" si="59">+AX68/AX64*100-100</f>
        <v>55.839568326073675</v>
      </c>
      <c r="AY132" s="895">
        <f t="shared" si="59"/>
        <v>25.629106595833662</v>
      </c>
      <c r="AZ132" s="895">
        <f t="shared" si="59"/>
        <v>56.167971648662046</v>
      </c>
      <c r="BA132" s="896">
        <f t="shared" si="59"/>
        <v>99.305310379990289</v>
      </c>
    </row>
    <row r="133" spans="2:53" ht="23.25">
      <c r="B133" s="878"/>
      <c r="C133" s="881" t="s">
        <v>266</v>
      </c>
      <c r="D133" s="895">
        <f t="shared" si="51"/>
        <v>13.473877176901922</v>
      </c>
      <c r="E133" s="895">
        <f t="shared" si="51"/>
        <v>-26.040816326530617</v>
      </c>
      <c r="F133" s="895">
        <f t="shared" si="51"/>
        <v>13.463946677438912</v>
      </c>
      <c r="G133" s="895">
        <f t="shared" si="51"/>
        <v>251.96078431372547</v>
      </c>
      <c r="H133" s="897"/>
      <c r="I133" s="895">
        <f t="shared" si="52"/>
        <v>10.843017229932016</v>
      </c>
      <c r="J133" s="895">
        <f t="shared" si="52"/>
        <v>12.608860910749016</v>
      </c>
      <c r="K133" s="895">
        <f t="shared" si="52"/>
        <v>9.8592170432634703</v>
      </c>
      <c r="L133" s="895">
        <f t="shared" si="52"/>
        <v>57.408786591197725</v>
      </c>
      <c r="M133" s="895"/>
      <c r="N133" s="895"/>
      <c r="O133" s="897"/>
      <c r="P133" s="895">
        <f t="shared" si="53"/>
        <v>14.939135274693712</v>
      </c>
      <c r="Q133" s="895">
        <f t="shared" si="53"/>
        <v>13.963515924435924</v>
      </c>
      <c r="R133" s="895">
        <f t="shared" si="53"/>
        <v>14.274248749318701</v>
      </c>
      <c r="S133" s="896">
        <f t="shared" si="53"/>
        <v>62.014456879622401</v>
      </c>
      <c r="U133" s="878"/>
      <c r="V133" s="881" t="s">
        <v>266</v>
      </c>
      <c r="W133" s="895">
        <f t="shared" si="54"/>
        <v>15.110188753829433</v>
      </c>
      <c r="X133" s="895">
        <f t="shared" si="54"/>
        <v>0.1267427122940461</v>
      </c>
      <c r="Y133" s="895">
        <f t="shared" si="54"/>
        <v>16.078661266254528</v>
      </c>
      <c r="Z133" s="895">
        <f t="shared" si="54"/>
        <v>5.8394160583941499</v>
      </c>
      <c r="AA133" s="897"/>
      <c r="AB133" s="895">
        <f t="shared" si="55"/>
        <v>19.250309113247326</v>
      </c>
      <c r="AC133" s="895">
        <f t="shared" si="55"/>
        <v>-16.057003069164182</v>
      </c>
      <c r="AD133" s="895">
        <f t="shared" si="55"/>
        <v>21.911018307177741</v>
      </c>
      <c r="AE133" s="895">
        <f t="shared" si="55"/>
        <v>70.369717654845346</v>
      </c>
      <c r="AF133" s="897"/>
      <c r="AG133" s="895">
        <f t="shared" si="56"/>
        <v>25.110604214158457</v>
      </c>
      <c r="AH133" s="895">
        <f t="shared" si="56"/>
        <v>-12.491288899518807</v>
      </c>
      <c r="AI133" s="895">
        <f t="shared" si="56"/>
        <v>28.227039531736636</v>
      </c>
      <c r="AJ133" s="896">
        <f t="shared" si="56"/>
        <v>79.528354000005265</v>
      </c>
      <c r="AL133" s="878"/>
      <c r="AM133" s="881" t="s">
        <v>266</v>
      </c>
      <c r="AN133" s="895">
        <f t="shared" si="57"/>
        <v>-3.9783001808318232</v>
      </c>
      <c r="AO133" s="895">
        <f t="shared" si="57"/>
        <v>-37.777777777777779</v>
      </c>
      <c r="AP133" s="895">
        <f t="shared" si="57"/>
        <v>6.8807339449541161</v>
      </c>
      <c r="AQ133" s="895">
        <f t="shared" si="57"/>
        <v>-46.031746031746032</v>
      </c>
      <c r="AR133" s="897"/>
      <c r="AS133" s="895">
        <f t="shared" si="58"/>
        <v>10.320631448751129</v>
      </c>
      <c r="AT133" s="895">
        <f t="shared" si="58"/>
        <v>-15.755705749828579</v>
      </c>
      <c r="AU133" s="895">
        <f t="shared" si="58"/>
        <v>8.8445142427297441</v>
      </c>
      <c r="AV133" s="895">
        <f t="shared" si="58"/>
        <v>64.498910936116204</v>
      </c>
      <c r="AW133" s="897"/>
      <c r="AX133" s="895">
        <f t="shared" si="59"/>
        <v>13.38020335018733</v>
      </c>
      <c r="AY133" s="895">
        <f t="shared" si="59"/>
        <v>-4.1894778136519051</v>
      </c>
      <c r="AZ133" s="895">
        <f t="shared" si="59"/>
        <v>11.492406604451787</v>
      </c>
      <c r="BA133" s="896">
        <f t="shared" si="59"/>
        <v>68.738308366656781</v>
      </c>
    </row>
    <row r="134" spans="2:53" ht="23.25">
      <c r="B134" s="878"/>
      <c r="C134" s="881" t="s">
        <v>267</v>
      </c>
      <c r="D134" s="895">
        <f t="shared" si="51"/>
        <v>7.4110366168127939</v>
      </c>
      <c r="E134" s="895">
        <f t="shared" si="51"/>
        <v>-34.623217922606926</v>
      </c>
      <c r="F134" s="895">
        <f t="shared" si="51"/>
        <v>6.7910890555046137</v>
      </c>
      <c r="G134" s="895">
        <f t="shared" si="51"/>
        <v>96.666666666666657</v>
      </c>
      <c r="H134" s="897"/>
      <c r="I134" s="895">
        <f t="shared" si="52"/>
        <v>18.062136145599666</v>
      </c>
      <c r="J134" s="895">
        <f t="shared" si="52"/>
        <v>35.31901703929401</v>
      </c>
      <c r="K134" s="895">
        <f t="shared" si="52"/>
        <v>16.579632517412435</v>
      </c>
      <c r="L134" s="895">
        <f t="shared" si="52"/>
        <v>26.618239120167942</v>
      </c>
      <c r="M134" s="895"/>
      <c r="N134" s="895"/>
      <c r="O134" s="897"/>
      <c r="P134" s="895">
        <f t="shared" si="53"/>
        <v>25.350357923868415</v>
      </c>
      <c r="Q134" s="895">
        <f t="shared" si="53"/>
        <v>34.021631789452215</v>
      </c>
      <c r="R134" s="895">
        <f t="shared" si="53"/>
        <v>24.689082710075809</v>
      </c>
      <c r="S134" s="896">
        <f t="shared" si="53"/>
        <v>21.827992547041688</v>
      </c>
      <c r="U134" s="878"/>
      <c r="V134" s="881" t="s">
        <v>267</v>
      </c>
      <c r="W134" s="895">
        <f t="shared" si="54"/>
        <v>27.542264015209923</v>
      </c>
      <c r="X134" s="895">
        <f t="shared" si="54"/>
        <v>-0.1689189189189193</v>
      </c>
      <c r="Y134" s="895">
        <f t="shared" si="54"/>
        <v>28.114895451605946</v>
      </c>
      <c r="Z134" s="895">
        <f t="shared" si="54"/>
        <v>46.006389776357821</v>
      </c>
      <c r="AA134" s="897"/>
      <c r="AB134" s="895">
        <f t="shared" si="55"/>
        <v>49.657986243268368</v>
      </c>
      <c r="AC134" s="895">
        <f t="shared" si="55"/>
        <v>98.81720786888576</v>
      </c>
      <c r="AD134" s="895">
        <f t="shared" si="55"/>
        <v>46.516904352583765</v>
      </c>
      <c r="AE134" s="895">
        <f t="shared" si="55"/>
        <v>46.228506191921781</v>
      </c>
      <c r="AF134" s="897"/>
      <c r="AG134" s="895">
        <f t="shared" si="56"/>
        <v>61.870074030963792</v>
      </c>
      <c r="AH134" s="895">
        <f t="shared" si="56"/>
        <v>117.86046490003264</v>
      </c>
      <c r="AI134" s="895">
        <f t="shared" si="56"/>
        <v>58.178227204907273</v>
      </c>
      <c r="AJ134" s="896">
        <f t="shared" si="56"/>
        <v>57.871618647238023</v>
      </c>
      <c r="AL134" s="878"/>
      <c r="AM134" s="881" t="s">
        <v>267</v>
      </c>
      <c r="AN134" s="895">
        <f t="shared" si="57"/>
        <v>-13.843888070692188</v>
      </c>
      <c r="AO134" s="895">
        <f t="shared" si="57"/>
        <v>29.629629629629619</v>
      </c>
      <c r="AP134" s="895">
        <f t="shared" si="57"/>
        <v>-10.140405616224641</v>
      </c>
      <c r="AQ134" s="895">
        <f t="shared" si="57"/>
        <v>-336.36363636363637</v>
      </c>
      <c r="AR134" s="897"/>
      <c r="AS134" s="895">
        <f t="shared" si="58"/>
        <v>32.018578732119437</v>
      </c>
      <c r="AT134" s="895">
        <f t="shared" si="58"/>
        <v>-9.2793283687513792</v>
      </c>
      <c r="AU134" s="895">
        <f t="shared" si="58"/>
        <v>38.237681066026539</v>
      </c>
      <c r="AV134" s="895">
        <f t="shared" si="58"/>
        <v>-308.08518658122881</v>
      </c>
      <c r="AW134" s="897"/>
      <c r="AX134" s="895">
        <f t="shared" si="59"/>
        <v>44.915584423438787</v>
      </c>
      <c r="AY134" s="895">
        <f t="shared" si="59"/>
        <v>-3.9521376830826114</v>
      </c>
      <c r="AZ134" s="895">
        <f t="shared" si="59"/>
        <v>52.32260528907014</v>
      </c>
      <c r="BA134" s="896">
        <f t="shared" si="59"/>
        <v>-368.88243254012184</v>
      </c>
    </row>
    <row r="135" spans="2:53" ht="23.25">
      <c r="B135" s="878"/>
      <c r="C135" s="881" t="s">
        <v>268</v>
      </c>
      <c r="D135" s="895">
        <f t="shared" si="51"/>
        <v>5.7174929840972908</v>
      </c>
      <c r="E135" s="895">
        <f t="shared" si="51"/>
        <v>3.1887755102040956</v>
      </c>
      <c r="F135" s="895">
        <f t="shared" si="51"/>
        <v>4.7496389962143439</v>
      </c>
      <c r="G135" s="895">
        <f t="shared" si="51"/>
        <v>89.93710691823901</v>
      </c>
      <c r="H135" s="897"/>
      <c r="I135" s="895">
        <f t="shared" si="52"/>
        <v>7.1523766192038494</v>
      </c>
      <c r="J135" s="895">
        <f t="shared" si="52"/>
        <v>9.2836935190104839</v>
      </c>
      <c r="K135" s="895">
        <f t="shared" si="52"/>
        <v>6.3292567991577187</v>
      </c>
      <c r="L135" s="895">
        <f t="shared" si="52"/>
        <v>43.291287008978969</v>
      </c>
      <c r="M135" s="895"/>
      <c r="N135" s="895"/>
      <c r="O135" s="897"/>
      <c r="P135" s="895">
        <f t="shared" si="53"/>
        <v>14.954423695925698</v>
      </c>
      <c r="Q135" s="895">
        <f t="shared" si="53"/>
        <v>18.671244129448226</v>
      </c>
      <c r="R135" s="895">
        <f t="shared" si="53"/>
        <v>13.974206193779111</v>
      </c>
      <c r="S135" s="896">
        <f t="shared" si="53"/>
        <v>53.253768792069081</v>
      </c>
      <c r="U135" s="878"/>
      <c r="V135" s="881" t="s">
        <v>268</v>
      </c>
      <c r="W135" s="895">
        <f t="shared" ref="W135:Z135" si="60">+W71/W67*100-100</f>
        <v>21.754440879568037</v>
      </c>
      <c r="X135" s="895">
        <f t="shared" si="60"/>
        <v>-15.395894428152488</v>
      </c>
      <c r="Y135" s="895">
        <f t="shared" si="60"/>
        <v>23.422304986550799</v>
      </c>
      <c r="Z135" s="895">
        <f t="shared" si="60"/>
        <v>0.70323488045008276</v>
      </c>
      <c r="AA135" s="897"/>
      <c r="AB135" s="895">
        <f t="shared" ref="AB135:AE135" si="61">+AB71/AB67*100-100</f>
        <v>20.996829856184362</v>
      </c>
      <c r="AC135" s="895">
        <f t="shared" si="61"/>
        <v>-36.120604897233008</v>
      </c>
      <c r="AD135" s="895">
        <f t="shared" si="61"/>
        <v>26.941238003194542</v>
      </c>
      <c r="AE135" s="895">
        <f t="shared" si="61"/>
        <v>10.214212388537035</v>
      </c>
      <c r="AF135" s="897"/>
      <c r="AG135" s="895">
        <f t="shared" ref="AG135:AJ135" si="62">+AG71/AG67*100-100</f>
        <v>29.329754158655817</v>
      </c>
      <c r="AH135" s="895">
        <f t="shared" si="62"/>
        <v>-36.588754779458178</v>
      </c>
      <c r="AI135" s="895">
        <f t="shared" si="62"/>
        <v>36.586213930433757</v>
      </c>
      <c r="AJ135" s="896">
        <f t="shared" si="62"/>
        <v>20.709094477801401</v>
      </c>
      <c r="AL135" s="878"/>
      <c r="AM135" s="881" t="s">
        <v>268</v>
      </c>
      <c r="AN135" s="895">
        <f t="shared" si="57"/>
        <v>1.8292682926829258</v>
      </c>
      <c r="AO135" s="895">
        <f t="shared" si="57"/>
        <v>-65.753424657534254</v>
      </c>
      <c r="AP135" s="895">
        <f t="shared" si="57"/>
        <v>3.2786885245901658</v>
      </c>
      <c r="AQ135" s="895">
        <f t="shared" si="57"/>
        <v>260</v>
      </c>
      <c r="AR135" s="897"/>
      <c r="AS135" s="895">
        <f t="shared" si="58"/>
        <v>-5.0389830291057791</v>
      </c>
      <c r="AT135" s="895">
        <f t="shared" si="58"/>
        <v>-61.926965514057528</v>
      </c>
      <c r="AU135" s="895">
        <f t="shared" si="58"/>
        <v>-4.8808601933589415</v>
      </c>
      <c r="AV135" s="895">
        <f t="shared" si="58"/>
        <v>304.00245113848933</v>
      </c>
      <c r="AW135" s="897"/>
      <c r="AX135" s="895">
        <f t="shared" si="59"/>
        <v>0.39728479108778458</v>
      </c>
      <c r="AY135" s="895">
        <f t="shared" si="59"/>
        <v>-60.561952136633366</v>
      </c>
      <c r="AZ135" s="895">
        <f t="shared" si="59"/>
        <v>1.7420872212202738</v>
      </c>
      <c r="BA135" s="896">
        <f t="shared" si="59"/>
        <v>254.38148402613984</v>
      </c>
    </row>
    <row r="136" spans="2:53" ht="23.25">
      <c r="B136" s="878">
        <v>2014</v>
      </c>
      <c r="C136" s="881" t="s">
        <v>672</v>
      </c>
      <c r="D136" s="895">
        <f t="shared" ref="D136:G136" si="63">+D72/D68*100-100</f>
        <v>69.430001457796777</v>
      </c>
      <c r="E136" s="895">
        <f t="shared" si="63"/>
        <v>66.666666666666686</v>
      </c>
      <c r="F136" s="895">
        <f t="shared" si="63"/>
        <v>72.01224177505739</v>
      </c>
      <c r="G136" s="895">
        <f t="shared" si="63"/>
        <v>-22.761194029850756</v>
      </c>
      <c r="H136" s="897"/>
      <c r="I136" s="895">
        <f t="shared" ref="I136:L136" si="64">+I72/I68*100-100</f>
        <v>86.911704805102033</v>
      </c>
      <c r="J136" s="895">
        <f t="shared" si="64"/>
        <v>30.241042131793819</v>
      </c>
      <c r="K136" s="895">
        <f t="shared" si="64"/>
        <v>93.831702880090688</v>
      </c>
      <c r="L136" s="895">
        <f t="shared" si="64"/>
        <v>-13.428178385434947</v>
      </c>
      <c r="M136" s="895"/>
      <c r="N136" s="895"/>
      <c r="O136" s="897"/>
      <c r="P136" s="895">
        <f t="shared" ref="P136:S136" si="65">+P72/P68*100-100</f>
        <v>107.45214937487998</v>
      </c>
      <c r="Q136" s="895">
        <f t="shared" si="65"/>
        <v>43.154975426755669</v>
      </c>
      <c r="R136" s="895">
        <f t="shared" si="65"/>
        <v>115.5438218566787</v>
      </c>
      <c r="S136" s="896">
        <f t="shared" si="65"/>
        <v>-7.0703328747461143</v>
      </c>
      <c r="U136" s="878">
        <v>2014</v>
      </c>
      <c r="V136" s="881" t="s">
        <v>672</v>
      </c>
      <c r="W136" s="895">
        <f t="shared" ref="W136:Z136" si="66">+W72/W68*100-100</f>
        <v>87.155209893241874</v>
      </c>
      <c r="X136" s="895">
        <f t="shared" si="66"/>
        <v>69.675925925925924</v>
      </c>
      <c r="Y136" s="895">
        <f t="shared" si="66"/>
        <v>86.396277940730272</v>
      </c>
      <c r="Z136" s="895">
        <f t="shared" si="66"/>
        <v>132.72727272727272</v>
      </c>
      <c r="AA136" s="897"/>
      <c r="AB136" s="895">
        <f t="shared" ref="AB136:AE136" si="67">+AB72/AB68*100-100</f>
        <v>76.13568373795087</v>
      </c>
      <c r="AC136" s="895">
        <f t="shared" si="67"/>
        <v>24.113251901836421</v>
      </c>
      <c r="AD136" s="895">
        <f t="shared" si="67"/>
        <v>82.606820199227599</v>
      </c>
      <c r="AE136" s="895">
        <f t="shared" si="67"/>
        <v>32.735670349938545</v>
      </c>
      <c r="AF136" s="895"/>
      <c r="AG136" s="895">
        <f t="shared" ref="AG136:AJ136" si="68">+AG72/AG68*100-100</f>
        <v>96.233049981151936</v>
      </c>
      <c r="AH136" s="895">
        <f t="shared" si="68"/>
        <v>30.705390332486047</v>
      </c>
      <c r="AI136" s="895">
        <f t="shared" si="68"/>
        <v>104.57648796929882</v>
      </c>
      <c r="AJ136" s="895">
        <f t="shared" si="68"/>
        <v>50.435787857831059</v>
      </c>
      <c r="AL136" s="878">
        <v>2014</v>
      </c>
      <c r="AM136" s="881" t="s">
        <v>672</v>
      </c>
      <c r="AN136" s="895">
        <f t="shared" si="57"/>
        <v>74.507389162561566</v>
      </c>
      <c r="AO136" s="895">
        <f t="shared" si="57"/>
        <v>46.153846153846132</v>
      </c>
      <c r="AP136" s="895">
        <f t="shared" si="57"/>
        <v>83.950617283950606</v>
      </c>
      <c r="AQ136" s="895">
        <f t="shared" si="57"/>
        <v>-56.81818181818182</v>
      </c>
      <c r="AR136" s="897"/>
      <c r="AS136" s="895">
        <f t="shared" si="58"/>
        <v>71.054172017083545</v>
      </c>
      <c r="AT136" s="895">
        <f t="shared" si="58"/>
        <v>-13.477696774990733</v>
      </c>
      <c r="AU136" s="895">
        <f t="shared" si="58"/>
        <v>76.749638045941339</v>
      </c>
      <c r="AV136" s="895">
        <f t="shared" si="58"/>
        <v>-21.884030052013102</v>
      </c>
      <c r="AW136" s="897"/>
      <c r="AX136" s="895">
        <f t="shared" si="59"/>
        <v>89.805286904950066</v>
      </c>
      <c r="AY136" s="895">
        <f t="shared" si="59"/>
        <v>0.60097467419124939</v>
      </c>
      <c r="AZ136" s="895">
        <f t="shared" si="59"/>
        <v>96.116880034308281</v>
      </c>
      <c r="BA136" s="896">
        <f t="shared" si="59"/>
        <v>-17.341466076440696</v>
      </c>
    </row>
    <row r="137" spans="2:53" ht="23.25">
      <c r="B137" s="878"/>
      <c r="C137" s="881" t="s">
        <v>266</v>
      </c>
      <c r="D137" s="895">
        <f t="shared" ref="D137:G137" si="69">+D73/D69*100-100</f>
        <v>-11.513866451265486</v>
      </c>
      <c r="E137" s="895">
        <f t="shared" si="69"/>
        <v>-35.761589403973517</v>
      </c>
      <c r="F137" s="895">
        <f t="shared" si="69"/>
        <v>-9.7336941042438099</v>
      </c>
      <c r="G137" s="895">
        <f t="shared" si="69"/>
        <v>-50.557103064066858</v>
      </c>
      <c r="H137" s="897"/>
      <c r="I137" s="895">
        <f t="shared" ref="I137:L137" si="70">+I73/I69*100-100</f>
        <v>3.4741710382659079</v>
      </c>
      <c r="J137" s="895">
        <f t="shared" si="70"/>
        <v>-68.845875543630399</v>
      </c>
      <c r="K137" s="895">
        <f t="shared" si="70"/>
        <v>12.069536101481333</v>
      </c>
      <c r="L137" s="895">
        <f t="shared" si="70"/>
        <v>-5.6297080246529418</v>
      </c>
      <c r="M137" s="895"/>
      <c r="N137" s="895"/>
      <c r="O137" s="897"/>
      <c r="P137" s="895">
        <f t="shared" ref="P137:S137" si="71">+P73/P69*100-100</f>
        <v>15.169887608491422</v>
      </c>
      <c r="Q137" s="895">
        <f t="shared" si="71"/>
        <v>-66.24576213262327</v>
      </c>
      <c r="R137" s="895">
        <f t="shared" si="71"/>
        <v>25.314992790780749</v>
      </c>
      <c r="S137" s="896">
        <f t="shared" si="71"/>
        <v>4.3332764423146557</v>
      </c>
      <c r="U137" s="878"/>
      <c r="V137" s="881" t="s">
        <v>266</v>
      </c>
      <c r="W137" s="895">
        <f t="shared" ref="W137:Z137" si="72">+W73/W69*100-100</f>
        <v>-13.998111263736263</v>
      </c>
      <c r="X137" s="895">
        <f t="shared" si="72"/>
        <v>-45.443037974683541</v>
      </c>
      <c r="Y137" s="895">
        <f t="shared" si="72"/>
        <v>-11.34934116890868</v>
      </c>
      <c r="Z137" s="895">
        <f t="shared" si="72"/>
        <v>-59.310344827586206</v>
      </c>
      <c r="AA137" s="897"/>
      <c r="AB137" s="895">
        <f t="shared" ref="AB137:AE137" si="73">+AB73/AB69*100-100</f>
        <v>0.95463968218729178</v>
      </c>
      <c r="AC137" s="895">
        <f t="shared" si="73"/>
        <v>-2.7628908176112787</v>
      </c>
      <c r="AD137" s="895">
        <f t="shared" si="73"/>
        <v>2.6312633255018909</v>
      </c>
      <c r="AE137" s="895">
        <f t="shared" si="73"/>
        <v>-30.916055978006014</v>
      </c>
      <c r="AF137" s="895"/>
      <c r="AG137" s="895">
        <f t="shared" ref="AG137:AJ137" si="74">+AG73/AG69*100-100</f>
        <v>12.044821229400512</v>
      </c>
      <c r="AH137" s="895">
        <f t="shared" si="74"/>
        <v>7.6443474886936542</v>
      </c>
      <c r="AI137" s="895">
        <f t="shared" si="74"/>
        <v>14.017305624538849</v>
      </c>
      <c r="AJ137" s="895">
        <f t="shared" si="74"/>
        <v>-24.968505435798733</v>
      </c>
      <c r="AL137" s="878"/>
      <c r="AM137" s="881" t="s">
        <v>266</v>
      </c>
      <c r="AN137" s="895">
        <f t="shared" si="57"/>
        <v>-23.069679849340858</v>
      </c>
      <c r="AO137" s="895">
        <f t="shared" si="57"/>
        <v>-3.5714285714285694</v>
      </c>
      <c r="AP137" s="895">
        <f t="shared" si="57"/>
        <v>-25</v>
      </c>
      <c r="AQ137" s="895">
        <f t="shared" si="57"/>
        <v>-10.784313725490193</v>
      </c>
      <c r="AR137" s="897"/>
      <c r="AS137" s="895">
        <f t="shared" si="58"/>
        <v>-27.195391095040563</v>
      </c>
      <c r="AT137" s="895">
        <f t="shared" si="58"/>
        <v>-10.44900490281573</v>
      </c>
      <c r="AU137" s="895">
        <f t="shared" si="58"/>
        <v>-29.399114016043995</v>
      </c>
      <c r="AV137" s="895">
        <f t="shared" si="58"/>
        <v>1.1531298198643896</v>
      </c>
      <c r="AW137" s="897"/>
      <c r="AX137" s="895">
        <f t="shared" si="59"/>
        <v>-17.241523860283053</v>
      </c>
      <c r="AY137" s="895">
        <f t="shared" si="59"/>
        <v>-6.5986190494046042</v>
      </c>
      <c r="AZ137" s="895">
        <f t="shared" si="59"/>
        <v>-19.968522633125318</v>
      </c>
      <c r="BA137" s="896">
        <f t="shared" si="59"/>
        <v>20.33654383610488</v>
      </c>
    </row>
    <row r="138" spans="2:53" ht="23.25">
      <c r="B138" s="898"/>
      <c r="C138" s="881" t="s">
        <v>267</v>
      </c>
      <c r="D138" s="895">
        <f t="shared" ref="D138:G138" si="75">+D74/D70*100-100</f>
        <v>45.397800931483175</v>
      </c>
      <c r="E138" s="895">
        <f t="shared" si="75"/>
        <v>85.669781931464172</v>
      </c>
      <c r="F138" s="895">
        <f t="shared" si="75"/>
        <v>48.222042630568751</v>
      </c>
      <c r="G138" s="895">
        <f t="shared" si="75"/>
        <v>-51.836158192090394</v>
      </c>
      <c r="H138" s="897"/>
      <c r="I138" s="895">
        <f t="shared" ref="I138:L138" si="76">+I74/I70*100-100</f>
        <v>58.23061765727121</v>
      </c>
      <c r="J138" s="895">
        <f t="shared" si="76"/>
        <v>-11.532223188172509</v>
      </c>
      <c r="K138" s="895">
        <f t="shared" si="76"/>
        <v>65.665227419585932</v>
      </c>
      <c r="L138" s="895">
        <f t="shared" si="76"/>
        <v>-1.294756531485362</v>
      </c>
      <c r="M138" s="895"/>
      <c r="N138" s="895"/>
      <c r="O138" s="897"/>
      <c r="P138" s="895">
        <f t="shared" ref="P138:S138" si="77">+P74/P70*100-100</f>
        <v>75.825918217738263</v>
      </c>
      <c r="Q138" s="895">
        <f t="shared" si="77"/>
        <v>0.78092359952610479</v>
      </c>
      <c r="R138" s="895">
        <f t="shared" si="77"/>
        <v>83.722424398354548</v>
      </c>
      <c r="S138" s="896">
        <f t="shared" si="77"/>
        <v>17.738948309067453</v>
      </c>
      <c r="U138" s="898"/>
      <c r="V138" s="881" t="s">
        <v>267</v>
      </c>
      <c r="W138" s="895">
        <f t="shared" ref="W138:Z138" si="78">+W74/W70*100-100</f>
        <v>-15.325732242858862</v>
      </c>
      <c r="X138" s="895">
        <f t="shared" si="78"/>
        <v>12.690355329949242</v>
      </c>
      <c r="Y138" s="895">
        <f t="shared" si="78"/>
        <v>-15.47553947755857</v>
      </c>
      <c r="Z138" s="895">
        <f t="shared" si="78"/>
        <v>-43.763676148796506</v>
      </c>
      <c r="AA138" s="897"/>
      <c r="AB138" s="895">
        <f t="shared" ref="AB138:AE138" si="79">+AB74/AB70*100-100</f>
        <v>-12.916178005472062</v>
      </c>
      <c r="AC138" s="895">
        <f t="shared" si="79"/>
        <v>-36.816462046230534</v>
      </c>
      <c r="AD138" s="895">
        <f t="shared" si="79"/>
        <v>-10.007444687298843</v>
      </c>
      <c r="AE138" s="895">
        <f t="shared" si="79"/>
        <v>-34.644383918601918</v>
      </c>
      <c r="AF138" s="895"/>
      <c r="AG138" s="895">
        <f t="shared" ref="AG138:AJ138" si="80">+AG74/AG70*100-100</f>
        <v>-4.1013082611438421</v>
      </c>
      <c r="AH138" s="895">
        <f t="shared" si="80"/>
        <v>-27.834147682613093</v>
      </c>
      <c r="AI138" s="895">
        <f t="shared" si="80"/>
        <v>-1.0932218985393263</v>
      </c>
      <c r="AJ138" s="895">
        <f t="shared" si="80"/>
        <v>-26.700084012553205</v>
      </c>
      <c r="AL138" s="870"/>
      <c r="AM138" s="881" t="s">
        <v>267</v>
      </c>
      <c r="AN138" s="895">
        <f t="shared" si="57"/>
        <v>70.598290598290589</v>
      </c>
      <c r="AO138" s="895">
        <f t="shared" si="57"/>
        <v>117.14285714285714</v>
      </c>
      <c r="AP138" s="895">
        <f t="shared" si="57"/>
        <v>56.770833333333314</v>
      </c>
      <c r="AQ138" s="895">
        <f t="shared" si="57"/>
        <v>-173.07692307692307</v>
      </c>
      <c r="AR138" s="897"/>
      <c r="AS138" s="895">
        <f t="shared" si="58"/>
        <v>50.044273647156331</v>
      </c>
      <c r="AT138" s="895">
        <f t="shared" si="58"/>
        <v>1060.0427112762216</v>
      </c>
      <c r="AU138" s="895">
        <f t="shared" si="58"/>
        <v>21.916111516578241</v>
      </c>
      <c r="AV138" s="895">
        <f t="shared" si="58"/>
        <v>-233.52051444615523</v>
      </c>
      <c r="AW138" s="897"/>
      <c r="AX138" s="895">
        <f t="shared" si="59"/>
        <v>68.428919031037765</v>
      </c>
      <c r="AY138" s="895">
        <f t="shared" si="59"/>
        <v>1372.4237132216438</v>
      </c>
      <c r="AZ138" s="895">
        <f t="shared" si="59"/>
        <v>33.316904634055646</v>
      </c>
      <c r="BA138" s="896">
        <f t="shared" si="59"/>
        <v>-208.24705555485247</v>
      </c>
    </row>
    <row r="139" spans="2:53" ht="23.25">
      <c r="B139" s="898"/>
      <c r="C139" s="881" t="s">
        <v>268</v>
      </c>
      <c r="D139" s="895">
        <f t="shared" ref="D139:G139" si="81">+D75/D71*100-100</f>
        <v>-14.75241567267193</v>
      </c>
      <c r="E139" s="895">
        <f t="shared" si="81"/>
        <v>-46.47713226205191</v>
      </c>
      <c r="F139" s="895">
        <f t="shared" si="81"/>
        <v>-13.580476900149023</v>
      </c>
      <c r="G139" s="895">
        <f t="shared" si="81"/>
        <v>-24.337748344370851</v>
      </c>
      <c r="H139" s="897"/>
      <c r="I139" s="895">
        <f t="shared" ref="I139:L139" si="82">+I75/I71*100-100</f>
        <v>-8.3277747001164357</v>
      </c>
      <c r="J139" s="895">
        <f t="shared" si="82"/>
        <v>-10.927883877946982</v>
      </c>
      <c r="K139" s="895">
        <f t="shared" si="82"/>
        <v>-8.7247960118272232</v>
      </c>
      <c r="L139" s="895">
        <f t="shared" si="82"/>
        <v>14.397219342642842</v>
      </c>
      <c r="M139" s="895"/>
      <c r="N139" s="895"/>
      <c r="O139" s="897"/>
      <c r="P139" s="895">
        <f t="shared" ref="P139:S139" si="83">+P75/P71*100-100</f>
        <v>1.0933463905943483</v>
      </c>
      <c r="Q139" s="895">
        <f t="shared" si="83"/>
        <v>-4.3102470544875899</v>
      </c>
      <c r="R139" s="895">
        <f t="shared" si="83"/>
        <v>0.87595810324214085</v>
      </c>
      <c r="S139" s="896">
        <f t="shared" si="83"/>
        <v>24.689309263926646</v>
      </c>
      <c r="U139" s="898"/>
      <c r="V139" s="881" t="s">
        <v>268</v>
      </c>
      <c r="W139" s="895">
        <f t="shared" ref="W139:Z139" si="84">+W75/W71*100-100</f>
        <v>-23.722604280480752</v>
      </c>
      <c r="X139" s="895">
        <f t="shared" si="84"/>
        <v>20.103986135181984</v>
      </c>
      <c r="Y139" s="895">
        <f t="shared" si="84"/>
        <v>-24.824811399832356</v>
      </c>
      <c r="Z139" s="895">
        <f t="shared" si="84"/>
        <v>-13.128491620111731</v>
      </c>
      <c r="AA139" s="897"/>
      <c r="AB139" s="895">
        <f t="shared" ref="AB139:AE139" si="85">+AB75/AB71*100-100</f>
        <v>-1.2035764114135077</v>
      </c>
      <c r="AC139" s="895">
        <f t="shared" si="85"/>
        <v>75.175828928539289</v>
      </c>
      <c r="AD139" s="895">
        <f t="shared" si="85"/>
        <v>-5.0083682172156472</v>
      </c>
      <c r="AE139" s="895">
        <f t="shared" si="85"/>
        <v>0.73859386686612538</v>
      </c>
      <c r="AF139" s="895"/>
      <c r="AG139" s="895">
        <f t="shared" ref="AG139:AJ139" si="86">+AG75/AG71*100-100</f>
        <v>9.0877045121342945</v>
      </c>
      <c r="AH139" s="895">
        <f t="shared" si="86"/>
        <v>100.43857779432381</v>
      </c>
      <c r="AI139" s="895">
        <f t="shared" si="86"/>
        <v>4.7152684284740474</v>
      </c>
      <c r="AJ139" s="895">
        <f t="shared" si="86"/>
        <v>5.584082007609112</v>
      </c>
      <c r="AL139" s="870"/>
      <c r="AM139" s="881" t="s">
        <v>268</v>
      </c>
      <c r="AN139" s="895">
        <f t="shared" si="57"/>
        <v>-27.305389221556879</v>
      </c>
      <c r="AO139" s="895">
        <f t="shared" si="57"/>
        <v>68</v>
      </c>
      <c r="AP139" s="895">
        <f t="shared" si="57"/>
        <v>-34.126984126984127</v>
      </c>
      <c r="AQ139" s="895">
        <f t="shared" si="57"/>
        <v>24.074074074074076</v>
      </c>
      <c r="AR139" s="897"/>
      <c r="AS139" s="895">
        <f t="shared" si="58"/>
        <v>-13.439047202735807</v>
      </c>
      <c r="AT139" s="895">
        <f t="shared" si="58"/>
        <v>519.92239602279619</v>
      </c>
      <c r="AU139" s="895">
        <f t="shared" si="58"/>
        <v>-39.137487812432589</v>
      </c>
      <c r="AV139" s="895">
        <f t="shared" si="58"/>
        <v>46.090288588193033</v>
      </c>
      <c r="AW139" s="897"/>
      <c r="AX139" s="895">
        <f t="shared" si="59"/>
        <v>-2.8748016012057036</v>
      </c>
      <c r="AY139" s="895">
        <f t="shared" si="59"/>
        <v>626.38628729866696</v>
      </c>
      <c r="AZ139" s="895">
        <f t="shared" si="59"/>
        <v>-35.552428076708892</v>
      </c>
      <c r="BA139" s="896">
        <f t="shared" si="59"/>
        <v>109.32552008090389</v>
      </c>
    </row>
    <row r="140" spans="2:53" ht="23.25">
      <c r="B140" s="883">
        <v>2015</v>
      </c>
      <c r="C140" s="885" t="s">
        <v>672</v>
      </c>
      <c r="D140" s="907">
        <f>+D76/D72*100-100</f>
        <v>-41.626753090314629</v>
      </c>
      <c r="E140" s="907">
        <f t="shared" ref="E140:G140" si="87">+E76/E72*100-100</f>
        <v>-10.410958904109592</v>
      </c>
      <c r="F140" s="907">
        <f t="shared" si="87"/>
        <v>-42.469531180499956</v>
      </c>
      <c r="G140" s="907">
        <f t="shared" si="87"/>
        <v>-28.019323671497588</v>
      </c>
      <c r="H140" s="908"/>
      <c r="I140" s="907">
        <f t="shared" ref="I140:L140" si="88">+I76/I72*100-100</f>
        <v>-39.979302144246645</v>
      </c>
      <c r="J140" s="907">
        <f t="shared" si="88"/>
        <v>22.631400749243952</v>
      </c>
      <c r="K140" s="907">
        <f t="shared" si="88"/>
        <v>-43.171652457294762</v>
      </c>
      <c r="L140" s="907">
        <f t="shared" si="88"/>
        <v>-6.6040351596892748</v>
      </c>
      <c r="M140" s="907"/>
      <c r="N140" s="907"/>
      <c r="O140" s="908"/>
      <c r="P140" s="907">
        <f t="shared" ref="P140:S140" si="89">+P76/P72*100-100</f>
        <v>-35.552942034676676</v>
      </c>
      <c r="Q140" s="907">
        <f t="shared" si="89"/>
        <v>33.683949946867926</v>
      </c>
      <c r="R140" s="907">
        <f t="shared" si="89"/>
        <v>-39.136912852677632</v>
      </c>
      <c r="S140" s="987">
        <f t="shared" si="89"/>
        <v>1.056140700674618</v>
      </c>
      <c r="U140" s="883">
        <v>2015</v>
      </c>
      <c r="V140" s="885" t="s">
        <v>672</v>
      </c>
      <c r="W140" s="907">
        <f t="shared" ref="W140:Z140" si="90">+W76/W72*100-100</f>
        <v>-49.93676277004878</v>
      </c>
      <c r="X140" s="907">
        <f t="shared" si="90"/>
        <v>-65.620736698499314</v>
      </c>
      <c r="Y140" s="907">
        <f t="shared" si="90"/>
        <v>-49.538770416191866</v>
      </c>
      <c r="Z140" s="907">
        <f t="shared" si="90"/>
        <v>-52.690972222222221</v>
      </c>
      <c r="AA140" s="908"/>
      <c r="AB140" s="907">
        <f t="shared" ref="AB140:AE140" si="91">+AB76/AB72*100-100</f>
        <v>-40.043972797669447</v>
      </c>
      <c r="AC140" s="907">
        <f t="shared" si="91"/>
        <v>-67.645210056183473</v>
      </c>
      <c r="AD140" s="907">
        <f t="shared" si="91"/>
        <v>-39.051888790791182</v>
      </c>
      <c r="AE140" s="907">
        <f t="shared" si="91"/>
        <v>-16.165425850728212</v>
      </c>
      <c r="AF140" s="907"/>
      <c r="AG140" s="907">
        <f t="shared" ref="AG140:AJ140" si="92">+AG76/AG72*100-100</f>
        <v>-36.151552546542597</v>
      </c>
      <c r="AH140" s="907">
        <f t="shared" si="92"/>
        <v>-67.187380043993215</v>
      </c>
      <c r="AI140" s="907">
        <f t="shared" si="92"/>
        <v>-34.785086237467937</v>
      </c>
      <c r="AJ140" s="907">
        <f t="shared" si="92"/>
        <v>-15.70120087502724</v>
      </c>
      <c r="AL140" s="878">
        <v>2015</v>
      </c>
      <c r="AM140" s="881" t="s">
        <v>672</v>
      </c>
      <c r="AN140" s="895">
        <f t="shared" si="57"/>
        <v>-53.775582215949186</v>
      </c>
      <c r="AO140" s="895">
        <f t="shared" si="57"/>
        <v>-45.614035087719294</v>
      </c>
      <c r="AP140" s="895">
        <f t="shared" si="57"/>
        <v>-54.511558538404174</v>
      </c>
      <c r="AQ140" s="895">
        <f t="shared" si="57"/>
        <v>-26.31578947368422</v>
      </c>
      <c r="AR140" s="897"/>
      <c r="AS140" s="895">
        <f t="shared" si="58"/>
        <v>-37.261284604671218</v>
      </c>
      <c r="AT140" s="895">
        <f t="shared" si="58"/>
        <v>846.12445999500153</v>
      </c>
      <c r="AU140" s="895">
        <f t="shared" si="58"/>
        <v>-53.511277454939425</v>
      </c>
      <c r="AV140" s="895">
        <f t="shared" si="58"/>
        <v>-36.977668173722421</v>
      </c>
      <c r="AW140" s="897"/>
      <c r="AX140" s="895">
        <f t="shared" si="59"/>
        <v>-32.576986452579561</v>
      </c>
      <c r="AY140" s="895">
        <f t="shared" si="59"/>
        <v>1029.4445686366387</v>
      </c>
      <c r="AZ140" s="895">
        <f t="shared" si="59"/>
        <v>-51.815214449137983</v>
      </c>
      <c r="BA140" s="896">
        <f t="shared" si="59"/>
        <v>-37.33081401907743</v>
      </c>
    </row>
    <row r="141" spans="2:53" ht="23.25">
      <c r="B141" s="870" t="s">
        <v>444</v>
      </c>
      <c r="C141" s="899"/>
      <c r="D141" s="900"/>
      <c r="E141" s="900"/>
      <c r="F141" s="900"/>
      <c r="G141" s="900"/>
      <c r="H141" s="901"/>
      <c r="I141" s="900"/>
      <c r="J141" s="900"/>
      <c r="K141" s="900"/>
      <c r="L141" s="900"/>
      <c r="M141" s="900"/>
      <c r="N141" s="900"/>
      <c r="O141" s="901"/>
      <c r="P141" s="900"/>
      <c r="Q141" s="900"/>
      <c r="R141" s="900"/>
      <c r="S141" s="902" t="s">
        <v>674</v>
      </c>
      <c r="U141" s="870" t="s">
        <v>683</v>
      </c>
      <c r="V141" s="899"/>
      <c r="W141" s="900"/>
      <c r="X141" s="900"/>
      <c r="Y141" s="900"/>
      <c r="Z141" s="900"/>
      <c r="AA141" s="901"/>
      <c r="AB141" s="900"/>
      <c r="AC141" s="900"/>
      <c r="AD141" s="900"/>
      <c r="AE141" s="900"/>
      <c r="AF141" s="901"/>
      <c r="AG141" s="900"/>
      <c r="AH141" s="900"/>
      <c r="AI141" s="900"/>
      <c r="AJ141" s="902" t="s">
        <v>684</v>
      </c>
      <c r="AL141" s="906"/>
      <c r="AM141" s="913"/>
      <c r="AN141" s="914"/>
      <c r="AO141" s="914"/>
      <c r="AP141" s="914"/>
      <c r="AQ141" s="914"/>
      <c r="AR141" s="915"/>
      <c r="AS141" s="914"/>
      <c r="AT141" s="914"/>
      <c r="AU141" s="914"/>
      <c r="AV141" s="914"/>
      <c r="AW141" s="915"/>
      <c r="AX141" s="914"/>
      <c r="AY141" s="914"/>
      <c r="AZ141" s="914"/>
      <c r="BA141" s="914"/>
    </row>
    <row r="142" spans="2:53" ht="23.25">
      <c r="B142" s="903" t="s">
        <v>675</v>
      </c>
      <c r="C142" s="871"/>
      <c r="D142" s="871"/>
      <c r="E142" s="871"/>
      <c r="F142" s="872"/>
      <c r="G142" s="872"/>
      <c r="H142" s="872"/>
      <c r="I142" s="872"/>
      <c r="J142" s="872"/>
      <c r="K142" s="872"/>
      <c r="L142" s="872"/>
      <c r="M142" s="872"/>
      <c r="N142" s="872"/>
      <c r="O142" s="872"/>
      <c r="P142" s="872"/>
      <c r="Q142" s="872"/>
      <c r="R142" s="904"/>
      <c r="S142" s="905" t="s">
        <v>676</v>
      </c>
      <c r="U142" s="903" t="s">
        <v>675</v>
      </c>
      <c r="V142" s="871"/>
      <c r="W142" s="871"/>
      <c r="X142" s="871"/>
      <c r="Y142" s="872"/>
      <c r="Z142" s="872"/>
      <c r="AA142" s="872"/>
      <c r="AB142" s="872"/>
      <c r="AC142" s="872"/>
      <c r="AD142" s="872"/>
      <c r="AE142" s="872"/>
      <c r="AF142" s="872"/>
      <c r="AG142" s="872"/>
      <c r="AH142" s="872"/>
      <c r="AI142" s="904"/>
      <c r="AJ142" s="905" t="s">
        <v>676</v>
      </c>
      <c r="AL142" s="870" t="s">
        <v>683</v>
      </c>
      <c r="AM142" s="881"/>
      <c r="AN142" s="895"/>
      <c r="AO142" s="895"/>
      <c r="AP142" s="895"/>
      <c r="AQ142" s="895"/>
      <c r="AR142" s="897"/>
      <c r="AS142" s="895"/>
      <c r="AT142" s="895"/>
      <c r="AU142" s="895"/>
      <c r="AV142" s="895"/>
      <c r="AW142" s="897"/>
      <c r="AX142" s="895"/>
      <c r="AY142" s="895"/>
      <c r="AZ142" s="895"/>
      <c r="BA142" s="922" t="s">
        <v>687</v>
      </c>
    </row>
    <row r="143" spans="2:53" ht="23.25">
      <c r="AL143" s="903" t="s">
        <v>675</v>
      </c>
      <c r="AM143" s="871"/>
      <c r="AN143" s="871"/>
      <c r="AO143" s="871"/>
      <c r="AP143" s="872"/>
      <c r="AQ143" s="872"/>
      <c r="AR143" s="872"/>
      <c r="AS143" s="872"/>
      <c r="AT143" s="872"/>
      <c r="AU143" s="872"/>
      <c r="AV143" s="872"/>
      <c r="AW143" s="872"/>
      <c r="AX143" s="872"/>
      <c r="AY143" s="872"/>
      <c r="AZ143" s="904"/>
      <c r="BA143" s="905" t="s">
        <v>676</v>
      </c>
    </row>
    <row r="147" spans="2:53" ht="23.25">
      <c r="B147" s="870" t="s">
        <v>697</v>
      </c>
      <c r="C147" s="871"/>
      <c r="D147" s="872"/>
      <c r="E147" s="872"/>
      <c r="F147" s="872"/>
      <c r="G147" s="872"/>
      <c r="H147" s="872"/>
      <c r="I147" s="872"/>
      <c r="J147" s="872"/>
      <c r="K147" s="872"/>
      <c r="L147" s="873"/>
      <c r="M147" s="872"/>
      <c r="N147" s="872"/>
      <c r="O147" s="872"/>
      <c r="P147" s="872"/>
      <c r="Q147" s="874" t="s">
        <v>658</v>
      </c>
      <c r="U147" s="870" t="s">
        <v>699</v>
      </c>
      <c r="V147" s="871"/>
      <c r="W147" s="872"/>
      <c r="X147" s="872"/>
      <c r="Y147" s="872"/>
      <c r="Z147" s="872"/>
      <c r="AA147" s="872"/>
      <c r="AB147" s="872"/>
      <c r="AC147" s="872"/>
      <c r="AD147" s="872"/>
      <c r="AE147" s="873"/>
      <c r="AF147" s="872"/>
      <c r="AG147" s="872"/>
      <c r="AH147" s="872"/>
      <c r="AI147" s="872"/>
      <c r="AJ147" s="874" t="s">
        <v>677</v>
      </c>
      <c r="AL147" s="870" t="s">
        <v>695</v>
      </c>
      <c r="AM147" s="871"/>
      <c r="AN147" s="872"/>
      <c r="AO147" s="872"/>
      <c r="AP147" s="872"/>
      <c r="AQ147" s="872"/>
      <c r="AR147" s="872"/>
      <c r="AS147" s="872"/>
      <c r="AT147" s="872"/>
      <c r="AU147" s="872"/>
      <c r="AV147" s="873"/>
      <c r="AW147" s="872"/>
      <c r="AX147" s="872"/>
      <c r="AY147" s="872"/>
      <c r="AZ147" s="872"/>
      <c r="BA147" s="874" t="s">
        <v>677</v>
      </c>
    </row>
    <row r="148" spans="2:53" ht="23.25">
      <c r="B148" s="870" t="s">
        <v>698</v>
      </c>
      <c r="C148" s="871"/>
      <c r="D148" s="872"/>
      <c r="E148" s="872"/>
      <c r="F148" s="872"/>
      <c r="G148" s="872"/>
      <c r="H148" s="872"/>
      <c r="I148" s="872"/>
      <c r="J148" s="872"/>
      <c r="K148" s="872"/>
      <c r="L148" s="873"/>
      <c r="M148" s="872"/>
      <c r="N148" s="872"/>
      <c r="O148" s="872"/>
      <c r="P148" s="872"/>
      <c r="Q148" s="874" t="s">
        <v>659</v>
      </c>
      <c r="U148" s="870" t="s">
        <v>307</v>
      </c>
      <c r="V148" s="871"/>
      <c r="W148" s="872"/>
      <c r="X148" s="872"/>
      <c r="Y148" s="872"/>
      <c r="Z148" s="872"/>
      <c r="AA148" s="872"/>
      <c r="AB148" s="872"/>
      <c r="AC148" s="872"/>
      <c r="AD148" s="872"/>
      <c r="AE148" s="873"/>
      <c r="AF148" s="872"/>
      <c r="AG148" s="872"/>
      <c r="AH148" s="872"/>
      <c r="AI148" s="872"/>
      <c r="AJ148" s="874" t="s">
        <v>678</v>
      </c>
      <c r="AL148" s="870" t="s">
        <v>696</v>
      </c>
      <c r="AM148" s="871"/>
      <c r="AN148" s="872"/>
      <c r="AO148" s="872"/>
      <c r="AP148" s="872"/>
      <c r="AQ148" s="872"/>
      <c r="AR148" s="872"/>
      <c r="AS148" s="872"/>
      <c r="AT148" s="872"/>
      <c r="AU148" s="872"/>
      <c r="AV148" s="873"/>
      <c r="AW148" s="872"/>
      <c r="AX148" s="872"/>
      <c r="AY148" s="872"/>
      <c r="AZ148" s="872"/>
      <c r="BA148" s="874" t="s">
        <v>678</v>
      </c>
    </row>
    <row r="149" spans="2:53" ht="23.25">
      <c r="B149" s="875"/>
      <c r="C149" s="906"/>
      <c r="D149" s="1248" t="s">
        <v>685</v>
      </c>
      <c r="E149" s="1248"/>
      <c r="F149" s="1248"/>
      <c r="G149" s="1248"/>
      <c r="H149" s="906"/>
      <c r="I149" s="1248" t="s">
        <v>679</v>
      </c>
      <c r="J149" s="1248"/>
      <c r="K149" s="1248"/>
      <c r="L149" s="1248"/>
      <c r="M149" s="906"/>
      <c r="N149" s="1248" t="s">
        <v>680</v>
      </c>
      <c r="O149" s="1248"/>
      <c r="P149" s="1248"/>
      <c r="Q149" s="1249"/>
      <c r="U149" s="875"/>
      <c r="V149" s="906"/>
      <c r="W149" s="918" t="s">
        <v>685</v>
      </c>
      <c r="X149" s="918"/>
      <c r="Y149" s="918"/>
      <c r="Z149" s="918"/>
      <c r="AA149" s="906"/>
      <c r="AB149" s="918" t="s">
        <v>679</v>
      </c>
      <c r="AC149" s="918"/>
      <c r="AD149" s="918"/>
      <c r="AE149" s="918"/>
      <c r="AF149" s="906"/>
      <c r="AG149" s="918" t="s">
        <v>680</v>
      </c>
      <c r="AH149" s="918"/>
      <c r="AI149" s="918"/>
      <c r="AJ149" s="919"/>
      <c r="AL149" s="875"/>
      <c r="AM149" s="906"/>
      <c r="AN149" s="1248" t="s">
        <v>685</v>
      </c>
      <c r="AO149" s="1248"/>
      <c r="AP149" s="1248"/>
      <c r="AQ149" s="1248"/>
      <c r="AR149" s="906"/>
      <c r="AS149" s="1248" t="s">
        <v>679</v>
      </c>
      <c r="AT149" s="1248"/>
      <c r="AU149" s="1248"/>
      <c r="AV149" s="1248"/>
      <c r="AW149" s="906"/>
      <c r="AX149" s="1248" t="s">
        <v>680</v>
      </c>
      <c r="AY149" s="1248"/>
      <c r="AZ149" s="1248"/>
      <c r="BA149" s="1249"/>
    </row>
    <row r="150" spans="2:53" ht="23.25">
      <c r="B150" s="878"/>
      <c r="C150" s="870"/>
      <c r="D150" s="1246" t="s">
        <v>663</v>
      </c>
      <c r="E150" s="1246"/>
      <c r="F150" s="1246"/>
      <c r="G150" s="1246"/>
      <c r="H150" s="870"/>
      <c r="I150" s="1246" t="s">
        <v>681</v>
      </c>
      <c r="J150" s="1246"/>
      <c r="K150" s="1246"/>
      <c r="L150" s="1246"/>
      <c r="M150" s="870"/>
      <c r="N150" s="1246" t="s">
        <v>682</v>
      </c>
      <c r="O150" s="1246"/>
      <c r="P150" s="1246"/>
      <c r="Q150" s="1247"/>
      <c r="U150" s="878"/>
      <c r="V150" s="870"/>
      <c r="W150" s="920" t="s">
        <v>663</v>
      </c>
      <c r="X150" s="920"/>
      <c r="Y150" s="920"/>
      <c r="Z150" s="920"/>
      <c r="AA150" s="870"/>
      <c r="AB150" s="920" t="s">
        <v>681</v>
      </c>
      <c r="AC150" s="920"/>
      <c r="AD150" s="920"/>
      <c r="AE150" s="920"/>
      <c r="AF150" s="870"/>
      <c r="AG150" s="920" t="s">
        <v>682</v>
      </c>
      <c r="AH150" s="920"/>
      <c r="AI150" s="920"/>
      <c r="AJ150" s="921"/>
      <c r="AL150" s="878"/>
      <c r="AM150" s="870"/>
      <c r="AN150" s="1246" t="s">
        <v>663</v>
      </c>
      <c r="AO150" s="1246"/>
      <c r="AP150" s="1246"/>
      <c r="AQ150" s="1246"/>
      <c r="AR150" s="870"/>
      <c r="AS150" s="1246" t="s">
        <v>681</v>
      </c>
      <c r="AT150" s="1246"/>
      <c r="AU150" s="1246"/>
      <c r="AV150" s="1246"/>
      <c r="AW150" s="870"/>
      <c r="AX150" s="1246" t="s">
        <v>682</v>
      </c>
      <c r="AY150" s="1246"/>
      <c r="AZ150" s="1246"/>
      <c r="BA150" s="1247"/>
    </row>
    <row r="151" spans="2:53" ht="23.25">
      <c r="B151" s="878"/>
      <c r="C151" s="870"/>
      <c r="D151" s="880" t="s">
        <v>206</v>
      </c>
      <c r="E151" s="880" t="s">
        <v>666</v>
      </c>
      <c r="F151" s="880" t="s">
        <v>667</v>
      </c>
      <c r="G151" s="880" t="s">
        <v>668</v>
      </c>
      <c r="H151" s="881"/>
      <c r="I151" s="880" t="s">
        <v>206</v>
      </c>
      <c r="J151" s="880" t="s">
        <v>666</v>
      </c>
      <c r="K151" s="880" t="s">
        <v>667</v>
      </c>
      <c r="L151" s="880" t="s">
        <v>668</v>
      </c>
      <c r="M151" s="881"/>
      <c r="N151" s="880" t="s">
        <v>206</v>
      </c>
      <c r="O151" s="880" t="s">
        <v>666</v>
      </c>
      <c r="P151" s="880" t="s">
        <v>667</v>
      </c>
      <c r="Q151" s="882" t="s">
        <v>668</v>
      </c>
      <c r="U151" s="878"/>
      <c r="V151" s="870"/>
      <c r="W151" s="880" t="s">
        <v>206</v>
      </c>
      <c r="X151" s="880" t="s">
        <v>666</v>
      </c>
      <c r="Y151" s="880" t="s">
        <v>667</v>
      </c>
      <c r="Z151" s="880" t="s">
        <v>668</v>
      </c>
      <c r="AA151" s="881"/>
      <c r="AB151" s="880" t="s">
        <v>206</v>
      </c>
      <c r="AC151" s="880" t="s">
        <v>666</v>
      </c>
      <c r="AD151" s="880" t="s">
        <v>667</v>
      </c>
      <c r="AE151" s="880" t="s">
        <v>668</v>
      </c>
      <c r="AF151" s="881"/>
      <c r="AG151" s="880" t="s">
        <v>206</v>
      </c>
      <c r="AH151" s="880" t="s">
        <v>666</v>
      </c>
      <c r="AI151" s="880" t="s">
        <v>667</v>
      </c>
      <c r="AJ151" s="882" t="s">
        <v>668</v>
      </c>
      <c r="AL151" s="878"/>
      <c r="AM151" s="870"/>
      <c r="AN151" s="880" t="s">
        <v>206</v>
      </c>
      <c r="AO151" s="880" t="s">
        <v>666</v>
      </c>
      <c r="AP151" s="880" t="s">
        <v>667</v>
      </c>
      <c r="AQ151" s="880" t="s">
        <v>668</v>
      </c>
      <c r="AR151" s="881"/>
      <c r="AS151" s="880" t="s">
        <v>206</v>
      </c>
      <c r="AT151" s="880" t="s">
        <v>666</v>
      </c>
      <c r="AU151" s="880" t="s">
        <v>667</v>
      </c>
      <c r="AV151" s="880" t="s">
        <v>668</v>
      </c>
      <c r="AW151" s="881"/>
      <c r="AX151" s="880" t="s">
        <v>206</v>
      </c>
      <c r="AY151" s="880" t="s">
        <v>666</v>
      </c>
      <c r="AZ151" s="880" t="s">
        <v>667</v>
      </c>
      <c r="BA151" s="882" t="s">
        <v>668</v>
      </c>
    </row>
    <row r="152" spans="2:53" ht="23.25">
      <c r="B152" s="883"/>
      <c r="C152" s="884"/>
      <c r="D152" s="885" t="s">
        <v>207</v>
      </c>
      <c r="E152" s="885" t="s">
        <v>669</v>
      </c>
      <c r="F152" s="885" t="s">
        <v>670</v>
      </c>
      <c r="G152" s="885" t="s">
        <v>671</v>
      </c>
      <c r="H152" s="885"/>
      <c r="I152" s="885" t="s">
        <v>207</v>
      </c>
      <c r="J152" s="885" t="s">
        <v>669</v>
      </c>
      <c r="K152" s="885" t="s">
        <v>670</v>
      </c>
      <c r="L152" s="885" t="s">
        <v>671</v>
      </c>
      <c r="M152" s="885"/>
      <c r="N152" s="885" t="s">
        <v>207</v>
      </c>
      <c r="O152" s="885" t="s">
        <v>669</v>
      </c>
      <c r="P152" s="885" t="s">
        <v>670</v>
      </c>
      <c r="Q152" s="886" t="s">
        <v>671</v>
      </c>
      <c r="U152" s="883"/>
      <c r="V152" s="884"/>
      <c r="W152" s="885" t="s">
        <v>207</v>
      </c>
      <c r="X152" s="885" t="s">
        <v>669</v>
      </c>
      <c r="Y152" s="885" t="s">
        <v>670</v>
      </c>
      <c r="Z152" s="885" t="s">
        <v>671</v>
      </c>
      <c r="AA152" s="885"/>
      <c r="AB152" s="885" t="s">
        <v>207</v>
      </c>
      <c r="AC152" s="885" t="s">
        <v>669</v>
      </c>
      <c r="AD152" s="885" t="s">
        <v>670</v>
      </c>
      <c r="AE152" s="885" t="s">
        <v>671</v>
      </c>
      <c r="AF152" s="885"/>
      <c r="AG152" s="885" t="s">
        <v>207</v>
      </c>
      <c r="AH152" s="885" t="s">
        <v>669</v>
      </c>
      <c r="AI152" s="885" t="s">
        <v>670</v>
      </c>
      <c r="AJ152" s="886" t="s">
        <v>671</v>
      </c>
      <c r="AL152" s="883"/>
      <c r="AM152" s="884"/>
      <c r="AN152" s="885" t="s">
        <v>207</v>
      </c>
      <c r="AO152" s="885" t="s">
        <v>669</v>
      </c>
      <c r="AP152" s="885" t="s">
        <v>670</v>
      </c>
      <c r="AQ152" s="885" t="s">
        <v>671</v>
      </c>
      <c r="AR152" s="885"/>
      <c r="AS152" s="885" t="s">
        <v>207</v>
      </c>
      <c r="AT152" s="885" t="s">
        <v>669</v>
      </c>
      <c r="AU152" s="885" t="s">
        <v>670</v>
      </c>
      <c r="AV152" s="885" t="s">
        <v>671</v>
      </c>
      <c r="AW152" s="885"/>
      <c r="AX152" s="885" t="s">
        <v>207</v>
      </c>
      <c r="AY152" s="885" t="s">
        <v>669</v>
      </c>
      <c r="AZ152" s="885" t="s">
        <v>670</v>
      </c>
      <c r="BA152" s="886" t="s">
        <v>671</v>
      </c>
    </row>
    <row r="153" spans="2:53" ht="23.25">
      <c r="B153" s="878">
        <v>2002</v>
      </c>
      <c r="C153" s="881"/>
      <c r="D153" s="887">
        <f t="shared" ref="D153:G153" si="93">SUM(D167:D170)</f>
        <v>2874</v>
      </c>
      <c r="E153" s="887">
        <f t="shared" si="93"/>
        <v>287</v>
      </c>
      <c r="F153" s="887">
        <f t="shared" si="93"/>
        <v>2310</v>
      </c>
      <c r="G153" s="887">
        <f t="shared" si="93"/>
        <v>277</v>
      </c>
      <c r="H153" s="887"/>
      <c r="I153" s="887">
        <f>SUM(I167:I170)</f>
        <v>3575.8040000000001</v>
      </c>
      <c r="J153" s="887">
        <f t="shared" ref="J153:L153" si="94">SUM(J167:J170)</f>
        <v>793.88400000000001</v>
      </c>
      <c r="K153" s="887">
        <f t="shared" si="94"/>
        <v>2424.4919999999997</v>
      </c>
      <c r="L153" s="887">
        <f t="shared" si="94"/>
        <v>357.42800000000005</v>
      </c>
      <c r="M153" s="887"/>
      <c r="N153" s="887">
        <f t="shared" ref="N153:Q153" si="95">SUM(N167:N170)</f>
        <v>888967.02399999998</v>
      </c>
      <c r="O153" s="887">
        <f t="shared" si="95"/>
        <v>196545.32199999999</v>
      </c>
      <c r="P153" s="887">
        <f t="shared" si="95"/>
        <v>607196.72399999993</v>
      </c>
      <c r="Q153" s="887">
        <f t="shared" si="95"/>
        <v>85224.978000000003</v>
      </c>
      <c r="R153" s="887"/>
      <c r="S153" s="887"/>
      <c r="T153" s="887"/>
      <c r="U153" s="878">
        <v>2002</v>
      </c>
      <c r="V153" s="887"/>
      <c r="W153" s="887">
        <f t="shared" ref="W153:X153" si="96">SUM(W167:W170)</f>
        <v>3446</v>
      </c>
      <c r="X153" s="887">
        <f t="shared" si="96"/>
        <v>99</v>
      </c>
      <c r="Y153" s="887">
        <f t="shared" ref="Y153:BA153" si="97">SUM(Y167:Y170)</f>
        <v>2268</v>
      </c>
      <c r="Z153" s="887">
        <f t="shared" si="97"/>
        <v>1079</v>
      </c>
      <c r="AA153" s="887"/>
      <c r="AB153" s="887">
        <f t="shared" si="97"/>
        <v>3459.9469999999992</v>
      </c>
      <c r="AC153" s="887">
        <f t="shared" si="97"/>
        <v>224.64900000000003</v>
      </c>
      <c r="AD153" s="887">
        <f t="shared" si="97"/>
        <v>2604.5299999999997</v>
      </c>
      <c r="AE153" s="887">
        <f t="shared" si="97"/>
        <v>630.76800000000003</v>
      </c>
      <c r="AF153" s="887">
        <f t="shared" si="97"/>
        <v>0</v>
      </c>
      <c r="AG153" s="887">
        <f t="shared" si="97"/>
        <v>833778.68500000006</v>
      </c>
      <c r="AH153" s="887">
        <f t="shared" si="97"/>
        <v>53073.286999999997</v>
      </c>
      <c r="AI153" s="887">
        <f t="shared" si="97"/>
        <v>631051.25699999998</v>
      </c>
      <c r="AJ153" s="887">
        <f t="shared" si="97"/>
        <v>149654.141</v>
      </c>
      <c r="AK153" s="887"/>
      <c r="AL153" s="878">
        <v>2002</v>
      </c>
      <c r="AM153" s="887"/>
      <c r="AN153" s="887">
        <f t="shared" si="97"/>
        <v>4876</v>
      </c>
      <c r="AO153" s="887">
        <f t="shared" si="97"/>
        <v>9</v>
      </c>
      <c r="AP153" s="887">
        <f t="shared" si="97"/>
        <v>1014</v>
      </c>
      <c r="AQ153" s="887">
        <f t="shared" si="97"/>
        <v>3853</v>
      </c>
      <c r="AR153" s="887"/>
      <c r="AS153" s="887">
        <f t="shared" si="97"/>
        <v>3919.0789999999997</v>
      </c>
      <c r="AT153" s="887">
        <f t="shared" si="97"/>
        <v>8.254999999999999</v>
      </c>
      <c r="AU153" s="887">
        <f t="shared" si="97"/>
        <v>2603.768</v>
      </c>
      <c r="AV153" s="887">
        <f t="shared" si="97"/>
        <v>1307.0559999999998</v>
      </c>
      <c r="AW153" s="887"/>
      <c r="AX153" s="887">
        <f t="shared" si="97"/>
        <v>951868.05700000003</v>
      </c>
      <c r="AY153" s="887">
        <f t="shared" si="97"/>
        <v>1881.7659999999998</v>
      </c>
      <c r="AZ153" s="887">
        <f t="shared" si="97"/>
        <v>646198.59899999993</v>
      </c>
      <c r="BA153" s="887">
        <f t="shared" si="97"/>
        <v>303787.69200000004</v>
      </c>
    </row>
    <row r="154" spans="2:53" ht="23.25">
      <c r="B154" s="878">
        <v>2003</v>
      </c>
      <c r="C154" s="881"/>
      <c r="D154" s="887">
        <f t="shared" ref="D154:G154" si="98">SUM(D171:D174)</f>
        <v>3700</v>
      </c>
      <c r="E154" s="887">
        <f t="shared" si="98"/>
        <v>308</v>
      </c>
      <c r="F154" s="887">
        <f t="shared" si="98"/>
        <v>2784</v>
      </c>
      <c r="G154" s="887">
        <f t="shared" si="98"/>
        <v>608</v>
      </c>
      <c r="H154" s="887"/>
      <c r="I154" s="887">
        <f>SUM(I171:I174)</f>
        <v>4584.8010000000004</v>
      </c>
      <c r="J154" s="887">
        <f t="shared" ref="J154:L154" si="99">SUM(J171:J174)</f>
        <v>794.74499999999989</v>
      </c>
      <c r="K154" s="887">
        <f t="shared" si="99"/>
        <v>3304.9340000000002</v>
      </c>
      <c r="L154" s="887">
        <f t="shared" si="99"/>
        <v>485.12199999999996</v>
      </c>
      <c r="M154" s="887"/>
      <c r="N154" s="887">
        <f t="shared" ref="N154:Q154" si="100">SUM(N171:N174)</f>
        <v>1367705.824</v>
      </c>
      <c r="O154" s="887">
        <f t="shared" si="100"/>
        <v>234474.334</v>
      </c>
      <c r="P154" s="887">
        <f t="shared" si="100"/>
        <v>997734.55800000008</v>
      </c>
      <c r="Q154" s="887">
        <f t="shared" si="100"/>
        <v>135496.932</v>
      </c>
      <c r="R154" s="887"/>
      <c r="S154" s="887"/>
      <c r="T154" s="887"/>
      <c r="U154" s="878">
        <v>2003</v>
      </c>
      <c r="V154" s="887"/>
      <c r="W154" s="887">
        <f t="shared" ref="W154:X154" si="101">SUM(W171:W174)</f>
        <v>3454</v>
      </c>
      <c r="X154" s="887">
        <f t="shared" si="101"/>
        <v>167</v>
      </c>
      <c r="Y154" s="887">
        <f t="shared" ref="Y154:BA154" si="102">SUM(Y171:Y174)</f>
        <v>2466</v>
      </c>
      <c r="Z154" s="887">
        <f t="shared" si="102"/>
        <v>821</v>
      </c>
      <c r="AA154" s="887"/>
      <c r="AB154" s="887">
        <f t="shared" si="102"/>
        <v>2852.7579999999998</v>
      </c>
      <c r="AC154" s="887">
        <f t="shared" si="102"/>
        <v>321.19499999999999</v>
      </c>
      <c r="AD154" s="887">
        <f t="shared" si="102"/>
        <v>2172.6670000000004</v>
      </c>
      <c r="AE154" s="887">
        <f t="shared" si="102"/>
        <v>358.89600000000002</v>
      </c>
      <c r="AF154" s="887">
        <f t="shared" si="102"/>
        <v>0</v>
      </c>
      <c r="AG154" s="887">
        <f t="shared" si="102"/>
        <v>841258.4310000001</v>
      </c>
      <c r="AH154" s="887">
        <f t="shared" si="102"/>
        <v>92246.936999999991</v>
      </c>
      <c r="AI154" s="887">
        <f t="shared" si="102"/>
        <v>643565.00500000012</v>
      </c>
      <c r="AJ154" s="887">
        <f t="shared" si="102"/>
        <v>105446.489</v>
      </c>
      <c r="AK154" s="887"/>
      <c r="AL154" s="878">
        <v>2003</v>
      </c>
      <c r="AM154" s="887"/>
      <c r="AN154" s="887">
        <f t="shared" si="102"/>
        <v>1408</v>
      </c>
      <c r="AO154" s="887">
        <f t="shared" si="102"/>
        <v>17</v>
      </c>
      <c r="AP154" s="887">
        <f t="shared" si="102"/>
        <v>1073</v>
      </c>
      <c r="AQ154" s="887">
        <f t="shared" si="102"/>
        <v>318</v>
      </c>
      <c r="AR154" s="887"/>
      <c r="AS154" s="887">
        <f t="shared" si="102"/>
        <v>2560.808</v>
      </c>
      <c r="AT154" s="887">
        <f t="shared" si="102"/>
        <v>13.13</v>
      </c>
      <c r="AU154" s="887">
        <f t="shared" si="102"/>
        <v>2402.2779999999998</v>
      </c>
      <c r="AV154" s="887">
        <f t="shared" si="102"/>
        <v>145.4</v>
      </c>
      <c r="AW154" s="887"/>
      <c r="AX154" s="887">
        <f t="shared" si="102"/>
        <v>775667.19</v>
      </c>
      <c r="AY154" s="887">
        <f t="shared" si="102"/>
        <v>3852.0889999999999</v>
      </c>
      <c r="AZ154" s="887">
        <f t="shared" si="102"/>
        <v>731810.01899999997</v>
      </c>
      <c r="BA154" s="887">
        <f t="shared" si="102"/>
        <v>40005.082000000002</v>
      </c>
    </row>
    <row r="155" spans="2:53" ht="23.25">
      <c r="B155" s="878">
        <v>2004</v>
      </c>
      <c r="C155" s="881"/>
      <c r="D155" s="887">
        <f t="shared" ref="D155:G155" si="103">SUM(D175:D178)</f>
        <v>4711</v>
      </c>
      <c r="E155" s="887">
        <f t="shared" si="103"/>
        <v>149</v>
      </c>
      <c r="F155" s="887">
        <f t="shared" si="103"/>
        <v>3950</v>
      </c>
      <c r="G155" s="887">
        <f t="shared" si="103"/>
        <v>612</v>
      </c>
      <c r="H155" s="887"/>
      <c r="I155" s="887">
        <f>SUM(I175:I178)</f>
        <v>5889.8129999999992</v>
      </c>
      <c r="J155" s="887">
        <f t="shared" ref="J155:L155" si="104">SUM(J175:J178)</f>
        <v>828.36199999999997</v>
      </c>
      <c r="K155" s="887">
        <f t="shared" si="104"/>
        <v>4614.8600000000006</v>
      </c>
      <c r="L155" s="887">
        <f t="shared" si="104"/>
        <v>446.59100000000001</v>
      </c>
      <c r="M155" s="887"/>
      <c r="N155" s="887">
        <f t="shared" ref="N155:Q155" si="105">SUM(N175:N178)</f>
        <v>2066269.814</v>
      </c>
      <c r="O155" s="887">
        <f t="shared" si="105"/>
        <v>311701.75</v>
      </c>
      <c r="P155" s="887">
        <f t="shared" si="105"/>
        <v>1608972.358</v>
      </c>
      <c r="Q155" s="887">
        <f t="shared" si="105"/>
        <v>145595.70600000001</v>
      </c>
      <c r="R155" s="887"/>
      <c r="S155" s="887"/>
      <c r="T155" s="887"/>
      <c r="U155" s="878">
        <v>2004</v>
      </c>
      <c r="V155" s="887"/>
      <c r="W155" s="887">
        <f t="shared" ref="W155:X155" si="106">SUM(W175:W178)</f>
        <v>3136</v>
      </c>
      <c r="X155" s="887">
        <f t="shared" si="106"/>
        <v>66</v>
      </c>
      <c r="Y155" s="887">
        <f t="shared" ref="Y155:BA155" si="107">SUM(Y175:Y178)</f>
        <v>2541</v>
      </c>
      <c r="Z155" s="887">
        <f t="shared" si="107"/>
        <v>529</v>
      </c>
      <c r="AA155" s="887"/>
      <c r="AB155" s="887">
        <f t="shared" si="107"/>
        <v>2566.8220000000001</v>
      </c>
      <c r="AC155" s="887">
        <f t="shared" si="107"/>
        <v>173.81800000000001</v>
      </c>
      <c r="AD155" s="887">
        <f t="shared" si="107"/>
        <v>2142.6400000000003</v>
      </c>
      <c r="AE155" s="887">
        <f t="shared" si="107"/>
        <v>250.36400000000003</v>
      </c>
      <c r="AF155" s="887">
        <f t="shared" si="107"/>
        <v>0</v>
      </c>
      <c r="AG155" s="887">
        <f t="shared" si="107"/>
        <v>859558.81400000001</v>
      </c>
      <c r="AH155" s="887">
        <f t="shared" si="107"/>
        <v>61029.315999999999</v>
      </c>
      <c r="AI155" s="887">
        <f t="shared" si="107"/>
        <v>716813.80599999998</v>
      </c>
      <c r="AJ155" s="887">
        <f t="shared" si="107"/>
        <v>81715.691999999995</v>
      </c>
      <c r="AK155" s="887"/>
      <c r="AL155" s="878">
        <v>2004</v>
      </c>
      <c r="AM155" s="887"/>
      <c r="AN155" s="887">
        <f t="shared" si="107"/>
        <v>1612</v>
      </c>
      <c r="AO155" s="887">
        <f t="shared" si="107"/>
        <v>16</v>
      </c>
      <c r="AP155" s="887">
        <f t="shared" si="107"/>
        <v>1221</v>
      </c>
      <c r="AQ155" s="887">
        <f t="shared" si="107"/>
        <v>375</v>
      </c>
      <c r="AR155" s="887"/>
      <c r="AS155" s="887">
        <f t="shared" si="107"/>
        <v>3387.5219999999999</v>
      </c>
      <c r="AT155" s="887">
        <f t="shared" si="107"/>
        <v>41.625</v>
      </c>
      <c r="AU155" s="887">
        <f t="shared" si="107"/>
        <v>3126.4660000000003</v>
      </c>
      <c r="AV155" s="887">
        <f t="shared" si="107"/>
        <v>219.43100000000001</v>
      </c>
      <c r="AW155" s="887"/>
      <c r="AX155" s="887">
        <f t="shared" si="107"/>
        <v>1168420.372</v>
      </c>
      <c r="AY155" s="887">
        <f t="shared" si="107"/>
        <v>13001.752</v>
      </c>
      <c r="AZ155" s="887">
        <f t="shared" si="107"/>
        <v>1077300.9719999998</v>
      </c>
      <c r="BA155" s="887">
        <f t="shared" si="107"/>
        <v>78117.648000000001</v>
      </c>
    </row>
    <row r="156" spans="2:53" ht="23.25">
      <c r="B156" s="878">
        <v>2005</v>
      </c>
      <c r="C156" s="881"/>
      <c r="D156" s="887">
        <f t="shared" ref="D156:G156" si="108">SUM(D179:D182)</f>
        <v>6849</v>
      </c>
      <c r="E156" s="887">
        <f t="shared" si="108"/>
        <v>512</v>
      </c>
      <c r="F156" s="887">
        <f t="shared" si="108"/>
        <v>5156</v>
      </c>
      <c r="G156" s="887">
        <f t="shared" si="108"/>
        <v>1181</v>
      </c>
      <c r="H156" s="887"/>
      <c r="I156" s="887">
        <f>SUM(I179:I182)</f>
        <v>7963.9270000000006</v>
      </c>
      <c r="J156" s="887">
        <f t="shared" ref="J156:L156" si="109">SUM(J179:J182)</f>
        <v>1160.3090000000002</v>
      </c>
      <c r="K156" s="887">
        <f t="shared" si="109"/>
        <v>6247.0020000000004</v>
      </c>
      <c r="L156" s="887">
        <f t="shared" si="109"/>
        <v>556.61599999999999</v>
      </c>
      <c r="M156" s="887"/>
      <c r="N156" s="887">
        <f t="shared" ref="N156:Q156" si="110">SUM(N179:N182)</f>
        <v>3040345.923</v>
      </c>
      <c r="O156" s="887">
        <f t="shared" si="110"/>
        <v>452736.72199999995</v>
      </c>
      <c r="P156" s="887">
        <f t="shared" si="110"/>
        <v>2379835.6619999995</v>
      </c>
      <c r="Q156" s="887">
        <f t="shared" si="110"/>
        <v>207773.53899999999</v>
      </c>
      <c r="R156" s="887"/>
      <c r="S156" s="887"/>
      <c r="T156" s="887"/>
      <c r="U156" s="878">
        <v>2005</v>
      </c>
      <c r="V156" s="887"/>
      <c r="W156" s="887">
        <f t="shared" ref="W156:X156" si="111">SUM(W179:W182)</f>
        <v>5788</v>
      </c>
      <c r="X156" s="887">
        <f t="shared" si="111"/>
        <v>195</v>
      </c>
      <c r="Y156" s="887">
        <f t="shared" ref="Y156:BA156" si="112">SUM(Y179:Y182)</f>
        <v>4065</v>
      </c>
      <c r="Z156" s="887">
        <f t="shared" si="112"/>
        <v>1528</v>
      </c>
      <c r="AA156" s="887"/>
      <c r="AB156" s="887">
        <f t="shared" si="112"/>
        <v>5621.5550000000003</v>
      </c>
      <c r="AC156" s="887">
        <f t="shared" si="112"/>
        <v>293.815</v>
      </c>
      <c r="AD156" s="887">
        <f t="shared" si="112"/>
        <v>3649.933</v>
      </c>
      <c r="AE156" s="887">
        <f t="shared" si="112"/>
        <v>1677.807</v>
      </c>
      <c r="AF156" s="887">
        <f t="shared" si="112"/>
        <v>0</v>
      </c>
      <c r="AG156" s="887">
        <f t="shared" si="112"/>
        <v>2109060.3879999998</v>
      </c>
      <c r="AH156" s="887">
        <f t="shared" si="112"/>
        <v>108666.712</v>
      </c>
      <c r="AI156" s="887">
        <f t="shared" si="112"/>
        <v>1328152.706</v>
      </c>
      <c r="AJ156" s="887">
        <f t="shared" si="112"/>
        <v>672240.97</v>
      </c>
      <c r="AK156" s="887"/>
      <c r="AL156" s="878">
        <v>2005</v>
      </c>
      <c r="AM156" s="887"/>
      <c r="AN156" s="887">
        <f t="shared" si="112"/>
        <v>4555</v>
      </c>
      <c r="AO156" s="887">
        <f t="shared" si="112"/>
        <v>20</v>
      </c>
      <c r="AP156" s="887">
        <f t="shared" si="112"/>
        <v>1656</v>
      </c>
      <c r="AQ156" s="887">
        <f t="shared" si="112"/>
        <v>2879</v>
      </c>
      <c r="AR156" s="887"/>
      <c r="AS156" s="887">
        <f t="shared" si="112"/>
        <v>5807.2370000000001</v>
      </c>
      <c r="AT156" s="887">
        <f t="shared" si="112"/>
        <v>27.146999999999998</v>
      </c>
      <c r="AU156" s="887">
        <f t="shared" si="112"/>
        <v>4030.0750000000003</v>
      </c>
      <c r="AV156" s="887">
        <f t="shared" si="112"/>
        <v>1750.0150000000001</v>
      </c>
      <c r="AW156" s="887"/>
      <c r="AX156" s="887">
        <f t="shared" si="112"/>
        <v>2185419.2549999999</v>
      </c>
      <c r="AY156" s="887">
        <f t="shared" si="112"/>
        <v>10075.517</v>
      </c>
      <c r="AZ156" s="887">
        <f t="shared" si="112"/>
        <v>1484817.69</v>
      </c>
      <c r="BA156" s="887">
        <f t="shared" si="112"/>
        <v>690526.04800000007</v>
      </c>
    </row>
    <row r="157" spans="2:53" ht="23.25">
      <c r="B157" s="878">
        <v>2006</v>
      </c>
      <c r="C157" s="881"/>
      <c r="D157" s="887">
        <f t="shared" ref="D157:G157" si="113">SUM(D183:D186)</f>
        <v>6689</v>
      </c>
      <c r="E157" s="887">
        <f t="shared" si="113"/>
        <v>468</v>
      </c>
      <c r="F157" s="887">
        <f t="shared" si="113"/>
        <v>5806</v>
      </c>
      <c r="G157" s="887">
        <f t="shared" si="113"/>
        <v>415</v>
      </c>
      <c r="H157" s="887"/>
      <c r="I157" s="887">
        <f>SUM(I183:I186)</f>
        <v>11605.71</v>
      </c>
      <c r="J157" s="887">
        <f t="shared" ref="J157:L157" si="114">SUM(J183:J186)</f>
        <v>1834.145</v>
      </c>
      <c r="K157" s="887">
        <f t="shared" si="114"/>
        <v>8741.5730000000003</v>
      </c>
      <c r="L157" s="887">
        <f t="shared" si="114"/>
        <v>1029.992</v>
      </c>
      <c r="M157" s="887"/>
      <c r="N157" s="887">
        <f t="shared" ref="N157:Q157" si="115">SUM(N183:N186)</f>
        <v>5414760.898</v>
      </c>
      <c r="O157" s="887">
        <f t="shared" si="115"/>
        <v>867586.78899999999</v>
      </c>
      <c r="P157" s="887">
        <f t="shared" si="115"/>
        <v>4062046.452</v>
      </c>
      <c r="Q157" s="887">
        <f t="shared" si="115"/>
        <v>485127.65700000001</v>
      </c>
      <c r="R157" s="887"/>
      <c r="S157" s="887"/>
      <c r="T157" s="887"/>
      <c r="U157" s="878">
        <v>2006</v>
      </c>
      <c r="V157" s="887"/>
      <c r="W157" s="887">
        <f t="shared" ref="W157:X157" si="116">SUM(W183:W186)</f>
        <v>7550</v>
      </c>
      <c r="X157" s="887">
        <f t="shared" si="116"/>
        <v>212</v>
      </c>
      <c r="Y157" s="887">
        <f t="shared" ref="Y157:BA157" si="117">SUM(Y183:Y186)</f>
        <v>5533</v>
      </c>
      <c r="Z157" s="887">
        <f t="shared" si="117"/>
        <v>1805</v>
      </c>
      <c r="AA157" s="887"/>
      <c r="AB157" s="887">
        <f t="shared" si="117"/>
        <v>5801.5810000000001</v>
      </c>
      <c r="AC157" s="887">
        <f t="shared" si="117"/>
        <v>493.05799999999999</v>
      </c>
      <c r="AD157" s="887">
        <f t="shared" si="117"/>
        <v>4613.2860000000001</v>
      </c>
      <c r="AE157" s="887">
        <f t="shared" si="117"/>
        <v>695.23699999999985</v>
      </c>
      <c r="AF157" s="887">
        <f t="shared" si="117"/>
        <v>0</v>
      </c>
      <c r="AG157" s="887">
        <f t="shared" si="117"/>
        <v>2492716.898</v>
      </c>
      <c r="AH157" s="887">
        <f t="shared" si="117"/>
        <v>218715.51299999998</v>
      </c>
      <c r="AI157" s="887">
        <f t="shared" si="117"/>
        <v>1985034.5520000001</v>
      </c>
      <c r="AJ157" s="887">
        <f t="shared" si="117"/>
        <v>288966.83299999998</v>
      </c>
      <c r="AK157" s="887"/>
      <c r="AL157" s="878">
        <v>2006</v>
      </c>
      <c r="AM157" s="887"/>
      <c r="AN157" s="887">
        <f t="shared" si="117"/>
        <v>2046</v>
      </c>
      <c r="AO157" s="887">
        <f t="shared" si="117"/>
        <v>25</v>
      </c>
      <c r="AP157" s="887">
        <f t="shared" si="117"/>
        <v>1657</v>
      </c>
      <c r="AQ157" s="887">
        <f t="shared" si="117"/>
        <v>364</v>
      </c>
      <c r="AR157" s="887"/>
      <c r="AS157" s="887">
        <f t="shared" si="117"/>
        <v>5440.6459999999997</v>
      </c>
      <c r="AT157" s="887">
        <f t="shared" si="117"/>
        <v>210.05199999999999</v>
      </c>
      <c r="AU157" s="887">
        <f t="shared" si="117"/>
        <v>4145.9030000000002</v>
      </c>
      <c r="AV157" s="887">
        <f t="shared" si="117"/>
        <v>1084.691</v>
      </c>
      <c r="AW157" s="887"/>
      <c r="AX157" s="887">
        <f t="shared" si="117"/>
        <v>2449397.977</v>
      </c>
      <c r="AY157" s="887">
        <f t="shared" si="117"/>
        <v>84412.901000000013</v>
      </c>
      <c r="AZ157" s="887">
        <f t="shared" si="117"/>
        <v>1827517.6459999999</v>
      </c>
      <c r="BA157" s="887">
        <f t="shared" si="117"/>
        <v>537467.42999999993</v>
      </c>
    </row>
    <row r="158" spans="2:53" ht="23.25">
      <c r="B158" s="878">
        <v>2007</v>
      </c>
      <c r="C158" s="881"/>
      <c r="D158" s="887">
        <f t="shared" ref="D158:G158" si="118">SUM(D187:D190)</f>
        <v>6296</v>
      </c>
      <c r="E158" s="887">
        <f t="shared" si="118"/>
        <v>467</v>
      </c>
      <c r="F158" s="887">
        <f t="shared" si="118"/>
        <v>5412</v>
      </c>
      <c r="G158" s="887">
        <f t="shared" si="118"/>
        <v>417</v>
      </c>
      <c r="H158" s="887"/>
      <c r="I158" s="887">
        <f>SUM(I187:I190)</f>
        <v>12385.714</v>
      </c>
      <c r="J158" s="887">
        <f t="shared" ref="J158:L158" si="119">SUM(J187:J190)</f>
        <v>1578.3620000000001</v>
      </c>
      <c r="K158" s="887">
        <f t="shared" si="119"/>
        <v>10264.767</v>
      </c>
      <c r="L158" s="887">
        <f t="shared" si="119"/>
        <v>542.58499999999992</v>
      </c>
      <c r="M158" s="887"/>
      <c r="N158" s="887">
        <f t="shared" ref="N158:Q158" si="120">SUM(N187:N190)</f>
        <v>6155385.5890000006</v>
      </c>
      <c r="O158" s="887">
        <f t="shared" si="120"/>
        <v>773960.96800000011</v>
      </c>
      <c r="P158" s="887">
        <f t="shared" si="120"/>
        <v>5128381.6000000006</v>
      </c>
      <c r="Q158" s="887">
        <f t="shared" si="120"/>
        <v>253043.02100000001</v>
      </c>
      <c r="R158" s="887"/>
      <c r="S158" s="887"/>
      <c r="T158" s="887"/>
      <c r="U158" s="878">
        <v>2007</v>
      </c>
      <c r="V158" s="887"/>
      <c r="W158" s="887">
        <f t="shared" ref="W158:X158" si="121">SUM(W187:W190)</f>
        <v>6149</v>
      </c>
      <c r="X158" s="887">
        <f t="shared" si="121"/>
        <v>237</v>
      </c>
      <c r="Y158" s="887">
        <f t="shared" ref="Y158:BA158" si="122">SUM(Y187:Y190)</f>
        <v>5495</v>
      </c>
      <c r="Z158" s="887">
        <f t="shared" si="122"/>
        <v>417</v>
      </c>
      <c r="AA158" s="887"/>
      <c r="AB158" s="887">
        <f t="shared" si="122"/>
        <v>6102.6329999999998</v>
      </c>
      <c r="AC158" s="887">
        <f t="shared" si="122"/>
        <v>533.37300000000005</v>
      </c>
      <c r="AD158" s="887">
        <f t="shared" si="122"/>
        <v>5264.5010000000002</v>
      </c>
      <c r="AE158" s="887">
        <f t="shared" si="122"/>
        <v>304.75900000000001</v>
      </c>
      <c r="AF158" s="887">
        <f t="shared" si="122"/>
        <v>0</v>
      </c>
      <c r="AG158" s="887">
        <f t="shared" si="122"/>
        <v>2945457.0780000002</v>
      </c>
      <c r="AH158" s="887">
        <f t="shared" si="122"/>
        <v>252146.36300000001</v>
      </c>
      <c r="AI158" s="887">
        <f t="shared" si="122"/>
        <v>2547657.63</v>
      </c>
      <c r="AJ158" s="887">
        <f t="shared" si="122"/>
        <v>145653.08499999999</v>
      </c>
      <c r="AK158" s="887"/>
      <c r="AL158" s="878">
        <v>2007</v>
      </c>
      <c r="AM158" s="887"/>
      <c r="AN158" s="887">
        <f t="shared" si="122"/>
        <v>2756</v>
      </c>
      <c r="AO158" s="887">
        <f t="shared" si="122"/>
        <v>46</v>
      </c>
      <c r="AP158" s="887">
        <f t="shared" si="122"/>
        <v>2186</v>
      </c>
      <c r="AQ158" s="887">
        <f t="shared" si="122"/>
        <v>524</v>
      </c>
      <c r="AR158" s="887"/>
      <c r="AS158" s="887">
        <f t="shared" si="122"/>
        <v>5640.8629999999994</v>
      </c>
      <c r="AT158" s="887">
        <f t="shared" si="122"/>
        <v>97.444000000000003</v>
      </c>
      <c r="AU158" s="887">
        <f t="shared" si="122"/>
        <v>5296.5140000000001</v>
      </c>
      <c r="AV158" s="887">
        <f t="shared" si="122"/>
        <v>246.90499999999997</v>
      </c>
      <c r="AW158" s="887"/>
      <c r="AX158" s="887">
        <f t="shared" si="122"/>
        <v>2714872.8230000003</v>
      </c>
      <c r="AY158" s="887">
        <f t="shared" si="122"/>
        <v>49445.815000000002</v>
      </c>
      <c r="AZ158" s="887">
        <f t="shared" si="122"/>
        <v>2550089.0980000002</v>
      </c>
      <c r="BA158" s="887">
        <f t="shared" si="122"/>
        <v>115337.91</v>
      </c>
    </row>
    <row r="159" spans="2:53" ht="23.25">
      <c r="B159" s="878">
        <v>2008</v>
      </c>
      <c r="C159" s="881"/>
      <c r="D159" s="887">
        <f t="shared" ref="D159:G159" si="123">SUM(D191:D194)</f>
        <v>5702</v>
      </c>
      <c r="E159" s="887">
        <f t="shared" si="123"/>
        <v>602</v>
      </c>
      <c r="F159" s="887">
        <f t="shared" si="123"/>
        <v>4776</v>
      </c>
      <c r="G159" s="887">
        <f t="shared" si="123"/>
        <v>324</v>
      </c>
      <c r="H159" s="887"/>
      <c r="I159" s="887">
        <f t="shared" ref="I159" si="124">SUM(I191:I194)</f>
        <v>11435.641000000001</v>
      </c>
      <c r="J159" s="887">
        <f t="shared" ref="J159:L159" si="125">SUM(J191:J194)</f>
        <v>2298.4319999999998</v>
      </c>
      <c r="K159" s="887">
        <f t="shared" si="125"/>
        <v>8756.7479999999996</v>
      </c>
      <c r="L159" s="887">
        <f t="shared" si="125"/>
        <v>380.46100000000001</v>
      </c>
      <c r="M159" s="887"/>
      <c r="N159" s="887">
        <f t="shared" ref="N159:Q159" si="126">SUM(N191:N194)</f>
        <v>6505092.9539999999</v>
      </c>
      <c r="O159" s="887">
        <f t="shared" si="126"/>
        <v>1288682.9640000002</v>
      </c>
      <c r="P159" s="887">
        <f t="shared" si="126"/>
        <v>5007589.3279999997</v>
      </c>
      <c r="Q159" s="887">
        <f t="shared" si="126"/>
        <v>208820.66200000001</v>
      </c>
      <c r="R159" s="887"/>
      <c r="S159" s="887"/>
      <c r="T159" s="887"/>
      <c r="U159" s="878">
        <v>2008</v>
      </c>
      <c r="V159" s="887"/>
      <c r="W159" s="887">
        <f t="shared" ref="W159:X159" si="127">SUM(W191:W194)</f>
        <v>7101</v>
      </c>
      <c r="X159" s="887">
        <f t="shared" si="127"/>
        <v>362</v>
      </c>
      <c r="Y159" s="887">
        <f t="shared" ref="Y159:BA159" si="128">SUM(Y191:Y194)</f>
        <v>5994</v>
      </c>
      <c r="Z159" s="887">
        <f t="shared" si="128"/>
        <v>745</v>
      </c>
      <c r="AA159" s="887"/>
      <c r="AB159" s="887">
        <f t="shared" si="128"/>
        <v>7838.2180000000008</v>
      </c>
      <c r="AC159" s="887">
        <f t="shared" si="128"/>
        <v>1149.548</v>
      </c>
      <c r="AD159" s="887">
        <f t="shared" si="128"/>
        <v>5808.165</v>
      </c>
      <c r="AE159" s="887">
        <f t="shared" si="128"/>
        <v>880.505</v>
      </c>
      <c r="AF159" s="887">
        <f t="shared" si="128"/>
        <v>0</v>
      </c>
      <c r="AG159" s="887">
        <f t="shared" si="128"/>
        <v>4127137.8139999998</v>
      </c>
      <c r="AH159" s="887">
        <f t="shared" si="128"/>
        <v>602460.16999999993</v>
      </c>
      <c r="AI159" s="887">
        <f t="shared" si="128"/>
        <v>3087182.7779999999</v>
      </c>
      <c r="AJ159" s="887">
        <f t="shared" si="128"/>
        <v>437494.86600000004</v>
      </c>
      <c r="AK159" s="887"/>
      <c r="AL159" s="878">
        <v>2008</v>
      </c>
      <c r="AM159" s="887"/>
      <c r="AN159" s="887">
        <f t="shared" si="128"/>
        <v>2360</v>
      </c>
      <c r="AO159" s="887">
        <f t="shared" si="128"/>
        <v>90</v>
      </c>
      <c r="AP159" s="887">
        <f t="shared" si="128"/>
        <v>2026</v>
      </c>
      <c r="AQ159" s="887">
        <f t="shared" si="128"/>
        <v>244</v>
      </c>
      <c r="AR159" s="887"/>
      <c r="AS159" s="887">
        <f t="shared" si="128"/>
        <v>5211.9939999999997</v>
      </c>
      <c r="AT159" s="887">
        <f t="shared" si="128"/>
        <v>196.45999999999998</v>
      </c>
      <c r="AU159" s="887">
        <f t="shared" si="128"/>
        <v>4403.0410000000002</v>
      </c>
      <c r="AV159" s="887">
        <f t="shared" si="128"/>
        <v>612.49299999999994</v>
      </c>
      <c r="AW159" s="887"/>
      <c r="AX159" s="887">
        <f t="shared" si="128"/>
        <v>2778517.29</v>
      </c>
      <c r="AY159" s="887">
        <f t="shared" si="128"/>
        <v>95382.665000000008</v>
      </c>
      <c r="AZ159" s="887">
        <f t="shared" si="128"/>
        <v>2345740.5210000002</v>
      </c>
      <c r="BA159" s="887">
        <f t="shared" si="128"/>
        <v>337394.10399999999</v>
      </c>
    </row>
    <row r="160" spans="2:53" ht="23.25">
      <c r="B160" s="878">
        <v>2009</v>
      </c>
      <c r="C160" s="881"/>
      <c r="D160" s="887">
        <f t="shared" ref="D160:G160" si="129">SUM(D195:D198)</f>
        <v>5665</v>
      </c>
      <c r="E160" s="887">
        <f t="shared" si="129"/>
        <v>573</v>
      </c>
      <c r="F160" s="887">
        <f t="shared" si="129"/>
        <v>3913</v>
      </c>
      <c r="G160" s="887">
        <f t="shared" si="129"/>
        <v>1179</v>
      </c>
      <c r="H160" s="887"/>
      <c r="I160" s="887">
        <f>SUM(I195:I198)</f>
        <v>8663.9879999999994</v>
      </c>
      <c r="J160" s="887">
        <f t="shared" ref="J160:L160" si="130">SUM(J195:J198)</f>
        <v>1449.2719999999999</v>
      </c>
      <c r="K160" s="887">
        <f t="shared" si="130"/>
        <v>6854.73</v>
      </c>
      <c r="L160" s="887">
        <f t="shared" si="130"/>
        <v>359.98599999999999</v>
      </c>
      <c r="M160" s="887"/>
      <c r="N160" s="887">
        <f t="shared" ref="N160:Q160" si="131">SUM(N195:N198)</f>
        <v>4676189.5839999998</v>
      </c>
      <c r="O160" s="887">
        <f t="shared" si="131"/>
        <v>757364.07000000007</v>
      </c>
      <c r="P160" s="887">
        <f t="shared" si="131"/>
        <v>3731880.449</v>
      </c>
      <c r="Q160" s="887">
        <f t="shared" si="131"/>
        <v>186945.065</v>
      </c>
      <c r="R160" s="887"/>
      <c r="S160" s="887"/>
      <c r="T160" s="887"/>
      <c r="U160" s="878">
        <v>2009</v>
      </c>
      <c r="V160" s="887"/>
      <c r="W160" s="887">
        <f t="shared" ref="W160:X160" si="132">SUM(W195:W198)</f>
        <v>6946</v>
      </c>
      <c r="X160" s="887">
        <f t="shared" si="132"/>
        <v>324</v>
      </c>
      <c r="Y160" s="887">
        <f t="shared" ref="Y160:BA160" si="133">SUM(Y195:Y198)</f>
        <v>5348</v>
      </c>
      <c r="Z160" s="887">
        <f t="shared" si="133"/>
        <v>1274</v>
      </c>
      <c r="AA160" s="887"/>
      <c r="AB160" s="887">
        <f t="shared" si="133"/>
        <v>9223.76</v>
      </c>
      <c r="AC160" s="887">
        <f t="shared" si="133"/>
        <v>1237.259</v>
      </c>
      <c r="AD160" s="887">
        <f t="shared" si="133"/>
        <v>7153.0720000000001</v>
      </c>
      <c r="AE160" s="887">
        <f t="shared" si="133"/>
        <v>833.42899999999997</v>
      </c>
      <c r="AF160" s="887">
        <f t="shared" si="133"/>
        <v>0</v>
      </c>
      <c r="AG160" s="887">
        <f t="shared" si="133"/>
        <v>4735371.9910000004</v>
      </c>
      <c r="AH160" s="887">
        <f t="shared" si="133"/>
        <v>636782.88299999991</v>
      </c>
      <c r="AI160" s="887">
        <f t="shared" si="133"/>
        <v>3677336.1540000001</v>
      </c>
      <c r="AJ160" s="887">
        <f t="shared" si="133"/>
        <v>421252.95400000003</v>
      </c>
      <c r="AK160" s="887"/>
      <c r="AL160" s="878">
        <v>2009</v>
      </c>
      <c r="AM160" s="887"/>
      <c r="AN160" s="887">
        <f t="shared" si="133"/>
        <v>2525</v>
      </c>
      <c r="AO160" s="887">
        <f t="shared" si="133"/>
        <v>289</v>
      </c>
      <c r="AP160" s="887">
        <f t="shared" si="133"/>
        <v>2058</v>
      </c>
      <c r="AQ160" s="887">
        <f t="shared" si="133"/>
        <v>178</v>
      </c>
      <c r="AR160" s="887"/>
      <c r="AS160" s="887">
        <f t="shared" si="133"/>
        <v>5063.4650000000001</v>
      </c>
      <c r="AT160" s="887">
        <f t="shared" si="133"/>
        <v>195.697</v>
      </c>
      <c r="AU160" s="887">
        <f t="shared" si="133"/>
        <v>4189.6899999999996</v>
      </c>
      <c r="AV160" s="887">
        <f t="shared" si="133"/>
        <v>678.07800000000009</v>
      </c>
      <c r="AW160" s="887"/>
      <c r="AX160" s="887">
        <f t="shared" si="133"/>
        <v>2604853.7069999999</v>
      </c>
      <c r="AY160" s="887">
        <f t="shared" si="133"/>
        <v>95021.877999999997</v>
      </c>
      <c r="AZ160" s="887">
        <f t="shared" si="133"/>
        <v>2137000.4160000002</v>
      </c>
      <c r="BA160" s="887">
        <f t="shared" si="133"/>
        <v>372831.41300000006</v>
      </c>
    </row>
    <row r="161" spans="2:53" ht="23.25">
      <c r="B161" s="878">
        <v>2010</v>
      </c>
      <c r="C161" s="881"/>
      <c r="D161" s="887">
        <f t="shared" ref="D161:G161" si="134">SUM(D199:D202)</f>
        <v>7449</v>
      </c>
      <c r="E161" s="887">
        <f t="shared" si="134"/>
        <v>1045</v>
      </c>
      <c r="F161" s="887">
        <f t="shared" si="134"/>
        <v>5249</v>
      </c>
      <c r="G161" s="887">
        <f t="shared" si="134"/>
        <v>1155</v>
      </c>
      <c r="H161" s="887"/>
      <c r="I161" s="887">
        <f t="shared" ref="I161" si="135">SUM(I199:I202)</f>
        <v>12444.277999999998</v>
      </c>
      <c r="J161" s="887">
        <f t="shared" ref="J161:L161" si="136">SUM(J199:J202)</f>
        <v>2436.7979999999998</v>
      </c>
      <c r="K161" s="887">
        <f t="shared" si="136"/>
        <v>9258.4420000000009</v>
      </c>
      <c r="L161" s="887">
        <f t="shared" si="136"/>
        <v>749.03800000000001</v>
      </c>
      <c r="M161" s="887"/>
      <c r="N161" s="887">
        <f t="shared" ref="N161:Q161" si="137">SUM(N199:N202)</f>
        <v>7151925.1989999991</v>
      </c>
      <c r="O161" s="887">
        <f t="shared" si="137"/>
        <v>1372760.3330000001</v>
      </c>
      <c r="P161" s="887">
        <f t="shared" si="137"/>
        <v>5353025.46</v>
      </c>
      <c r="Q161" s="887">
        <f t="shared" si="137"/>
        <v>426139.40599999996</v>
      </c>
      <c r="R161" s="887"/>
      <c r="S161" s="887"/>
      <c r="T161" s="887"/>
      <c r="U161" s="878">
        <v>2010</v>
      </c>
      <c r="V161" s="887"/>
      <c r="W161" s="887">
        <f t="shared" ref="W161:X161" si="138">SUM(W199:W202)</f>
        <v>5319</v>
      </c>
      <c r="X161" s="887">
        <f t="shared" si="138"/>
        <v>355</v>
      </c>
      <c r="Y161" s="887">
        <f t="shared" ref="Y161:BA161" si="139">SUM(Y199:Y202)</f>
        <v>4288</v>
      </c>
      <c r="Z161" s="887">
        <f t="shared" si="139"/>
        <v>676</v>
      </c>
      <c r="AA161" s="887"/>
      <c r="AB161" s="887">
        <f t="shared" si="139"/>
        <v>8971.0520000000015</v>
      </c>
      <c r="AC161" s="887">
        <f t="shared" si="139"/>
        <v>1152.8989999999999</v>
      </c>
      <c r="AD161" s="887">
        <f t="shared" si="139"/>
        <v>7141.5920000000006</v>
      </c>
      <c r="AE161" s="887">
        <f t="shared" si="139"/>
        <v>676.56100000000004</v>
      </c>
      <c r="AF161" s="887">
        <f t="shared" si="139"/>
        <v>0</v>
      </c>
      <c r="AG161" s="887">
        <f t="shared" si="139"/>
        <v>4777961.3590000002</v>
      </c>
      <c r="AH161" s="887">
        <f t="shared" si="139"/>
        <v>622132.12899999996</v>
      </c>
      <c r="AI161" s="887">
        <f t="shared" si="139"/>
        <v>3813132.247</v>
      </c>
      <c r="AJ161" s="887">
        <f t="shared" si="139"/>
        <v>342696.98300000001</v>
      </c>
      <c r="AK161" s="887"/>
      <c r="AL161" s="878">
        <v>2010</v>
      </c>
      <c r="AM161" s="887"/>
      <c r="AN161" s="887">
        <f t="shared" si="139"/>
        <v>2883</v>
      </c>
      <c r="AO161" s="887">
        <f t="shared" si="139"/>
        <v>89</v>
      </c>
      <c r="AP161" s="887">
        <f t="shared" si="139"/>
        <v>2109</v>
      </c>
      <c r="AQ161" s="887">
        <f t="shared" si="139"/>
        <v>685</v>
      </c>
      <c r="AR161" s="887"/>
      <c r="AS161" s="887">
        <f t="shared" si="139"/>
        <v>5304.3140000000003</v>
      </c>
      <c r="AT161" s="887">
        <f t="shared" si="139"/>
        <v>161.68700000000001</v>
      </c>
      <c r="AU161" s="887">
        <f t="shared" si="139"/>
        <v>4718.9159999999993</v>
      </c>
      <c r="AV161" s="887">
        <f t="shared" si="139"/>
        <v>423.71100000000001</v>
      </c>
      <c r="AW161" s="887"/>
      <c r="AX161" s="887">
        <f t="shared" si="139"/>
        <v>2196928.2910000002</v>
      </c>
      <c r="AY161" s="887">
        <f t="shared" si="139"/>
        <v>68170.308999999994</v>
      </c>
      <c r="AZ161" s="887">
        <f t="shared" si="139"/>
        <v>1891819.19</v>
      </c>
      <c r="BA161" s="887">
        <f t="shared" si="139"/>
        <v>236938.79199999999</v>
      </c>
    </row>
    <row r="162" spans="2:53" ht="23.25">
      <c r="B162" s="878">
        <v>2011</v>
      </c>
      <c r="C162" s="881"/>
      <c r="D162" s="887">
        <f t="shared" ref="D162:G162" si="140">SUM(D203:D206)</f>
        <v>5164</v>
      </c>
      <c r="E162" s="887">
        <f t="shared" si="140"/>
        <v>783</v>
      </c>
      <c r="F162" s="887">
        <f t="shared" si="140"/>
        <v>4285</v>
      </c>
      <c r="G162" s="887">
        <f t="shared" si="140"/>
        <v>96</v>
      </c>
      <c r="H162" s="887"/>
      <c r="I162" s="887">
        <f t="shared" ref="I162" si="141">SUM(I203:I206)</f>
        <v>10599.176000000001</v>
      </c>
      <c r="J162" s="887">
        <f t="shared" ref="J162:L162" si="142">SUM(J203:J206)</f>
        <v>2246.4359999999997</v>
      </c>
      <c r="K162" s="887">
        <f t="shared" si="142"/>
        <v>8213.5460000000003</v>
      </c>
      <c r="L162" s="887">
        <f t="shared" si="142"/>
        <v>139.19399999999999</v>
      </c>
      <c r="M162" s="887"/>
      <c r="N162" s="887">
        <f t="shared" ref="N162:Q162" si="143">SUM(N203:N206)</f>
        <v>6858677.6409999989</v>
      </c>
      <c r="O162" s="887">
        <f t="shared" si="143"/>
        <v>1431194.692</v>
      </c>
      <c r="P162" s="887">
        <f t="shared" si="143"/>
        <v>5343119.6619999995</v>
      </c>
      <c r="Q162" s="887">
        <f t="shared" si="143"/>
        <v>84363.286999999997</v>
      </c>
      <c r="R162" s="887"/>
      <c r="S162" s="887"/>
      <c r="T162" s="887"/>
      <c r="U162" s="878">
        <v>2011</v>
      </c>
      <c r="V162" s="887"/>
      <c r="W162" s="887">
        <f t="shared" ref="W162:X162" si="144">SUM(W203:W206)</f>
        <v>5986</v>
      </c>
      <c r="X162" s="887">
        <f t="shared" si="144"/>
        <v>405</v>
      </c>
      <c r="Y162" s="887">
        <f t="shared" ref="Y162:BA162" si="145">SUM(Y203:Y206)</f>
        <v>5140</v>
      </c>
      <c r="Z162" s="887">
        <f t="shared" si="145"/>
        <v>441</v>
      </c>
      <c r="AA162" s="887"/>
      <c r="AB162" s="887">
        <f t="shared" si="145"/>
        <v>10047.625999999998</v>
      </c>
      <c r="AC162" s="887">
        <f t="shared" si="145"/>
        <v>1329.0989999999999</v>
      </c>
      <c r="AD162" s="887">
        <f t="shared" si="145"/>
        <v>8370.5689999999995</v>
      </c>
      <c r="AE162" s="887">
        <f t="shared" si="145"/>
        <v>347.95800000000003</v>
      </c>
      <c r="AF162" s="887">
        <f t="shared" si="145"/>
        <v>0</v>
      </c>
      <c r="AG162" s="887">
        <f t="shared" si="145"/>
        <v>6077880.3460000008</v>
      </c>
      <c r="AH162" s="887">
        <f t="shared" si="145"/>
        <v>808204.50199999986</v>
      </c>
      <c r="AI162" s="887">
        <f t="shared" si="145"/>
        <v>5060350.4589999998</v>
      </c>
      <c r="AJ162" s="887">
        <f t="shared" si="145"/>
        <v>209325.38500000001</v>
      </c>
      <c r="AK162" s="887"/>
      <c r="AL162" s="878">
        <v>2011</v>
      </c>
      <c r="AM162" s="887"/>
      <c r="AN162" s="887">
        <f t="shared" si="145"/>
        <v>2916</v>
      </c>
      <c r="AO162" s="887">
        <f t="shared" si="145"/>
        <v>160</v>
      </c>
      <c r="AP162" s="887">
        <f t="shared" si="145"/>
        <v>2509</v>
      </c>
      <c r="AQ162" s="887">
        <f t="shared" si="145"/>
        <v>247</v>
      </c>
      <c r="AR162" s="887"/>
      <c r="AS162" s="887">
        <f t="shared" si="145"/>
        <v>5919.2300000000005</v>
      </c>
      <c r="AT162" s="887">
        <f t="shared" si="145"/>
        <v>203.36800000000002</v>
      </c>
      <c r="AU162" s="887">
        <f t="shared" si="145"/>
        <v>5587.1350000000002</v>
      </c>
      <c r="AV162" s="887">
        <f t="shared" si="145"/>
        <v>128.727</v>
      </c>
      <c r="AW162" s="887"/>
      <c r="AX162" s="887">
        <f t="shared" si="145"/>
        <v>3534549.5389999999</v>
      </c>
      <c r="AY162" s="887">
        <f t="shared" si="145"/>
        <v>124145.122</v>
      </c>
      <c r="AZ162" s="887">
        <f t="shared" si="145"/>
        <v>3335063.9550000001</v>
      </c>
      <c r="BA162" s="887">
        <f t="shared" si="145"/>
        <v>75340.462</v>
      </c>
    </row>
    <row r="163" spans="2:53" ht="23.25">
      <c r="B163" s="878">
        <v>2012</v>
      </c>
      <c r="C163" s="881"/>
      <c r="D163" s="887">
        <f t="shared" ref="D163:G163" si="146">SUM(D207:D210)</f>
        <v>5391</v>
      </c>
      <c r="E163" s="887">
        <f t="shared" si="146"/>
        <v>896</v>
      </c>
      <c r="F163" s="887">
        <f t="shared" si="146"/>
        <v>4397</v>
      </c>
      <c r="G163" s="887">
        <f t="shared" si="146"/>
        <v>98</v>
      </c>
      <c r="H163" s="887"/>
      <c r="I163" s="887">
        <f t="shared" ref="I163" si="147">SUM(I207:I210)</f>
        <v>15126.315000000001</v>
      </c>
      <c r="J163" s="887">
        <f t="shared" ref="J163:L163" si="148">SUM(J207:J210)</f>
        <v>5529.9740000000011</v>
      </c>
      <c r="K163" s="887">
        <f t="shared" si="148"/>
        <v>9170.0190000000002</v>
      </c>
      <c r="L163" s="887">
        <f t="shared" si="148"/>
        <v>426.32200000000006</v>
      </c>
      <c r="M163" s="887"/>
      <c r="N163" s="887">
        <f t="shared" ref="N163:Q163" si="149">SUM(N207:N210)</f>
        <v>10248323.703999998</v>
      </c>
      <c r="O163" s="887">
        <f t="shared" si="149"/>
        <v>3848071.551</v>
      </c>
      <c r="P163" s="887">
        <f t="shared" si="149"/>
        <v>6117627.8740000008</v>
      </c>
      <c r="Q163" s="887">
        <f t="shared" si="149"/>
        <v>282624.27899999998</v>
      </c>
      <c r="R163" s="887"/>
      <c r="S163" s="887"/>
      <c r="T163" s="887"/>
      <c r="U163" s="878">
        <v>2012</v>
      </c>
      <c r="V163" s="887"/>
      <c r="W163" s="887">
        <f t="shared" ref="W163:X163" si="150">SUM(W207:W210)</f>
        <v>6499</v>
      </c>
      <c r="X163" s="887">
        <f t="shared" si="150"/>
        <v>404</v>
      </c>
      <c r="Y163" s="887">
        <f t="shared" ref="Y163:BA163" si="151">SUM(Y207:Y210)</f>
        <v>5574</v>
      </c>
      <c r="Z163" s="887">
        <f t="shared" si="151"/>
        <v>521</v>
      </c>
      <c r="AA163" s="887"/>
      <c r="AB163" s="887">
        <f t="shared" si="151"/>
        <v>10195.326000000001</v>
      </c>
      <c r="AC163" s="887">
        <f t="shared" si="151"/>
        <v>1501.5370000000003</v>
      </c>
      <c r="AD163" s="887">
        <f t="shared" si="151"/>
        <v>8159.6759999999995</v>
      </c>
      <c r="AE163" s="887">
        <f t="shared" si="151"/>
        <v>534.11300000000006</v>
      </c>
      <c r="AF163" s="887">
        <f t="shared" si="151"/>
        <v>0</v>
      </c>
      <c r="AG163" s="887">
        <f t="shared" si="151"/>
        <v>6489947.9860000005</v>
      </c>
      <c r="AH163" s="887">
        <f t="shared" si="151"/>
        <v>971044.64000000013</v>
      </c>
      <c r="AI163" s="887">
        <f t="shared" si="151"/>
        <v>5182139.8159999996</v>
      </c>
      <c r="AJ163" s="887">
        <f t="shared" si="151"/>
        <v>336763.53</v>
      </c>
      <c r="AK163" s="887"/>
      <c r="AL163" s="878">
        <v>2012</v>
      </c>
      <c r="AM163" s="887"/>
      <c r="AN163" s="887">
        <f t="shared" si="151"/>
        <v>2458</v>
      </c>
      <c r="AO163" s="887">
        <f t="shared" si="151"/>
        <v>99</v>
      </c>
      <c r="AP163" s="887">
        <f t="shared" si="151"/>
        <v>2289</v>
      </c>
      <c r="AQ163" s="887">
        <f t="shared" si="151"/>
        <v>70</v>
      </c>
      <c r="AR163" s="887"/>
      <c r="AS163" s="887">
        <f t="shared" si="151"/>
        <v>6531.2340000000004</v>
      </c>
      <c r="AT163" s="887">
        <f t="shared" si="151"/>
        <v>141.482</v>
      </c>
      <c r="AU163" s="887">
        <f t="shared" si="151"/>
        <v>6331.6490000000003</v>
      </c>
      <c r="AV163" s="887">
        <f t="shared" si="151"/>
        <v>58.103000000000002</v>
      </c>
      <c r="AW163" s="887"/>
      <c r="AX163" s="887">
        <f t="shared" si="151"/>
        <v>4070179.1710000001</v>
      </c>
      <c r="AY163" s="887">
        <f t="shared" si="151"/>
        <v>83945.350999999995</v>
      </c>
      <c r="AZ163" s="887">
        <f t="shared" si="151"/>
        <v>3952828.96</v>
      </c>
      <c r="BA163" s="887">
        <f t="shared" si="151"/>
        <v>33404.86</v>
      </c>
    </row>
    <row r="164" spans="2:53" ht="23.25">
      <c r="B164" s="878">
        <v>2013</v>
      </c>
      <c r="C164" s="881"/>
      <c r="D164" s="887">
        <f t="shared" ref="D164:G164" si="152">SUM(D211:D214)</f>
        <v>6605</v>
      </c>
      <c r="E164" s="887">
        <f t="shared" si="152"/>
        <v>1105</v>
      </c>
      <c r="F164" s="887">
        <f t="shared" si="152"/>
        <v>5031</v>
      </c>
      <c r="G164" s="887">
        <f t="shared" si="152"/>
        <v>469</v>
      </c>
      <c r="H164" s="887"/>
      <c r="I164" s="887">
        <f>SUM(I211:I214)</f>
        <v>13612.857</v>
      </c>
      <c r="J164" s="887">
        <f t="shared" ref="J164:L164" si="153">SUM(J211:J214)</f>
        <v>3147.1530000000002</v>
      </c>
      <c r="K164" s="887">
        <f t="shared" si="153"/>
        <v>9931.1270000000004</v>
      </c>
      <c r="L164" s="887">
        <f t="shared" si="153"/>
        <v>534.577</v>
      </c>
      <c r="M164" s="887"/>
      <c r="N164" s="887">
        <f t="shared" ref="N164:Q164" si="154">SUM(N211:N214)</f>
        <v>9643737.7420000006</v>
      </c>
      <c r="O164" s="887">
        <f t="shared" si="154"/>
        <v>2218672.906</v>
      </c>
      <c r="P164" s="887">
        <f t="shared" si="154"/>
        <v>7040845.5380000006</v>
      </c>
      <c r="Q164" s="887">
        <f t="shared" si="154"/>
        <v>384219.29800000001</v>
      </c>
      <c r="R164" s="887"/>
      <c r="S164" s="887"/>
      <c r="T164" s="887"/>
      <c r="U164" s="878">
        <v>2013</v>
      </c>
      <c r="V164" s="887"/>
      <c r="W164" s="887">
        <f t="shared" ref="W164:X164" si="155">SUM(W211:W214)</f>
        <v>9481</v>
      </c>
      <c r="X164" s="887">
        <f t="shared" si="155"/>
        <v>611</v>
      </c>
      <c r="Y164" s="887">
        <f t="shared" ref="Y164:BA164" si="156">SUM(Y211:Y214)</f>
        <v>8671</v>
      </c>
      <c r="Z164" s="887">
        <f t="shared" si="156"/>
        <v>199</v>
      </c>
      <c r="AA164" s="887"/>
      <c r="AB164" s="887">
        <f t="shared" si="156"/>
        <v>12780.034</v>
      </c>
      <c r="AC164" s="887">
        <f t="shared" si="156"/>
        <v>1981.501</v>
      </c>
      <c r="AD164" s="887">
        <f t="shared" si="156"/>
        <v>10487.228999999999</v>
      </c>
      <c r="AE164" s="887">
        <f t="shared" si="156"/>
        <v>311.30399999999997</v>
      </c>
      <c r="AF164" s="887">
        <f t="shared" si="156"/>
        <v>0</v>
      </c>
      <c r="AG164" s="887">
        <f t="shared" si="156"/>
        <v>8802439.7510000002</v>
      </c>
      <c r="AH164" s="887">
        <f t="shared" si="156"/>
        <v>1398764.0720000002</v>
      </c>
      <c r="AI164" s="887">
        <f t="shared" si="156"/>
        <v>7176725.6430000002</v>
      </c>
      <c r="AJ164" s="887">
        <f t="shared" si="156"/>
        <v>226950.03600000002</v>
      </c>
      <c r="AK164" s="887"/>
      <c r="AL164" s="878">
        <v>2013</v>
      </c>
      <c r="AM164" s="887"/>
      <c r="AN164" s="887">
        <f t="shared" si="156"/>
        <v>3059</v>
      </c>
      <c r="AO164" s="887">
        <f t="shared" si="156"/>
        <v>109</v>
      </c>
      <c r="AP164" s="887">
        <f t="shared" si="156"/>
        <v>2768</v>
      </c>
      <c r="AQ164" s="887">
        <f t="shared" si="156"/>
        <v>182</v>
      </c>
      <c r="AR164" s="887"/>
      <c r="AS164" s="887">
        <f t="shared" si="156"/>
        <v>7665.0849999999991</v>
      </c>
      <c r="AT164" s="887">
        <f t="shared" si="156"/>
        <v>174.54400000000001</v>
      </c>
      <c r="AU164" s="887">
        <f t="shared" si="156"/>
        <v>6972.2280000000001</v>
      </c>
      <c r="AV164" s="887">
        <f t="shared" si="156"/>
        <v>518.31299999999999</v>
      </c>
      <c r="AW164" s="887"/>
      <c r="AX164" s="887">
        <f t="shared" si="156"/>
        <v>5121221.3940000003</v>
      </c>
      <c r="AY164" s="887">
        <f t="shared" si="156"/>
        <v>119535.11199999999</v>
      </c>
      <c r="AZ164" s="887">
        <f t="shared" si="156"/>
        <v>4635879.9730000002</v>
      </c>
      <c r="BA164" s="887">
        <f t="shared" si="156"/>
        <v>365806.30900000001</v>
      </c>
    </row>
    <row r="165" spans="2:53" ht="23.25">
      <c r="B165" s="878">
        <v>2014</v>
      </c>
      <c r="C165" s="881"/>
      <c r="D165" s="887">
        <f t="shared" ref="D165:G165" si="157">SUM(D215:D218)</f>
        <v>9050</v>
      </c>
      <c r="E165" s="887">
        <f t="shared" si="157"/>
        <v>1023</v>
      </c>
      <c r="F165" s="887">
        <f t="shared" si="157"/>
        <v>7569</v>
      </c>
      <c r="G165" s="887">
        <f t="shared" si="157"/>
        <v>458</v>
      </c>
      <c r="H165" s="887"/>
      <c r="I165" s="887">
        <f>SUM(I215:I218)</f>
        <v>20110.987000000001</v>
      </c>
      <c r="J165" s="887">
        <f t="shared" ref="J165:L165" si="158">SUM(J215:J218)</f>
        <v>3917.0369999999998</v>
      </c>
      <c r="K165" s="887">
        <f t="shared" si="158"/>
        <v>15539.001</v>
      </c>
      <c r="L165" s="887">
        <f t="shared" si="158"/>
        <v>654.94899999999996</v>
      </c>
      <c r="M165" s="887"/>
      <c r="N165" s="887">
        <f t="shared" ref="N165:Q165" si="159">SUM(N215:N218)</f>
        <v>15607737.713</v>
      </c>
      <c r="O165" s="887">
        <f t="shared" si="159"/>
        <v>3069580.5349999997</v>
      </c>
      <c r="P165" s="887">
        <f t="shared" si="159"/>
        <v>12039212.515000001</v>
      </c>
      <c r="Q165" s="887">
        <f t="shared" si="159"/>
        <v>498944.663</v>
      </c>
      <c r="R165" s="887"/>
      <c r="S165" s="887"/>
      <c r="T165" s="887"/>
      <c r="U165" s="878">
        <v>2014</v>
      </c>
      <c r="V165" s="887"/>
      <c r="W165" s="887">
        <f t="shared" ref="W165:X165" si="160">SUM(W215:W218)</f>
        <v>9581</v>
      </c>
      <c r="X165" s="887">
        <f t="shared" si="160"/>
        <v>684</v>
      </c>
      <c r="Y165" s="887">
        <f t="shared" ref="Y165:BA165" si="161">SUM(Y215:Y218)</f>
        <v>8627</v>
      </c>
      <c r="Z165" s="887">
        <f t="shared" si="161"/>
        <v>270</v>
      </c>
      <c r="AA165" s="887"/>
      <c r="AB165" s="887">
        <f t="shared" si="161"/>
        <v>14291.186000000002</v>
      </c>
      <c r="AC165" s="887">
        <f t="shared" si="161"/>
        <v>2375.4490000000001</v>
      </c>
      <c r="AD165" s="887">
        <f t="shared" si="161"/>
        <v>11547.977000000001</v>
      </c>
      <c r="AE165" s="887">
        <f t="shared" si="161"/>
        <v>367.76</v>
      </c>
      <c r="AF165" s="887">
        <f t="shared" si="161"/>
        <v>0</v>
      </c>
      <c r="AG165" s="887">
        <f t="shared" si="161"/>
        <v>11019214.855</v>
      </c>
      <c r="AH165" s="887">
        <f t="shared" si="161"/>
        <v>1835507.111</v>
      </c>
      <c r="AI165" s="887">
        <f t="shared" si="161"/>
        <v>8899386.0289999992</v>
      </c>
      <c r="AJ165" s="887">
        <f t="shared" si="161"/>
        <v>284321.71499999997</v>
      </c>
      <c r="AK165" s="887"/>
      <c r="AL165" s="878">
        <v>2014</v>
      </c>
      <c r="AM165" s="887"/>
      <c r="AN165" s="887">
        <f t="shared" si="161"/>
        <v>3490</v>
      </c>
      <c r="AO165" s="887">
        <f t="shared" si="161"/>
        <v>79</v>
      </c>
      <c r="AP165" s="887">
        <f t="shared" si="161"/>
        <v>3170</v>
      </c>
      <c r="AQ165" s="887">
        <f t="shared" si="161"/>
        <v>241</v>
      </c>
      <c r="AR165" s="887"/>
      <c r="AS165" s="887">
        <f t="shared" si="161"/>
        <v>6870.8710000000001</v>
      </c>
      <c r="AT165" s="887">
        <f t="shared" si="161"/>
        <v>114.738</v>
      </c>
      <c r="AU165" s="887">
        <f t="shared" si="161"/>
        <v>6390.5870000000004</v>
      </c>
      <c r="AV165" s="887">
        <f t="shared" si="161"/>
        <v>365.54599999999999</v>
      </c>
      <c r="AW165" s="887"/>
      <c r="AX165" s="887">
        <f t="shared" si="161"/>
        <v>5133727.9849999994</v>
      </c>
      <c r="AY165" s="887">
        <f t="shared" si="161"/>
        <v>84587.353000000003</v>
      </c>
      <c r="AZ165" s="887">
        <f t="shared" si="161"/>
        <v>4776994.051</v>
      </c>
      <c r="BA165" s="887">
        <f t="shared" si="161"/>
        <v>272146.58100000001</v>
      </c>
    </row>
    <row r="166" spans="2:53" ht="23.25">
      <c r="B166" s="878"/>
      <c r="C166" s="881"/>
      <c r="D166" s="887"/>
      <c r="E166" s="887"/>
      <c r="F166" s="887"/>
      <c r="G166" s="887"/>
      <c r="H166" s="887"/>
      <c r="I166" s="887"/>
      <c r="J166" s="887"/>
      <c r="K166" s="887"/>
      <c r="L166" s="887"/>
      <c r="M166" s="887"/>
      <c r="N166" s="887"/>
      <c r="O166" s="887"/>
      <c r="P166" s="887"/>
      <c r="Q166" s="888"/>
      <c r="U166" s="878"/>
      <c r="V166" s="881"/>
      <c r="W166" s="887"/>
      <c r="X166" s="887"/>
      <c r="Y166" s="887"/>
      <c r="Z166" s="887"/>
      <c r="AA166" s="887"/>
      <c r="AB166" s="887"/>
      <c r="AC166" s="887"/>
      <c r="AD166" s="887"/>
      <c r="AE166" s="887"/>
      <c r="AF166" s="887"/>
      <c r="AG166" s="887"/>
      <c r="AH166" s="887"/>
      <c r="AI166" s="887"/>
      <c r="AJ166" s="888"/>
      <c r="AL166" s="878"/>
      <c r="AM166" s="881"/>
      <c r="AN166" s="887"/>
      <c r="AO166" s="887"/>
      <c r="AP166" s="887"/>
      <c r="AQ166" s="887"/>
      <c r="AR166" s="887"/>
      <c r="AS166" s="887"/>
      <c r="AT166" s="887"/>
      <c r="AU166" s="887"/>
      <c r="AV166" s="887"/>
      <c r="AW166" s="887"/>
      <c r="AX166" s="887"/>
      <c r="AY166" s="887"/>
      <c r="AZ166" s="887"/>
      <c r="BA166" s="888"/>
    </row>
    <row r="167" spans="2:53" ht="23.25">
      <c r="B167" s="878">
        <v>2002</v>
      </c>
      <c r="C167" s="881" t="s">
        <v>672</v>
      </c>
      <c r="D167" s="887">
        <f>SUM(E167:G167)</f>
        <v>413</v>
      </c>
      <c r="E167" s="887">
        <v>55</v>
      </c>
      <c r="F167" s="887">
        <v>334</v>
      </c>
      <c r="G167" s="887">
        <v>24</v>
      </c>
      <c r="H167" s="887"/>
      <c r="I167" s="887">
        <f>SUM(J167:L167)</f>
        <v>651.51300000000003</v>
      </c>
      <c r="J167" s="887">
        <v>176.78800000000001</v>
      </c>
      <c r="K167" s="887">
        <v>320.90199999999999</v>
      </c>
      <c r="L167" s="887">
        <v>153.82300000000001</v>
      </c>
      <c r="M167" s="887"/>
      <c r="N167" s="887">
        <f>SUM(O167:Q167)</f>
        <v>143509.402</v>
      </c>
      <c r="O167" s="887">
        <v>38687.625999999997</v>
      </c>
      <c r="P167" s="887">
        <v>70321.365999999995</v>
      </c>
      <c r="Q167" s="888">
        <v>34500.410000000003</v>
      </c>
      <c r="U167" s="878">
        <v>2002</v>
      </c>
      <c r="V167" s="881" t="s">
        <v>672</v>
      </c>
      <c r="W167" s="887">
        <f>SUM(X167:Z167)</f>
        <v>622</v>
      </c>
      <c r="X167" s="887">
        <v>20</v>
      </c>
      <c r="Y167" s="887">
        <v>392</v>
      </c>
      <c r="Z167" s="887">
        <v>210</v>
      </c>
      <c r="AA167" s="887"/>
      <c r="AB167" s="887">
        <f>SUM(AC167:AE167)</f>
        <v>855.94099999999992</v>
      </c>
      <c r="AC167" s="887">
        <v>91.435000000000002</v>
      </c>
      <c r="AD167" s="887">
        <v>687.279</v>
      </c>
      <c r="AE167" s="887">
        <v>77.227000000000004</v>
      </c>
      <c r="AF167" s="887"/>
      <c r="AG167" s="887">
        <f>SUM(AH167:AJ167)</f>
        <v>188592.54</v>
      </c>
      <c r="AH167" s="887">
        <v>18927.419000000002</v>
      </c>
      <c r="AI167" s="887">
        <v>154109.489</v>
      </c>
      <c r="AJ167" s="888">
        <v>15555.632</v>
      </c>
      <c r="AL167" s="878">
        <v>2002</v>
      </c>
      <c r="AM167" s="881" t="s">
        <v>672</v>
      </c>
      <c r="AN167" s="887">
        <f>SUM(AO167:AQ167)</f>
        <v>252</v>
      </c>
      <c r="AO167" s="887">
        <v>1</v>
      </c>
      <c r="AP167" s="887">
        <v>221</v>
      </c>
      <c r="AQ167" s="887">
        <v>30</v>
      </c>
      <c r="AR167" s="887"/>
      <c r="AS167" s="887">
        <f>SUM(AT167:AV167)</f>
        <v>767.28399999999999</v>
      </c>
      <c r="AT167" s="887">
        <v>0.60199999999999998</v>
      </c>
      <c r="AU167" s="887">
        <v>724.45</v>
      </c>
      <c r="AV167" s="887">
        <v>42.231999999999999</v>
      </c>
      <c r="AW167" s="887"/>
      <c r="AX167" s="887">
        <f>SUM(AY167:BA167)</f>
        <v>172959.59799999997</v>
      </c>
      <c r="AY167" s="887">
        <v>126.107</v>
      </c>
      <c r="AZ167" s="887">
        <v>163370.77799999999</v>
      </c>
      <c r="BA167" s="888">
        <v>9462.7129999999997</v>
      </c>
    </row>
    <row r="168" spans="2:53" ht="23.25">
      <c r="B168" s="878"/>
      <c r="C168" s="881" t="s">
        <v>266</v>
      </c>
      <c r="D168" s="887">
        <f t="shared" ref="D168:D219" si="162">SUM(E168:G168)</f>
        <v>746</v>
      </c>
      <c r="E168" s="887">
        <v>102</v>
      </c>
      <c r="F168" s="887">
        <v>595</v>
      </c>
      <c r="G168" s="887">
        <v>49</v>
      </c>
      <c r="H168" s="887"/>
      <c r="I168" s="887">
        <f t="shared" ref="I168:I219" si="163">SUM(J168:L168)</f>
        <v>961.75800000000004</v>
      </c>
      <c r="J168" s="887">
        <v>277.33199999999999</v>
      </c>
      <c r="K168" s="887">
        <v>614.56200000000001</v>
      </c>
      <c r="L168" s="887">
        <v>69.864000000000004</v>
      </c>
      <c r="M168" s="887"/>
      <c r="N168" s="887">
        <f t="shared" ref="N168:N219" si="164">SUM(O168:Q168)</f>
        <v>232482.86900000001</v>
      </c>
      <c r="O168" s="887">
        <v>66787.024000000005</v>
      </c>
      <c r="P168" s="887">
        <v>148546.00700000001</v>
      </c>
      <c r="Q168" s="888">
        <v>17149.838</v>
      </c>
      <c r="U168" s="878"/>
      <c r="V168" s="881" t="s">
        <v>266</v>
      </c>
      <c r="W168" s="887">
        <f t="shared" ref="W168:W219" si="165">SUM(X168:Z168)</f>
        <v>796</v>
      </c>
      <c r="X168" s="887">
        <v>36</v>
      </c>
      <c r="Y168" s="887">
        <v>509</v>
      </c>
      <c r="Z168" s="887">
        <v>251</v>
      </c>
      <c r="AA168" s="887"/>
      <c r="AB168" s="887">
        <f t="shared" ref="AB168:AB219" si="166">SUM(AC168:AE168)</f>
        <v>684.226</v>
      </c>
      <c r="AC168" s="887">
        <v>53.36</v>
      </c>
      <c r="AD168" s="887">
        <v>422.35700000000003</v>
      </c>
      <c r="AE168" s="887">
        <v>208.50899999999999</v>
      </c>
      <c r="AF168" s="887"/>
      <c r="AG168" s="887">
        <f t="shared" ref="AG168:AG219" si="167">SUM(AH168:AJ168)</f>
        <v>157725.29399999999</v>
      </c>
      <c r="AH168" s="887">
        <v>12474.977000000001</v>
      </c>
      <c r="AI168" s="887">
        <v>97651.748999999996</v>
      </c>
      <c r="AJ168" s="888">
        <v>47598.567999999999</v>
      </c>
      <c r="AL168" s="878"/>
      <c r="AM168" s="881" t="s">
        <v>266</v>
      </c>
      <c r="AN168" s="887">
        <f t="shared" ref="AN168:AN219" si="168">SUM(AO168:AQ168)</f>
        <v>1226</v>
      </c>
      <c r="AO168" s="887">
        <v>4</v>
      </c>
      <c r="AP168" s="887">
        <v>204</v>
      </c>
      <c r="AQ168" s="887">
        <v>1018</v>
      </c>
      <c r="AR168" s="887"/>
      <c r="AS168" s="887">
        <f t="shared" ref="AS168:AS219" si="169">SUM(AT168:AV168)</f>
        <v>1079.2329999999999</v>
      </c>
      <c r="AT168" s="887">
        <v>7.06</v>
      </c>
      <c r="AU168" s="887">
        <v>627.22500000000002</v>
      </c>
      <c r="AV168" s="887">
        <v>444.94799999999998</v>
      </c>
      <c r="AW168" s="887"/>
      <c r="AX168" s="887">
        <f t="shared" ref="AX168:AX219" si="170">SUM(AY168:BA168)</f>
        <v>253595.04300000001</v>
      </c>
      <c r="AY168" s="887">
        <v>1597.8109999999999</v>
      </c>
      <c r="AZ168" s="887">
        <v>153040.704</v>
      </c>
      <c r="BA168" s="888">
        <v>98956.528000000006</v>
      </c>
    </row>
    <row r="169" spans="2:53" ht="23.25">
      <c r="B169" s="878"/>
      <c r="C169" s="881" t="s">
        <v>267</v>
      </c>
      <c r="D169" s="887">
        <f t="shared" si="162"/>
        <v>617</v>
      </c>
      <c r="E169" s="887">
        <v>62</v>
      </c>
      <c r="F169" s="887">
        <v>536</v>
      </c>
      <c r="G169" s="887">
        <v>19</v>
      </c>
      <c r="H169" s="887"/>
      <c r="I169" s="887">
        <f t="shared" si="163"/>
        <v>829.97500000000002</v>
      </c>
      <c r="J169" s="887">
        <v>161.495</v>
      </c>
      <c r="K169" s="887">
        <v>617.95699999999999</v>
      </c>
      <c r="L169" s="887">
        <v>50.523000000000003</v>
      </c>
      <c r="M169" s="887"/>
      <c r="N169" s="887">
        <f t="shared" si="164"/>
        <v>210190.81700000001</v>
      </c>
      <c r="O169" s="887">
        <v>42142.506000000001</v>
      </c>
      <c r="P169" s="887">
        <v>154968.05100000001</v>
      </c>
      <c r="Q169" s="888">
        <v>13080.26</v>
      </c>
      <c r="U169" s="878"/>
      <c r="V169" s="881" t="s">
        <v>267</v>
      </c>
      <c r="W169" s="887">
        <f t="shared" si="165"/>
        <v>597</v>
      </c>
      <c r="X169" s="887">
        <v>20</v>
      </c>
      <c r="Y169" s="887">
        <v>467</v>
      </c>
      <c r="Z169" s="887">
        <v>110</v>
      </c>
      <c r="AA169" s="887"/>
      <c r="AB169" s="887">
        <f t="shared" si="166"/>
        <v>736.12099999999987</v>
      </c>
      <c r="AC169" s="887">
        <v>18.007000000000001</v>
      </c>
      <c r="AD169" s="887">
        <v>653.05999999999995</v>
      </c>
      <c r="AE169" s="887">
        <v>65.054000000000002</v>
      </c>
      <c r="AF169" s="887"/>
      <c r="AG169" s="887">
        <f t="shared" si="167"/>
        <v>179586.16500000001</v>
      </c>
      <c r="AH169" s="887">
        <v>4274.8609999999999</v>
      </c>
      <c r="AI169" s="887">
        <v>158767.45699999999</v>
      </c>
      <c r="AJ169" s="888">
        <v>16543.847000000002</v>
      </c>
      <c r="AL169" s="878"/>
      <c r="AM169" s="881" t="s">
        <v>267</v>
      </c>
      <c r="AN169" s="887">
        <f t="shared" si="168"/>
        <v>1840</v>
      </c>
      <c r="AO169" s="887">
        <v>3</v>
      </c>
      <c r="AP169" s="887">
        <v>254</v>
      </c>
      <c r="AQ169" s="887">
        <v>1583</v>
      </c>
      <c r="AR169" s="887"/>
      <c r="AS169" s="887">
        <f t="shared" si="169"/>
        <v>1013.673</v>
      </c>
      <c r="AT169" s="887">
        <v>0.14299999999999999</v>
      </c>
      <c r="AU169" s="887">
        <v>429.87599999999998</v>
      </c>
      <c r="AV169" s="887">
        <v>583.654</v>
      </c>
      <c r="AW169" s="887"/>
      <c r="AX169" s="887">
        <f t="shared" si="170"/>
        <v>243616.717</v>
      </c>
      <c r="AY169" s="887">
        <v>36.154000000000003</v>
      </c>
      <c r="AZ169" s="887">
        <v>107141.63499999999</v>
      </c>
      <c r="BA169" s="888">
        <v>136438.92800000001</v>
      </c>
    </row>
    <row r="170" spans="2:53" ht="23.25">
      <c r="B170" s="878"/>
      <c r="C170" s="881" t="s">
        <v>268</v>
      </c>
      <c r="D170" s="887">
        <f t="shared" si="162"/>
        <v>1098</v>
      </c>
      <c r="E170" s="887">
        <v>68</v>
      </c>
      <c r="F170" s="887">
        <v>845</v>
      </c>
      <c r="G170" s="887">
        <v>185</v>
      </c>
      <c r="H170" s="887"/>
      <c r="I170" s="887">
        <f t="shared" si="163"/>
        <v>1132.5580000000002</v>
      </c>
      <c r="J170" s="887">
        <v>178.26900000000001</v>
      </c>
      <c r="K170" s="887">
        <v>871.07100000000003</v>
      </c>
      <c r="L170" s="887">
        <v>83.218000000000004</v>
      </c>
      <c r="M170" s="887"/>
      <c r="N170" s="887">
        <f t="shared" si="164"/>
        <v>302783.93599999999</v>
      </c>
      <c r="O170" s="887">
        <v>48928.165999999997</v>
      </c>
      <c r="P170" s="887">
        <v>233361.3</v>
      </c>
      <c r="Q170" s="888">
        <v>20494.47</v>
      </c>
      <c r="U170" s="878"/>
      <c r="V170" s="881" t="s">
        <v>268</v>
      </c>
      <c r="W170" s="887">
        <f t="shared" si="165"/>
        <v>1431</v>
      </c>
      <c r="X170" s="887">
        <v>23</v>
      </c>
      <c r="Y170" s="887">
        <v>900</v>
      </c>
      <c r="Z170" s="887">
        <v>508</v>
      </c>
      <c r="AA170" s="887"/>
      <c r="AB170" s="887">
        <f t="shared" si="166"/>
        <v>1183.6589999999999</v>
      </c>
      <c r="AC170" s="887">
        <v>61.847000000000001</v>
      </c>
      <c r="AD170" s="887">
        <v>841.83399999999995</v>
      </c>
      <c r="AE170" s="887">
        <v>279.97800000000001</v>
      </c>
      <c r="AF170" s="887"/>
      <c r="AG170" s="887">
        <f t="shared" si="167"/>
        <v>307874.68599999999</v>
      </c>
      <c r="AH170" s="887">
        <v>17396.03</v>
      </c>
      <c r="AI170" s="887">
        <v>220522.56200000001</v>
      </c>
      <c r="AJ170" s="888">
        <v>69956.093999999997</v>
      </c>
      <c r="AL170" s="878"/>
      <c r="AM170" s="881" t="s">
        <v>268</v>
      </c>
      <c r="AN170" s="887">
        <f t="shared" si="168"/>
        <v>1558</v>
      </c>
      <c r="AO170" s="887">
        <v>1</v>
      </c>
      <c r="AP170" s="887">
        <v>335</v>
      </c>
      <c r="AQ170" s="887">
        <v>1222</v>
      </c>
      <c r="AR170" s="887"/>
      <c r="AS170" s="887">
        <f t="shared" si="169"/>
        <v>1058.8890000000001</v>
      </c>
      <c r="AT170" s="887">
        <v>0.45</v>
      </c>
      <c r="AU170" s="887">
        <v>822.21699999999998</v>
      </c>
      <c r="AV170" s="887">
        <v>236.22200000000001</v>
      </c>
      <c r="AW170" s="887"/>
      <c r="AX170" s="887">
        <f t="shared" si="170"/>
        <v>281696.69899999996</v>
      </c>
      <c r="AY170" s="887">
        <v>121.694</v>
      </c>
      <c r="AZ170" s="887">
        <v>222645.48199999999</v>
      </c>
      <c r="BA170" s="888">
        <v>58929.523000000001</v>
      </c>
    </row>
    <row r="171" spans="2:53" ht="23.25">
      <c r="B171" s="878">
        <v>2003</v>
      </c>
      <c r="C171" s="881" t="s">
        <v>672</v>
      </c>
      <c r="D171" s="887">
        <f t="shared" si="162"/>
        <v>669</v>
      </c>
      <c r="E171" s="887">
        <v>111</v>
      </c>
      <c r="F171" s="887">
        <v>418</v>
      </c>
      <c r="G171" s="887">
        <v>140</v>
      </c>
      <c r="H171" s="887"/>
      <c r="I171" s="887">
        <f t="shared" si="163"/>
        <v>841.90100000000007</v>
      </c>
      <c r="J171" s="887">
        <v>327.22500000000002</v>
      </c>
      <c r="K171" s="887">
        <v>421.45699999999999</v>
      </c>
      <c r="L171" s="887">
        <v>93.218999999999994</v>
      </c>
      <c r="M171" s="887"/>
      <c r="N171" s="887">
        <f t="shared" si="164"/>
        <v>244468.56599999999</v>
      </c>
      <c r="O171" s="887">
        <v>94865.415999999997</v>
      </c>
      <c r="P171" s="887">
        <v>124266.428</v>
      </c>
      <c r="Q171" s="888">
        <v>25336.722000000002</v>
      </c>
      <c r="U171" s="878">
        <v>2003</v>
      </c>
      <c r="V171" s="881" t="s">
        <v>672</v>
      </c>
      <c r="W171" s="887">
        <f t="shared" si="165"/>
        <v>794</v>
      </c>
      <c r="X171" s="887">
        <v>33</v>
      </c>
      <c r="Y171" s="887">
        <v>447</v>
      </c>
      <c r="Z171" s="887">
        <v>314</v>
      </c>
      <c r="AA171" s="887"/>
      <c r="AB171" s="887">
        <f t="shared" si="166"/>
        <v>494.64</v>
      </c>
      <c r="AC171" s="887">
        <v>43.764000000000003</v>
      </c>
      <c r="AD171" s="887">
        <v>373.91300000000001</v>
      </c>
      <c r="AE171" s="887">
        <v>76.962999999999994</v>
      </c>
      <c r="AF171" s="887"/>
      <c r="AG171" s="887">
        <f t="shared" si="167"/>
        <v>140549.20800000001</v>
      </c>
      <c r="AH171" s="887">
        <v>12482.254000000001</v>
      </c>
      <c r="AI171" s="887">
        <v>106587.838</v>
      </c>
      <c r="AJ171" s="888">
        <v>21479.116000000002</v>
      </c>
      <c r="AL171" s="878">
        <v>2003</v>
      </c>
      <c r="AM171" s="881" t="s">
        <v>672</v>
      </c>
      <c r="AN171" s="887">
        <f t="shared" si="168"/>
        <v>239</v>
      </c>
      <c r="AO171" s="887">
        <v>1</v>
      </c>
      <c r="AP171" s="887">
        <v>196</v>
      </c>
      <c r="AQ171" s="887">
        <v>42</v>
      </c>
      <c r="AR171" s="887"/>
      <c r="AS171" s="887">
        <f t="shared" si="169"/>
        <v>539.55000000000007</v>
      </c>
      <c r="AT171" s="887">
        <v>1.0720000000000001</v>
      </c>
      <c r="AU171" s="887">
        <v>510.78800000000001</v>
      </c>
      <c r="AV171" s="887">
        <v>27.69</v>
      </c>
      <c r="AW171" s="887"/>
      <c r="AX171" s="887">
        <f t="shared" si="170"/>
        <v>156545.55599999998</v>
      </c>
      <c r="AY171" s="887">
        <v>280.221</v>
      </c>
      <c r="AZ171" s="887">
        <v>148474.72899999999</v>
      </c>
      <c r="BA171" s="888">
        <v>7790.6059999999998</v>
      </c>
    </row>
    <row r="172" spans="2:53" ht="23.25">
      <c r="B172" s="878"/>
      <c r="C172" s="881" t="s">
        <v>266</v>
      </c>
      <c r="D172" s="887">
        <f t="shared" si="162"/>
        <v>822</v>
      </c>
      <c r="E172" s="887">
        <v>52</v>
      </c>
      <c r="F172" s="887">
        <v>737</v>
      </c>
      <c r="G172" s="887">
        <v>33</v>
      </c>
      <c r="H172" s="887"/>
      <c r="I172" s="887">
        <f t="shared" si="163"/>
        <v>1117.8970000000002</v>
      </c>
      <c r="J172" s="887">
        <v>139.727</v>
      </c>
      <c r="K172" s="887">
        <v>953.34500000000003</v>
      </c>
      <c r="L172" s="887">
        <v>24.824999999999999</v>
      </c>
      <c r="M172" s="887"/>
      <c r="N172" s="887">
        <f t="shared" si="164"/>
        <v>324063.27</v>
      </c>
      <c r="O172" s="887">
        <v>40229.334999999999</v>
      </c>
      <c r="P172" s="887">
        <v>276959.18900000001</v>
      </c>
      <c r="Q172" s="888">
        <v>6874.7460000000001</v>
      </c>
      <c r="U172" s="878"/>
      <c r="V172" s="881" t="s">
        <v>266</v>
      </c>
      <c r="W172" s="887">
        <f t="shared" si="165"/>
        <v>782</v>
      </c>
      <c r="X172" s="887">
        <v>38</v>
      </c>
      <c r="Y172" s="887">
        <v>445</v>
      </c>
      <c r="Z172" s="887">
        <v>299</v>
      </c>
      <c r="AA172" s="887"/>
      <c r="AB172" s="887">
        <f t="shared" si="166"/>
        <v>602.42399999999998</v>
      </c>
      <c r="AC172" s="887">
        <v>109.502</v>
      </c>
      <c r="AD172" s="887">
        <v>372.03899999999999</v>
      </c>
      <c r="AE172" s="887">
        <v>120.883</v>
      </c>
      <c r="AF172" s="887"/>
      <c r="AG172" s="887">
        <f t="shared" si="167"/>
        <v>172194.89300000001</v>
      </c>
      <c r="AH172" s="887">
        <v>31375.028999999999</v>
      </c>
      <c r="AI172" s="887">
        <v>106339.274</v>
      </c>
      <c r="AJ172" s="888">
        <v>34480.589999999997</v>
      </c>
      <c r="AL172" s="878"/>
      <c r="AM172" s="881" t="s">
        <v>266</v>
      </c>
      <c r="AN172" s="887">
        <f t="shared" si="168"/>
        <v>353</v>
      </c>
      <c r="AO172" s="887">
        <v>12</v>
      </c>
      <c r="AP172" s="887">
        <v>253</v>
      </c>
      <c r="AQ172" s="887">
        <v>88</v>
      </c>
      <c r="AR172" s="887"/>
      <c r="AS172" s="887">
        <f t="shared" si="169"/>
        <v>577.88100000000009</v>
      </c>
      <c r="AT172" s="887">
        <v>9.2430000000000003</v>
      </c>
      <c r="AU172" s="887">
        <v>533.399</v>
      </c>
      <c r="AV172" s="887">
        <v>35.238999999999997</v>
      </c>
      <c r="AW172" s="887"/>
      <c r="AX172" s="887">
        <f t="shared" si="170"/>
        <v>169636.44199999998</v>
      </c>
      <c r="AY172" s="887">
        <v>2686.22</v>
      </c>
      <c r="AZ172" s="887">
        <v>157675.41099999999</v>
      </c>
      <c r="BA172" s="888">
        <v>9274.8109999999997</v>
      </c>
    </row>
    <row r="173" spans="2:53" ht="23.25">
      <c r="B173" s="878"/>
      <c r="C173" s="881" t="s">
        <v>267</v>
      </c>
      <c r="D173" s="887">
        <f t="shared" si="162"/>
        <v>1119</v>
      </c>
      <c r="E173" s="887">
        <v>88</v>
      </c>
      <c r="F173" s="887">
        <v>799</v>
      </c>
      <c r="G173" s="887">
        <v>232</v>
      </c>
      <c r="H173" s="887"/>
      <c r="I173" s="887">
        <f t="shared" si="163"/>
        <v>1259.7439999999999</v>
      </c>
      <c r="J173" s="887">
        <v>214.00299999999999</v>
      </c>
      <c r="K173" s="887">
        <v>860.58500000000004</v>
      </c>
      <c r="L173" s="887">
        <v>185.15600000000001</v>
      </c>
      <c r="M173" s="887"/>
      <c r="N173" s="887">
        <f t="shared" si="164"/>
        <v>377441.33600000001</v>
      </c>
      <c r="O173" s="887">
        <v>65991.426000000007</v>
      </c>
      <c r="P173" s="887">
        <v>260920.622</v>
      </c>
      <c r="Q173" s="888">
        <v>50529.288</v>
      </c>
      <c r="U173" s="878"/>
      <c r="V173" s="881" t="s">
        <v>267</v>
      </c>
      <c r="W173" s="887">
        <f t="shared" si="165"/>
        <v>861</v>
      </c>
      <c r="X173" s="887">
        <v>30</v>
      </c>
      <c r="Y173" s="887">
        <v>736</v>
      </c>
      <c r="Z173" s="887">
        <v>95</v>
      </c>
      <c r="AA173" s="887"/>
      <c r="AB173" s="887">
        <f t="shared" si="166"/>
        <v>723.70799999999997</v>
      </c>
      <c r="AC173" s="887">
        <v>102.71299999999999</v>
      </c>
      <c r="AD173" s="887">
        <v>568.60900000000004</v>
      </c>
      <c r="AE173" s="887">
        <v>52.386000000000003</v>
      </c>
      <c r="AF173" s="887"/>
      <c r="AG173" s="887">
        <f t="shared" si="167"/>
        <v>209072.11</v>
      </c>
      <c r="AH173" s="887">
        <v>29568.166000000001</v>
      </c>
      <c r="AI173" s="887">
        <v>164322.465</v>
      </c>
      <c r="AJ173" s="888">
        <v>15181.478999999999</v>
      </c>
      <c r="AL173" s="878"/>
      <c r="AM173" s="881" t="s">
        <v>267</v>
      </c>
      <c r="AN173" s="887">
        <f t="shared" si="168"/>
        <v>399</v>
      </c>
      <c r="AO173" s="887">
        <v>4</v>
      </c>
      <c r="AP173" s="887">
        <v>222</v>
      </c>
      <c r="AQ173" s="887">
        <v>173</v>
      </c>
      <c r="AR173" s="887"/>
      <c r="AS173" s="887">
        <f t="shared" si="169"/>
        <v>525.49099999999999</v>
      </c>
      <c r="AT173" s="887">
        <v>2.8149999999999999</v>
      </c>
      <c r="AU173" s="887">
        <v>453.96199999999999</v>
      </c>
      <c r="AV173" s="887">
        <v>68.713999999999999</v>
      </c>
      <c r="AW173" s="887"/>
      <c r="AX173" s="887">
        <f t="shared" si="170"/>
        <v>157670.44699999999</v>
      </c>
      <c r="AY173" s="887">
        <v>885.64800000000002</v>
      </c>
      <c r="AZ173" s="887">
        <v>138104.894</v>
      </c>
      <c r="BA173" s="888">
        <v>18679.904999999999</v>
      </c>
    </row>
    <row r="174" spans="2:53" ht="23.25">
      <c r="B174" s="878"/>
      <c r="C174" s="881" t="s">
        <v>268</v>
      </c>
      <c r="D174" s="887">
        <f t="shared" si="162"/>
        <v>1090</v>
      </c>
      <c r="E174" s="887">
        <v>57</v>
      </c>
      <c r="F174" s="887">
        <v>830</v>
      </c>
      <c r="G174" s="887">
        <v>203</v>
      </c>
      <c r="H174" s="887"/>
      <c r="I174" s="887">
        <f t="shared" si="163"/>
        <v>1365.259</v>
      </c>
      <c r="J174" s="887">
        <v>113.79</v>
      </c>
      <c r="K174" s="887">
        <v>1069.547</v>
      </c>
      <c r="L174" s="887">
        <v>181.922</v>
      </c>
      <c r="M174" s="887"/>
      <c r="N174" s="887">
        <f t="shared" si="164"/>
        <v>421732.652</v>
      </c>
      <c r="O174" s="887">
        <v>33388.156999999999</v>
      </c>
      <c r="P174" s="887">
        <v>335588.31900000002</v>
      </c>
      <c r="Q174" s="888">
        <v>52756.175999999999</v>
      </c>
      <c r="U174" s="878"/>
      <c r="V174" s="881" t="s">
        <v>268</v>
      </c>
      <c r="W174" s="887">
        <f t="shared" si="165"/>
        <v>1017</v>
      </c>
      <c r="X174" s="887">
        <v>66</v>
      </c>
      <c r="Y174" s="887">
        <v>838</v>
      </c>
      <c r="Z174" s="887">
        <v>113</v>
      </c>
      <c r="AA174" s="887"/>
      <c r="AB174" s="887">
        <f t="shared" si="166"/>
        <v>1031.9860000000001</v>
      </c>
      <c r="AC174" s="887">
        <v>65.215999999999994</v>
      </c>
      <c r="AD174" s="887">
        <v>858.10599999999999</v>
      </c>
      <c r="AE174" s="887">
        <v>108.664</v>
      </c>
      <c r="AF174" s="887"/>
      <c r="AG174" s="887">
        <f t="shared" si="167"/>
        <v>319442.22000000003</v>
      </c>
      <c r="AH174" s="887">
        <v>18821.488000000001</v>
      </c>
      <c r="AI174" s="887">
        <v>266315.42800000001</v>
      </c>
      <c r="AJ174" s="888">
        <v>34305.303999999996</v>
      </c>
      <c r="AL174" s="878"/>
      <c r="AM174" s="881" t="s">
        <v>268</v>
      </c>
      <c r="AN174" s="887">
        <f t="shared" si="168"/>
        <v>417</v>
      </c>
      <c r="AO174" s="887">
        <v>0</v>
      </c>
      <c r="AP174" s="887">
        <v>402</v>
      </c>
      <c r="AQ174" s="887">
        <v>15</v>
      </c>
      <c r="AR174" s="887"/>
      <c r="AS174" s="887">
        <f t="shared" si="169"/>
        <v>917.88599999999997</v>
      </c>
      <c r="AT174" s="887">
        <v>0</v>
      </c>
      <c r="AU174" s="887">
        <v>904.12900000000002</v>
      </c>
      <c r="AV174" s="887">
        <v>13.757</v>
      </c>
      <c r="AW174" s="887"/>
      <c r="AX174" s="887">
        <f t="shared" si="170"/>
        <v>291814.745</v>
      </c>
      <c r="AY174" s="887">
        <v>0</v>
      </c>
      <c r="AZ174" s="887">
        <v>287554.98499999999</v>
      </c>
      <c r="BA174" s="888">
        <v>4259.76</v>
      </c>
    </row>
    <row r="175" spans="2:53" ht="23.25">
      <c r="B175" s="878">
        <v>2004</v>
      </c>
      <c r="C175" s="881" t="s">
        <v>672</v>
      </c>
      <c r="D175" s="887">
        <f t="shared" si="162"/>
        <v>1156</v>
      </c>
      <c r="E175" s="887">
        <v>29</v>
      </c>
      <c r="F175" s="887">
        <v>966</v>
      </c>
      <c r="G175" s="887">
        <v>161</v>
      </c>
      <c r="H175" s="887"/>
      <c r="I175" s="887">
        <f t="shared" si="163"/>
        <v>1609.9539999999997</v>
      </c>
      <c r="J175" s="887">
        <v>76.570999999999998</v>
      </c>
      <c r="K175" s="887">
        <v>1301.6389999999999</v>
      </c>
      <c r="L175" s="887">
        <v>231.744</v>
      </c>
      <c r="M175" s="887"/>
      <c r="N175" s="887">
        <f t="shared" si="164"/>
        <v>537916.84400000004</v>
      </c>
      <c r="O175" s="887">
        <v>25490.168000000001</v>
      </c>
      <c r="P175" s="887">
        <v>437804.40600000002</v>
      </c>
      <c r="Q175" s="888">
        <v>74622.27</v>
      </c>
      <c r="U175" s="878">
        <v>2004</v>
      </c>
      <c r="V175" s="881" t="s">
        <v>672</v>
      </c>
      <c r="W175" s="887">
        <f t="shared" si="165"/>
        <v>712</v>
      </c>
      <c r="X175" s="887">
        <v>17</v>
      </c>
      <c r="Y175" s="887">
        <v>662</v>
      </c>
      <c r="Z175" s="887">
        <v>33</v>
      </c>
      <c r="AA175" s="887"/>
      <c r="AB175" s="887">
        <f t="shared" si="166"/>
        <v>701.3309999999999</v>
      </c>
      <c r="AC175" s="887">
        <v>30.914999999999999</v>
      </c>
      <c r="AD175" s="887">
        <v>624.43799999999999</v>
      </c>
      <c r="AE175" s="887">
        <v>45.978000000000002</v>
      </c>
      <c r="AF175" s="887"/>
      <c r="AG175" s="887">
        <f t="shared" si="167"/>
        <v>224778.821</v>
      </c>
      <c r="AH175" s="887">
        <v>10069.965</v>
      </c>
      <c r="AI175" s="887">
        <v>199675.97200000001</v>
      </c>
      <c r="AJ175" s="888">
        <v>15032.884</v>
      </c>
      <c r="AL175" s="878">
        <v>2004</v>
      </c>
      <c r="AM175" s="881" t="s">
        <v>672</v>
      </c>
      <c r="AN175" s="887">
        <f t="shared" si="168"/>
        <v>375</v>
      </c>
      <c r="AO175" s="887">
        <v>2</v>
      </c>
      <c r="AP175" s="887">
        <v>352</v>
      </c>
      <c r="AQ175" s="887">
        <v>21</v>
      </c>
      <c r="AR175" s="887"/>
      <c r="AS175" s="887">
        <f t="shared" si="169"/>
        <v>1132.4969999999998</v>
      </c>
      <c r="AT175" s="887">
        <v>1.62</v>
      </c>
      <c r="AU175" s="887">
        <v>1116.163</v>
      </c>
      <c r="AV175" s="887">
        <v>14.714</v>
      </c>
      <c r="AW175" s="887"/>
      <c r="AX175" s="887">
        <f t="shared" si="170"/>
        <v>380368.25899999996</v>
      </c>
      <c r="AY175" s="887">
        <v>534.13800000000003</v>
      </c>
      <c r="AZ175" s="887">
        <v>374922.22399999999</v>
      </c>
      <c r="BA175" s="888">
        <v>4911.8969999999999</v>
      </c>
    </row>
    <row r="176" spans="2:53" ht="23.25">
      <c r="B176" s="878"/>
      <c r="C176" s="881" t="s">
        <v>266</v>
      </c>
      <c r="D176" s="887">
        <f t="shared" si="162"/>
        <v>1012</v>
      </c>
      <c r="E176" s="887">
        <v>24</v>
      </c>
      <c r="F176" s="887">
        <v>787</v>
      </c>
      <c r="G176" s="887">
        <v>201</v>
      </c>
      <c r="H176" s="887"/>
      <c r="I176" s="887">
        <f t="shared" si="163"/>
        <v>1022.1919999999999</v>
      </c>
      <c r="J176" s="887">
        <v>31.597999999999999</v>
      </c>
      <c r="K176" s="887">
        <v>924.71799999999996</v>
      </c>
      <c r="L176" s="887">
        <v>65.876000000000005</v>
      </c>
      <c r="M176" s="887"/>
      <c r="N176" s="887">
        <f t="shared" si="164"/>
        <v>345732.67200000002</v>
      </c>
      <c r="O176" s="887">
        <v>10742.276</v>
      </c>
      <c r="P176" s="887">
        <v>314446.19500000001</v>
      </c>
      <c r="Q176" s="888">
        <v>20544.201000000001</v>
      </c>
      <c r="U176" s="878"/>
      <c r="V176" s="881" t="s">
        <v>266</v>
      </c>
      <c r="W176" s="887">
        <f t="shared" si="165"/>
        <v>694</v>
      </c>
      <c r="X176" s="887">
        <v>12</v>
      </c>
      <c r="Y176" s="887">
        <v>450</v>
      </c>
      <c r="Z176" s="887">
        <v>232</v>
      </c>
      <c r="AA176" s="887"/>
      <c r="AB176" s="887">
        <f t="shared" si="166"/>
        <v>516.41399999999999</v>
      </c>
      <c r="AC176" s="887">
        <v>43.2</v>
      </c>
      <c r="AD176" s="887">
        <v>383.637</v>
      </c>
      <c r="AE176" s="887">
        <v>89.576999999999998</v>
      </c>
      <c r="AF176" s="887"/>
      <c r="AG176" s="887">
        <f t="shared" si="167"/>
        <v>169873.334</v>
      </c>
      <c r="AH176" s="887">
        <v>16096.313</v>
      </c>
      <c r="AI176" s="887">
        <v>125438.012</v>
      </c>
      <c r="AJ176" s="888">
        <v>28339.008999999998</v>
      </c>
      <c r="AL176" s="878"/>
      <c r="AM176" s="881" t="s">
        <v>266</v>
      </c>
      <c r="AN176" s="887">
        <f t="shared" si="168"/>
        <v>202</v>
      </c>
      <c r="AO176" s="887">
        <v>1</v>
      </c>
      <c r="AP176" s="887">
        <v>192</v>
      </c>
      <c r="AQ176" s="887">
        <v>9</v>
      </c>
      <c r="AR176" s="887"/>
      <c r="AS176" s="887">
        <f t="shared" si="169"/>
        <v>459.60900000000004</v>
      </c>
      <c r="AT176" s="887">
        <v>5.1999999999999998E-2</v>
      </c>
      <c r="AU176" s="887">
        <v>454.488</v>
      </c>
      <c r="AV176" s="887">
        <v>5.069</v>
      </c>
      <c r="AW176" s="887"/>
      <c r="AX176" s="887">
        <f t="shared" si="170"/>
        <v>158374.53899999999</v>
      </c>
      <c r="AY176" s="887">
        <v>14.254</v>
      </c>
      <c r="AZ176" s="887">
        <v>156491.04</v>
      </c>
      <c r="BA176" s="888">
        <v>1869.2449999999999</v>
      </c>
    </row>
    <row r="177" spans="2:53" ht="23.25">
      <c r="B177" s="878"/>
      <c r="C177" s="881" t="s">
        <v>267</v>
      </c>
      <c r="D177" s="887">
        <f t="shared" si="162"/>
        <v>1071</v>
      </c>
      <c r="E177" s="887">
        <v>20</v>
      </c>
      <c r="F177" s="887">
        <v>862</v>
      </c>
      <c r="G177" s="887">
        <v>189</v>
      </c>
      <c r="H177" s="887"/>
      <c r="I177" s="887">
        <f t="shared" si="163"/>
        <v>1199.7789999999998</v>
      </c>
      <c r="J177" s="887">
        <v>32.436999999999998</v>
      </c>
      <c r="K177" s="887">
        <v>1118.6659999999999</v>
      </c>
      <c r="L177" s="887">
        <v>48.676000000000002</v>
      </c>
      <c r="M177" s="887"/>
      <c r="N177" s="887">
        <f t="shared" si="164"/>
        <v>430919.81799999997</v>
      </c>
      <c r="O177" s="887">
        <v>10681.171</v>
      </c>
      <c r="P177" s="887">
        <v>404591.86099999998</v>
      </c>
      <c r="Q177" s="888">
        <v>15646.786</v>
      </c>
      <c r="U177" s="878"/>
      <c r="V177" s="881" t="s">
        <v>267</v>
      </c>
      <c r="W177" s="887">
        <f t="shared" si="165"/>
        <v>622</v>
      </c>
      <c r="X177" s="887">
        <v>14</v>
      </c>
      <c r="Y177" s="887">
        <v>556</v>
      </c>
      <c r="Z177" s="887">
        <v>52</v>
      </c>
      <c r="AA177" s="887"/>
      <c r="AB177" s="887">
        <f t="shared" si="166"/>
        <v>469.52500000000003</v>
      </c>
      <c r="AC177" s="887">
        <v>27.692</v>
      </c>
      <c r="AD177" s="887">
        <v>424.93900000000002</v>
      </c>
      <c r="AE177" s="887">
        <v>16.893999999999998</v>
      </c>
      <c r="AF177" s="887"/>
      <c r="AG177" s="887">
        <f t="shared" si="167"/>
        <v>158792.04199999999</v>
      </c>
      <c r="AH177" s="887">
        <v>9744.4639999999999</v>
      </c>
      <c r="AI177" s="887">
        <v>143700.05499999999</v>
      </c>
      <c r="AJ177" s="888">
        <v>5347.5230000000001</v>
      </c>
      <c r="AL177" s="878"/>
      <c r="AM177" s="881" t="s">
        <v>267</v>
      </c>
      <c r="AN177" s="887">
        <f t="shared" si="168"/>
        <v>225</v>
      </c>
      <c r="AO177" s="887">
        <v>3</v>
      </c>
      <c r="AP177" s="887">
        <v>219</v>
      </c>
      <c r="AQ177" s="887">
        <v>3</v>
      </c>
      <c r="AR177" s="887"/>
      <c r="AS177" s="887">
        <f t="shared" si="169"/>
        <v>527.64499999999998</v>
      </c>
      <c r="AT177" s="887">
        <v>9.7639999999999993</v>
      </c>
      <c r="AU177" s="887">
        <v>476.81700000000001</v>
      </c>
      <c r="AV177" s="887">
        <v>41.064</v>
      </c>
      <c r="AW177" s="887"/>
      <c r="AX177" s="887">
        <f t="shared" si="170"/>
        <v>181868.14499999999</v>
      </c>
      <c r="AY177" s="887">
        <v>3414.9749999999999</v>
      </c>
      <c r="AZ177" s="887">
        <v>164618.72399999999</v>
      </c>
      <c r="BA177" s="888">
        <v>13834.446</v>
      </c>
    </row>
    <row r="178" spans="2:53" ht="23.25">
      <c r="B178" s="878"/>
      <c r="C178" s="881" t="s">
        <v>268</v>
      </c>
      <c r="D178" s="887">
        <f t="shared" si="162"/>
        <v>1472</v>
      </c>
      <c r="E178" s="887">
        <v>76</v>
      </c>
      <c r="F178" s="887">
        <v>1335</v>
      </c>
      <c r="G178" s="887">
        <v>61</v>
      </c>
      <c r="H178" s="887"/>
      <c r="I178" s="887">
        <f t="shared" si="163"/>
        <v>2057.8879999999999</v>
      </c>
      <c r="J178" s="887">
        <v>687.75599999999997</v>
      </c>
      <c r="K178" s="887">
        <v>1269.837</v>
      </c>
      <c r="L178" s="887">
        <v>100.295</v>
      </c>
      <c r="M178" s="887"/>
      <c r="N178" s="887">
        <f t="shared" si="164"/>
        <v>751700.47999999998</v>
      </c>
      <c r="O178" s="887">
        <v>264788.13500000001</v>
      </c>
      <c r="P178" s="887">
        <v>452129.89600000001</v>
      </c>
      <c r="Q178" s="888">
        <v>34782.449000000001</v>
      </c>
      <c r="U178" s="878"/>
      <c r="V178" s="881" t="s">
        <v>268</v>
      </c>
      <c r="W178" s="887">
        <f t="shared" si="165"/>
        <v>1108</v>
      </c>
      <c r="X178" s="887">
        <v>23</v>
      </c>
      <c r="Y178" s="887">
        <v>873</v>
      </c>
      <c r="Z178" s="887">
        <v>212</v>
      </c>
      <c r="AA178" s="887"/>
      <c r="AB178" s="887">
        <f t="shared" si="166"/>
        <v>879.55199999999991</v>
      </c>
      <c r="AC178" s="887">
        <v>72.010999999999996</v>
      </c>
      <c r="AD178" s="887">
        <v>709.62599999999998</v>
      </c>
      <c r="AE178" s="887">
        <v>97.915000000000006</v>
      </c>
      <c r="AF178" s="887"/>
      <c r="AG178" s="887">
        <f t="shared" si="167"/>
        <v>306114.61700000003</v>
      </c>
      <c r="AH178" s="887">
        <v>25118.574000000001</v>
      </c>
      <c r="AI178" s="887">
        <v>247999.76699999999</v>
      </c>
      <c r="AJ178" s="888">
        <v>32996.275999999998</v>
      </c>
      <c r="AL178" s="878"/>
      <c r="AM178" s="881" t="s">
        <v>268</v>
      </c>
      <c r="AN178" s="887">
        <f t="shared" si="168"/>
        <v>810</v>
      </c>
      <c r="AO178" s="887">
        <v>10</v>
      </c>
      <c r="AP178" s="887">
        <v>458</v>
      </c>
      <c r="AQ178" s="887">
        <v>342</v>
      </c>
      <c r="AR178" s="887"/>
      <c r="AS178" s="887">
        <f t="shared" si="169"/>
        <v>1267.7710000000002</v>
      </c>
      <c r="AT178" s="887">
        <v>30.189</v>
      </c>
      <c r="AU178" s="887">
        <v>1078.998</v>
      </c>
      <c r="AV178" s="887">
        <v>158.584</v>
      </c>
      <c r="AW178" s="887"/>
      <c r="AX178" s="887">
        <f t="shared" si="170"/>
        <v>447809.429</v>
      </c>
      <c r="AY178" s="887">
        <v>9038.3850000000002</v>
      </c>
      <c r="AZ178" s="887">
        <v>381268.984</v>
      </c>
      <c r="BA178" s="888">
        <v>57502.06</v>
      </c>
    </row>
    <row r="179" spans="2:53" ht="23.25">
      <c r="B179" s="878">
        <v>2005</v>
      </c>
      <c r="C179" s="881" t="s">
        <v>672</v>
      </c>
      <c r="D179" s="887">
        <f t="shared" si="162"/>
        <v>1782</v>
      </c>
      <c r="E179" s="887">
        <v>129</v>
      </c>
      <c r="F179" s="887">
        <v>974</v>
      </c>
      <c r="G179" s="887">
        <v>679</v>
      </c>
      <c r="H179" s="887"/>
      <c r="I179" s="887">
        <f t="shared" si="163"/>
        <v>1276.9780000000001</v>
      </c>
      <c r="J179" s="887">
        <v>109.58</v>
      </c>
      <c r="K179" s="887">
        <v>941.34</v>
      </c>
      <c r="L179" s="887">
        <v>226.05799999999999</v>
      </c>
      <c r="M179" s="887"/>
      <c r="N179" s="887">
        <f t="shared" si="164"/>
        <v>468310.87300000002</v>
      </c>
      <c r="O179" s="887">
        <v>40936.428</v>
      </c>
      <c r="P179" s="887">
        <v>349043.32400000002</v>
      </c>
      <c r="Q179" s="888">
        <v>78331.120999999999</v>
      </c>
      <c r="U179" s="878">
        <v>2005</v>
      </c>
      <c r="V179" s="881" t="s">
        <v>672</v>
      </c>
      <c r="W179" s="887">
        <f t="shared" si="165"/>
        <v>1024</v>
      </c>
      <c r="X179" s="887">
        <v>45</v>
      </c>
      <c r="Y179" s="887">
        <v>793</v>
      </c>
      <c r="Z179" s="887">
        <v>186</v>
      </c>
      <c r="AA179" s="887"/>
      <c r="AB179" s="887">
        <f t="shared" si="166"/>
        <v>1131.896</v>
      </c>
      <c r="AC179" s="887">
        <v>98.078999999999994</v>
      </c>
      <c r="AD179" s="887">
        <v>931.71799999999996</v>
      </c>
      <c r="AE179" s="887">
        <v>102.099</v>
      </c>
      <c r="AF179" s="887"/>
      <c r="AG179" s="887">
        <f t="shared" si="167"/>
        <v>401111.19900000002</v>
      </c>
      <c r="AH179" s="887">
        <v>35943.919000000002</v>
      </c>
      <c r="AI179" s="887">
        <v>330620.37300000002</v>
      </c>
      <c r="AJ179" s="888">
        <v>34546.906999999999</v>
      </c>
      <c r="AL179" s="878">
        <v>2005</v>
      </c>
      <c r="AM179" s="881" t="s">
        <v>672</v>
      </c>
      <c r="AN179" s="887">
        <f t="shared" si="168"/>
        <v>803</v>
      </c>
      <c r="AO179" s="887">
        <v>6</v>
      </c>
      <c r="AP179" s="887">
        <v>411</v>
      </c>
      <c r="AQ179" s="887">
        <v>386</v>
      </c>
      <c r="AR179" s="887"/>
      <c r="AS179" s="887">
        <f t="shared" si="169"/>
        <v>1898.8229999999999</v>
      </c>
      <c r="AT179" s="887">
        <v>5.6849999999999996</v>
      </c>
      <c r="AU179" s="887">
        <v>1160.771</v>
      </c>
      <c r="AV179" s="887">
        <v>732.36699999999996</v>
      </c>
      <c r="AW179" s="887"/>
      <c r="AX179" s="887">
        <f t="shared" si="170"/>
        <v>708824.82400000002</v>
      </c>
      <c r="AY179" s="887">
        <v>2084.7249999999999</v>
      </c>
      <c r="AZ179" s="887">
        <v>420921.38500000001</v>
      </c>
      <c r="BA179" s="888">
        <v>285818.71399999998</v>
      </c>
    </row>
    <row r="180" spans="2:53" ht="23.25">
      <c r="B180" s="878"/>
      <c r="C180" s="881" t="s">
        <v>266</v>
      </c>
      <c r="D180" s="887">
        <f t="shared" si="162"/>
        <v>1713</v>
      </c>
      <c r="E180" s="887">
        <v>85</v>
      </c>
      <c r="F180" s="887">
        <v>1391</v>
      </c>
      <c r="G180" s="887">
        <v>237</v>
      </c>
      <c r="H180" s="887"/>
      <c r="I180" s="887">
        <f t="shared" si="163"/>
        <v>1706.674</v>
      </c>
      <c r="J180" s="887">
        <v>302.709</v>
      </c>
      <c r="K180" s="887">
        <v>1325.961</v>
      </c>
      <c r="L180" s="887">
        <v>78.004000000000005</v>
      </c>
      <c r="M180" s="887"/>
      <c r="N180" s="887">
        <f t="shared" si="164"/>
        <v>625153.29599999997</v>
      </c>
      <c r="O180" s="887">
        <v>108197.546</v>
      </c>
      <c r="P180" s="887">
        <v>490378.11599999998</v>
      </c>
      <c r="Q180" s="888">
        <v>26577.633999999998</v>
      </c>
      <c r="U180" s="878"/>
      <c r="V180" s="881" t="s">
        <v>266</v>
      </c>
      <c r="W180" s="887">
        <f t="shared" si="165"/>
        <v>1527</v>
      </c>
      <c r="X180" s="887">
        <v>73</v>
      </c>
      <c r="Y180" s="887">
        <v>1060</v>
      </c>
      <c r="Z180" s="887">
        <v>394</v>
      </c>
      <c r="AA180" s="887"/>
      <c r="AB180" s="887">
        <f t="shared" si="166"/>
        <v>1031.373</v>
      </c>
      <c r="AC180" s="887">
        <v>49.018999999999998</v>
      </c>
      <c r="AD180" s="887">
        <v>842.94899999999996</v>
      </c>
      <c r="AE180" s="887">
        <v>139.405</v>
      </c>
      <c r="AF180" s="887"/>
      <c r="AG180" s="887">
        <f t="shared" si="167"/>
        <v>374385.10699999996</v>
      </c>
      <c r="AH180" s="887">
        <v>17791.994999999999</v>
      </c>
      <c r="AI180" s="887">
        <v>306909.35499999998</v>
      </c>
      <c r="AJ180" s="888">
        <v>49683.756999999998</v>
      </c>
      <c r="AL180" s="878"/>
      <c r="AM180" s="881" t="s">
        <v>266</v>
      </c>
      <c r="AN180" s="887">
        <f t="shared" si="168"/>
        <v>631</v>
      </c>
      <c r="AO180" s="887">
        <v>6</v>
      </c>
      <c r="AP180" s="887">
        <v>358</v>
      </c>
      <c r="AQ180" s="887">
        <v>267</v>
      </c>
      <c r="AR180" s="887"/>
      <c r="AS180" s="887">
        <f t="shared" si="169"/>
        <v>1109.672</v>
      </c>
      <c r="AT180" s="887">
        <v>3.331</v>
      </c>
      <c r="AU180" s="887">
        <v>761.57299999999998</v>
      </c>
      <c r="AV180" s="887">
        <v>344.76799999999997</v>
      </c>
      <c r="AW180" s="887"/>
      <c r="AX180" s="887">
        <f t="shared" si="170"/>
        <v>418929.35800000001</v>
      </c>
      <c r="AY180" s="887">
        <v>1214.9570000000001</v>
      </c>
      <c r="AZ180" s="887">
        <v>280847.44099999999</v>
      </c>
      <c r="BA180" s="888">
        <v>136866.96</v>
      </c>
    </row>
    <row r="181" spans="2:53" ht="23.25">
      <c r="B181" s="878"/>
      <c r="C181" s="881" t="s">
        <v>267</v>
      </c>
      <c r="D181" s="887">
        <f t="shared" si="162"/>
        <v>1481</v>
      </c>
      <c r="E181" s="887">
        <v>208</v>
      </c>
      <c r="F181" s="887">
        <v>1241</v>
      </c>
      <c r="G181" s="887">
        <v>32</v>
      </c>
      <c r="H181" s="887"/>
      <c r="I181" s="887">
        <f t="shared" si="163"/>
        <v>2072.69</v>
      </c>
      <c r="J181" s="887">
        <v>198.45500000000001</v>
      </c>
      <c r="K181" s="887">
        <v>1811.655</v>
      </c>
      <c r="L181" s="887">
        <v>62.58</v>
      </c>
      <c r="M181" s="887"/>
      <c r="N181" s="887">
        <f t="shared" si="164"/>
        <v>809987.52899999998</v>
      </c>
      <c r="O181" s="887">
        <v>78344.702000000005</v>
      </c>
      <c r="P181" s="887">
        <v>706611.34</v>
      </c>
      <c r="Q181" s="888">
        <v>25031.487000000001</v>
      </c>
      <c r="U181" s="878"/>
      <c r="V181" s="881" t="s">
        <v>267</v>
      </c>
      <c r="W181" s="887">
        <f t="shared" si="165"/>
        <v>1114</v>
      </c>
      <c r="X181" s="887">
        <v>32</v>
      </c>
      <c r="Y181" s="887">
        <v>967</v>
      </c>
      <c r="Z181" s="887">
        <v>115</v>
      </c>
      <c r="AA181" s="887"/>
      <c r="AB181" s="887">
        <f t="shared" si="166"/>
        <v>1193.123</v>
      </c>
      <c r="AC181" s="887">
        <v>46.62</v>
      </c>
      <c r="AD181" s="887">
        <v>772.78599999999994</v>
      </c>
      <c r="AE181" s="887">
        <v>373.71699999999998</v>
      </c>
      <c r="AF181" s="887"/>
      <c r="AG181" s="887">
        <f t="shared" si="167"/>
        <v>448321.75300000003</v>
      </c>
      <c r="AH181" s="887">
        <v>17634.924999999999</v>
      </c>
      <c r="AI181" s="887">
        <v>279492.16800000001</v>
      </c>
      <c r="AJ181" s="888">
        <v>151194.66</v>
      </c>
      <c r="AL181" s="878"/>
      <c r="AM181" s="881" t="s">
        <v>267</v>
      </c>
      <c r="AN181" s="887">
        <f t="shared" si="168"/>
        <v>2570</v>
      </c>
      <c r="AO181" s="887">
        <v>5</v>
      </c>
      <c r="AP181" s="887">
        <v>395</v>
      </c>
      <c r="AQ181" s="887">
        <v>2170</v>
      </c>
      <c r="AR181" s="887"/>
      <c r="AS181" s="887">
        <f t="shared" si="169"/>
        <v>1466.1580000000001</v>
      </c>
      <c r="AT181" s="887">
        <v>14.651999999999999</v>
      </c>
      <c r="AU181" s="887">
        <v>802.35400000000004</v>
      </c>
      <c r="AV181" s="887">
        <v>649.15200000000004</v>
      </c>
      <c r="AW181" s="887"/>
      <c r="AX181" s="887">
        <f t="shared" si="170"/>
        <v>561333.30000000005</v>
      </c>
      <c r="AY181" s="887">
        <v>5511.473</v>
      </c>
      <c r="AZ181" s="887">
        <v>296842.18900000001</v>
      </c>
      <c r="BA181" s="888">
        <v>258979.63800000001</v>
      </c>
    </row>
    <row r="182" spans="2:53" ht="23.25">
      <c r="B182" s="878"/>
      <c r="C182" s="881" t="s">
        <v>268</v>
      </c>
      <c r="D182" s="887">
        <f t="shared" si="162"/>
        <v>1873</v>
      </c>
      <c r="E182" s="887">
        <v>90</v>
      </c>
      <c r="F182" s="887">
        <v>1550</v>
      </c>
      <c r="G182" s="887">
        <v>233</v>
      </c>
      <c r="H182" s="887"/>
      <c r="I182" s="887">
        <f t="shared" si="163"/>
        <v>2907.585</v>
      </c>
      <c r="J182" s="887">
        <v>549.56500000000005</v>
      </c>
      <c r="K182" s="887">
        <v>2168.0459999999998</v>
      </c>
      <c r="L182" s="887">
        <v>189.97399999999999</v>
      </c>
      <c r="M182" s="887"/>
      <c r="N182" s="887">
        <f t="shared" si="164"/>
        <v>1136894.2250000001</v>
      </c>
      <c r="O182" s="887">
        <v>225258.046</v>
      </c>
      <c r="P182" s="887">
        <v>833802.88199999998</v>
      </c>
      <c r="Q182" s="888">
        <v>77833.297000000006</v>
      </c>
      <c r="U182" s="878"/>
      <c r="V182" s="881" t="s">
        <v>268</v>
      </c>
      <c r="W182" s="887">
        <f t="shared" si="165"/>
        <v>2123</v>
      </c>
      <c r="X182" s="887">
        <v>45</v>
      </c>
      <c r="Y182" s="887">
        <v>1245</v>
      </c>
      <c r="Z182" s="887">
        <v>833</v>
      </c>
      <c r="AA182" s="887"/>
      <c r="AB182" s="887">
        <f t="shared" si="166"/>
        <v>2265.163</v>
      </c>
      <c r="AC182" s="887">
        <v>100.09699999999999</v>
      </c>
      <c r="AD182" s="887">
        <v>1102.48</v>
      </c>
      <c r="AE182" s="887">
        <v>1062.586</v>
      </c>
      <c r="AF182" s="887"/>
      <c r="AG182" s="887">
        <f t="shared" si="167"/>
        <v>885242.32900000003</v>
      </c>
      <c r="AH182" s="887">
        <v>37295.873</v>
      </c>
      <c r="AI182" s="887">
        <v>411130.81</v>
      </c>
      <c r="AJ182" s="888">
        <v>436815.64600000001</v>
      </c>
      <c r="AL182" s="878"/>
      <c r="AM182" s="881" t="s">
        <v>268</v>
      </c>
      <c r="AN182" s="887">
        <f t="shared" si="168"/>
        <v>551</v>
      </c>
      <c r="AO182" s="887">
        <v>3</v>
      </c>
      <c r="AP182" s="887">
        <v>492</v>
      </c>
      <c r="AQ182" s="887">
        <v>56</v>
      </c>
      <c r="AR182" s="887"/>
      <c r="AS182" s="887">
        <f t="shared" si="169"/>
        <v>1332.5840000000001</v>
      </c>
      <c r="AT182" s="887">
        <v>3.4790000000000001</v>
      </c>
      <c r="AU182" s="887">
        <v>1305.377</v>
      </c>
      <c r="AV182" s="887">
        <v>23.728000000000002</v>
      </c>
      <c r="AW182" s="887"/>
      <c r="AX182" s="887">
        <f t="shared" si="170"/>
        <v>496331.77299999999</v>
      </c>
      <c r="AY182" s="887">
        <v>1264.3620000000001</v>
      </c>
      <c r="AZ182" s="887">
        <v>486206.67499999999</v>
      </c>
      <c r="BA182" s="888">
        <v>8860.7360000000008</v>
      </c>
    </row>
    <row r="183" spans="2:53" ht="23.25">
      <c r="B183" s="878">
        <v>2006</v>
      </c>
      <c r="C183" s="881" t="s">
        <v>672</v>
      </c>
      <c r="D183" s="887">
        <f t="shared" si="162"/>
        <v>1149</v>
      </c>
      <c r="E183" s="887">
        <v>142</v>
      </c>
      <c r="F183" s="887">
        <v>932</v>
      </c>
      <c r="G183" s="887">
        <v>75</v>
      </c>
      <c r="H183" s="887"/>
      <c r="I183" s="887">
        <f t="shared" si="163"/>
        <v>1724.7740000000001</v>
      </c>
      <c r="J183" s="887">
        <v>248.88900000000001</v>
      </c>
      <c r="K183" s="887">
        <v>1326.306</v>
      </c>
      <c r="L183" s="887">
        <v>149.57900000000001</v>
      </c>
      <c r="M183" s="887"/>
      <c r="N183" s="887">
        <f t="shared" si="164"/>
        <v>678311.40500000003</v>
      </c>
      <c r="O183" s="887">
        <v>98360.417000000001</v>
      </c>
      <c r="P183" s="887">
        <v>523868.37</v>
      </c>
      <c r="Q183" s="888">
        <v>56082.618000000002</v>
      </c>
      <c r="U183" s="878">
        <v>2006</v>
      </c>
      <c r="V183" s="881" t="s">
        <v>672</v>
      </c>
      <c r="W183" s="887">
        <f t="shared" si="165"/>
        <v>1307</v>
      </c>
      <c r="X183" s="887">
        <v>76</v>
      </c>
      <c r="Y183" s="887">
        <v>990</v>
      </c>
      <c r="Z183" s="887">
        <v>241</v>
      </c>
      <c r="AA183" s="887"/>
      <c r="AB183" s="887">
        <f t="shared" si="166"/>
        <v>1005.193</v>
      </c>
      <c r="AC183" s="887">
        <v>63.856000000000002</v>
      </c>
      <c r="AD183" s="887">
        <v>769.42899999999997</v>
      </c>
      <c r="AE183" s="887">
        <v>171.90799999999999</v>
      </c>
      <c r="AF183" s="887"/>
      <c r="AG183" s="887">
        <f t="shared" si="167"/>
        <v>378809.12400000001</v>
      </c>
      <c r="AH183" s="887">
        <v>26002.485000000001</v>
      </c>
      <c r="AI183" s="887">
        <v>292175.97200000001</v>
      </c>
      <c r="AJ183" s="888">
        <v>60630.667000000001</v>
      </c>
      <c r="AL183" s="878">
        <v>2006</v>
      </c>
      <c r="AM183" s="881" t="s">
        <v>672</v>
      </c>
      <c r="AN183" s="887">
        <f t="shared" si="168"/>
        <v>354</v>
      </c>
      <c r="AO183" s="887">
        <v>3</v>
      </c>
      <c r="AP183" s="887">
        <v>298</v>
      </c>
      <c r="AQ183" s="887">
        <v>53</v>
      </c>
      <c r="AR183" s="887"/>
      <c r="AS183" s="887">
        <f t="shared" si="169"/>
        <v>995.67000000000007</v>
      </c>
      <c r="AT183" s="887">
        <v>4.8440000000000003</v>
      </c>
      <c r="AU183" s="887">
        <v>851.12400000000002</v>
      </c>
      <c r="AV183" s="887">
        <v>139.702</v>
      </c>
      <c r="AW183" s="887"/>
      <c r="AX183" s="887">
        <f t="shared" si="170"/>
        <v>398899.97800000006</v>
      </c>
      <c r="AY183" s="887">
        <v>1759.1769999999999</v>
      </c>
      <c r="AZ183" s="887">
        <v>338961.61800000002</v>
      </c>
      <c r="BA183" s="888">
        <v>58179.182999999997</v>
      </c>
    </row>
    <row r="184" spans="2:53" ht="23.25">
      <c r="B184" s="878"/>
      <c r="C184" s="881" t="s">
        <v>266</v>
      </c>
      <c r="D184" s="887">
        <f t="shared" si="162"/>
        <v>1851</v>
      </c>
      <c r="E184" s="887">
        <v>107</v>
      </c>
      <c r="F184" s="887">
        <v>1634</v>
      </c>
      <c r="G184" s="887">
        <v>110</v>
      </c>
      <c r="H184" s="887"/>
      <c r="I184" s="887">
        <f t="shared" si="163"/>
        <v>3090.607</v>
      </c>
      <c r="J184" s="887">
        <v>309.81</v>
      </c>
      <c r="K184" s="887">
        <v>2425.6320000000001</v>
      </c>
      <c r="L184" s="887">
        <v>355.16500000000002</v>
      </c>
      <c r="M184" s="887"/>
      <c r="N184" s="887">
        <f t="shared" si="164"/>
        <v>1464224.057</v>
      </c>
      <c r="O184" s="887">
        <v>138572.413</v>
      </c>
      <c r="P184" s="887">
        <v>1155622.531</v>
      </c>
      <c r="Q184" s="888">
        <v>170029.11300000001</v>
      </c>
      <c r="U184" s="878"/>
      <c r="V184" s="881" t="s">
        <v>266</v>
      </c>
      <c r="W184" s="887">
        <f t="shared" si="165"/>
        <v>2191</v>
      </c>
      <c r="X184" s="887">
        <v>47</v>
      </c>
      <c r="Y184" s="887">
        <v>1298</v>
      </c>
      <c r="Z184" s="887">
        <v>846</v>
      </c>
      <c r="AA184" s="887"/>
      <c r="AB184" s="887">
        <f t="shared" si="166"/>
        <v>1606.7019999999998</v>
      </c>
      <c r="AC184" s="887">
        <v>184.26300000000001</v>
      </c>
      <c r="AD184" s="887">
        <v>1140.3689999999999</v>
      </c>
      <c r="AE184" s="887">
        <v>282.07</v>
      </c>
      <c r="AF184" s="887"/>
      <c r="AG184" s="887">
        <f t="shared" si="167"/>
        <v>723106.745</v>
      </c>
      <c r="AH184" s="887">
        <v>84219.725999999995</v>
      </c>
      <c r="AI184" s="887">
        <v>512172.967</v>
      </c>
      <c r="AJ184" s="888">
        <v>126714.052</v>
      </c>
      <c r="AL184" s="878"/>
      <c r="AM184" s="881" t="s">
        <v>266</v>
      </c>
      <c r="AN184" s="887">
        <f t="shared" si="168"/>
        <v>406</v>
      </c>
      <c r="AO184" s="887">
        <v>8</v>
      </c>
      <c r="AP184" s="887">
        <v>380</v>
      </c>
      <c r="AQ184" s="887">
        <v>18</v>
      </c>
      <c r="AR184" s="887"/>
      <c r="AS184" s="887">
        <f t="shared" si="169"/>
        <v>778.23900000000003</v>
      </c>
      <c r="AT184" s="887">
        <v>89.834000000000003</v>
      </c>
      <c r="AU184" s="887">
        <v>628.36900000000003</v>
      </c>
      <c r="AV184" s="887">
        <v>60.036000000000001</v>
      </c>
      <c r="AW184" s="887"/>
      <c r="AX184" s="887">
        <f t="shared" si="170"/>
        <v>349677.92099999997</v>
      </c>
      <c r="AY184" s="887">
        <v>39884.800000000003</v>
      </c>
      <c r="AZ184" s="887">
        <v>278673.022</v>
      </c>
      <c r="BA184" s="888">
        <v>31120.098999999998</v>
      </c>
    </row>
    <row r="185" spans="2:53" ht="23.25">
      <c r="B185" s="878"/>
      <c r="C185" s="881" t="s">
        <v>267</v>
      </c>
      <c r="D185" s="887">
        <f t="shared" si="162"/>
        <v>1816</v>
      </c>
      <c r="E185" s="887">
        <v>92</v>
      </c>
      <c r="F185" s="887">
        <v>1641</v>
      </c>
      <c r="G185" s="887">
        <v>83</v>
      </c>
      <c r="H185" s="887"/>
      <c r="I185" s="887">
        <f t="shared" si="163"/>
        <v>3467.1889999999999</v>
      </c>
      <c r="J185" s="887">
        <v>550.18899999999996</v>
      </c>
      <c r="K185" s="887">
        <v>2607.7049999999999</v>
      </c>
      <c r="L185" s="887">
        <v>309.29500000000002</v>
      </c>
      <c r="M185" s="887"/>
      <c r="N185" s="887">
        <f t="shared" si="164"/>
        <v>1665842.074</v>
      </c>
      <c r="O185" s="887">
        <v>264396.89199999999</v>
      </c>
      <c r="P185" s="887">
        <v>1252360.148</v>
      </c>
      <c r="Q185" s="888">
        <v>149085.03400000001</v>
      </c>
      <c r="U185" s="878"/>
      <c r="V185" s="881" t="s">
        <v>267</v>
      </c>
      <c r="W185" s="887">
        <f t="shared" si="165"/>
        <v>1871</v>
      </c>
      <c r="X185" s="887">
        <v>49</v>
      </c>
      <c r="Y185" s="887">
        <v>1317</v>
      </c>
      <c r="Z185" s="887">
        <v>505</v>
      </c>
      <c r="AA185" s="887"/>
      <c r="AB185" s="887">
        <f t="shared" si="166"/>
        <v>1550.367</v>
      </c>
      <c r="AC185" s="887">
        <v>104.818</v>
      </c>
      <c r="AD185" s="887">
        <v>1311.3209999999999</v>
      </c>
      <c r="AE185" s="887">
        <v>134.22800000000001</v>
      </c>
      <c r="AF185" s="887"/>
      <c r="AG185" s="887">
        <f t="shared" si="167"/>
        <v>673588.10100000002</v>
      </c>
      <c r="AH185" s="887">
        <v>45251.406999999999</v>
      </c>
      <c r="AI185" s="887">
        <v>574582.78599999996</v>
      </c>
      <c r="AJ185" s="888">
        <v>53753.908000000003</v>
      </c>
      <c r="AL185" s="878"/>
      <c r="AM185" s="881" t="s">
        <v>267</v>
      </c>
      <c r="AN185" s="887">
        <f t="shared" si="168"/>
        <v>447</v>
      </c>
      <c r="AO185" s="887">
        <v>12</v>
      </c>
      <c r="AP185" s="887">
        <v>406</v>
      </c>
      <c r="AQ185" s="887">
        <v>29</v>
      </c>
      <c r="AR185" s="887"/>
      <c r="AS185" s="887">
        <f t="shared" si="169"/>
        <v>1009.256</v>
      </c>
      <c r="AT185" s="887">
        <v>14.178000000000001</v>
      </c>
      <c r="AU185" s="887">
        <v>963.94899999999996</v>
      </c>
      <c r="AV185" s="887">
        <v>31.129000000000001</v>
      </c>
      <c r="AW185" s="887"/>
      <c r="AX185" s="887">
        <f t="shared" si="170"/>
        <v>450005.092</v>
      </c>
      <c r="AY185" s="887">
        <v>5953.402</v>
      </c>
      <c r="AZ185" s="887">
        <v>431651.598</v>
      </c>
      <c r="BA185" s="888">
        <v>12400.092000000001</v>
      </c>
    </row>
    <row r="186" spans="2:53" ht="23.25">
      <c r="B186" s="878"/>
      <c r="C186" s="881" t="s">
        <v>268</v>
      </c>
      <c r="D186" s="887">
        <f t="shared" si="162"/>
        <v>1873</v>
      </c>
      <c r="E186" s="887">
        <v>127</v>
      </c>
      <c r="F186" s="887">
        <v>1599</v>
      </c>
      <c r="G186" s="887">
        <v>147</v>
      </c>
      <c r="H186" s="887"/>
      <c r="I186" s="887">
        <f t="shared" si="163"/>
        <v>3323.14</v>
      </c>
      <c r="J186" s="887">
        <v>725.25699999999995</v>
      </c>
      <c r="K186" s="887">
        <v>2381.9299999999998</v>
      </c>
      <c r="L186" s="887">
        <v>215.953</v>
      </c>
      <c r="M186" s="887"/>
      <c r="N186" s="887">
        <f t="shared" si="164"/>
        <v>1606383.362</v>
      </c>
      <c r="O186" s="887">
        <v>366257.06699999998</v>
      </c>
      <c r="P186" s="887">
        <v>1130195.4029999999</v>
      </c>
      <c r="Q186" s="888">
        <v>109930.89200000001</v>
      </c>
      <c r="U186" s="878"/>
      <c r="V186" s="881" t="s">
        <v>268</v>
      </c>
      <c r="W186" s="887">
        <f t="shared" si="165"/>
        <v>2181</v>
      </c>
      <c r="X186" s="887">
        <v>40</v>
      </c>
      <c r="Y186" s="887">
        <v>1928</v>
      </c>
      <c r="Z186" s="887">
        <v>213</v>
      </c>
      <c r="AA186" s="887"/>
      <c r="AB186" s="887">
        <f t="shared" si="166"/>
        <v>1639.319</v>
      </c>
      <c r="AC186" s="887">
        <v>140.12100000000001</v>
      </c>
      <c r="AD186" s="887">
        <v>1392.1669999999999</v>
      </c>
      <c r="AE186" s="887">
        <v>107.03100000000001</v>
      </c>
      <c r="AF186" s="887"/>
      <c r="AG186" s="887">
        <f t="shared" si="167"/>
        <v>717212.92800000007</v>
      </c>
      <c r="AH186" s="887">
        <v>63241.894999999997</v>
      </c>
      <c r="AI186" s="887">
        <v>606102.82700000005</v>
      </c>
      <c r="AJ186" s="888">
        <v>47868.205999999998</v>
      </c>
      <c r="AL186" s="878"/>
      <c r="AM186" s="881" t="s">
        <v>268</v>
      </c>
      <c r="AN186" s="887">
        <f t="shared" si="168"/>
        <v>839</v>
      </c>
      <c r="AO186" s="887">
        <v>2</v>
      </c>
      <c r="AP186" s="887">
        <v>573</v>
      </c>
      <c r="AQ186" s="887">
        <v>264</v>
      </c>
      <c r="AR186" s="887"/>
      <c r="AS186" s="887">
        <f t="shared" si="169"/>
        <v>2657.4809999999998</v>
      </c>
      <c r="AT186" s="887">
        <v>101.196</v>
      </c>
      <c r="AU186" s="887">
        <v>1702.461</v>
      </c>
      <c r="AV186" s="887">
        <v>853.82399999999996</v>
      </c>
      <c r="AW186" s="887"/>
      <c r="AX186" s="887">
        <f t="shared" si="170"/>
        <v>1250814.986</v>
      </c>
      <c r="AY186" s="887">
        <v>36815.521999999997</v>
      </c>
      <c r="AZ186" s="887">
        <v>778231.40800000005</v>
      </c>
      <c r="BA186" s="888">
        <v>435768.05599999998</v>
      </c>
    </row>
    <row r="187" spans="2:53" ht="23.25">
      <c r="B187" s="878">
        <v>2007</v>
      </c>
      <c r="C187" s="881" t="s">
        <v>672</v>
      </c>
      <c r="D187" s="887">
        <f t="shared" si="162"/>
        <v>1397</v>
      </c>
      <c r="E187" s="887">
        <v>112</v>
      </c>
      <c r="F187" s="887">
        <v>1126</v>
      </c>
      <c r="G187" s="887">
        <v>159</v>
      </c>
      <c r="H187" s="887"/>
      <c r="I187" s="887">
        <f t="shared" si="163"/>
        <v>2125.8589999999999</v>
      </c>
      <c r="J187" s="887">
        <v>153.48400000000001</v>
      </c>
      <c r="K187" s="887">
        <v>1710.4749999999999</v>
      </c>
      <c r="L187" s="887">
        <v>261.89999999999998</v>
      </c>
      <c r="M187" s="887"/>
      <c r="N187" s="887">
        <f t="shared" si="164"/>
        <v>1028229.1900000001</v>
      </c>
      <c r="O187" s="887">
        <v>77666.202000000005</v>
      </c>
      <c r="P187" s="887">
        <v>830054.42500000005</v>
      </c>
      <c r="Q187" s="888">
        <v>120508.56299999999</v>
      </c>
      <c r="U187" s="878">
        <v>2007</v>
      </c>
      <c r="V187" s="881" t="s">
        <v>672</v>
      </c>
      <c r="W187" s="887">
        <f t="shared" si="165"/>
        <v>1355</v>
      </c>
      <c r="X187" s="887">
        <v>59</v>
      </c>
      <c r="Y187" s="887">
        <v>1158</v>
      </c>
      <c r="Z187" s="887">
        <v>138</v>
      </c>
      <c r="AA187" s="887"/>
      <c r="AB187" s="887">
        <f t="shared" si="166"/>
        <v>1031.953</v>
      </c>
      <c r="AC187" s="887">
        <v>64.564999999999998</v>
      </c>
      <c r="AD187" s="887">
        <v>870.90099999999995</v>
      </c>
      <c r="AE187" s="887">
        <v>96.486999999999995</v>
      </c>
      <c r="AF187" s="887"/>
      <c r="AG187" s="887">
        <f t="shared" si="167"/>
        <v>481834.495</v>
      </c>
      <c r="AH187" s="887">
        <v>30001.379000000001</v>
      </c>
      <c r="AI187" s="887">
        <v>406478.049</v>
      </c>
      <c r="AJ187" s="888">
        <v>45355.067000000003</v>
      </c>
      <c r="AL187" s="878">
        <v>2007</v>
      </c>
      <c r="AM187" s="881" t="s">
        <v>672</v>
      </c>
      <c r="AN187" s="887">
        <f t="shared" si="168"/>
        <v>840</v>
      </c>
      <c r="AO187" s="887">
        <v>1</v>
      </c>
      <c r="AP187" s="887">
        <v>428</v>
      </c>
      <c r="AQ187" s="887">
        <v>411</v>
      </c>
      <c r="AR187" s="887"/>
      <c r="AS187" s="887">
        <f t="shared" si="169"/>
        <v>1151.1579999999999</v>
      </c>
      <c r="AT187" s="887">
        <v>0.02</v>
      </c>
      <c r="AU187" s="887">
        <v>986.94399999999996</v>
      </c>
      <c r="AV187" s="887">
        <v>164.19399999999999</v>
      </c>
      <c r="AW187" s="887"/>
      <c r="AX187" s="887">
        <f t="shared" si="170"/>
        <v>548146.71499999997</v>
      </c>
      <c r="AY187" s="887">
        <v>8.5269999999999992</v>
      </c>
      <c r="AZ187" s="887">
        <v>471204.51199999999</v>
      </c>
      <c r="BA187" s="888">
        <v>76933.676000000007</v>
      </c>
    </row>
    <row r="188" spans="2:53" ht="23.25">
      <c r="B188" s="878"/>
      <c r="C188" s="881" t="s">
        <v>266</v>
      </c>
      <c r="D188" s="887">
        <f t="shared" si="162"/>
        <v>1871</v>
      </c>
      <c r="E188" s="887">
        <v>106</v>
      </c>
      <c r="F188" s="887">
        <v>1619</v>
      </c>
      <c r="G188" s="887">
        <v>146</v>
      </c>
      <c r="H188" s="887"/>
      <c r="I188" s="887">
        <f t="shared" si="163"/>
        <v>3749.5610000000001</v>
      </c>
      <c r="J188" s="887">
        <v>707.18</v>
      </c>
      <c r="K188" s="887">
        <v>2978.1970000000001</v>
      </c>
      <c r="L188" s="887">
        <v>64.183999999999997</v>
      </c>
      <c r="M188" s="887"/>
      <c r="N188" s="887">
        <f t="shared" si="164"/>
        <v>1856780.0360000001</v>
      </c>
      <c r="O188" s="887">
        <v>338408.12300000002</v>
      </c>
      <c r="P188" s="887">
        <v>1487823.5249999999</v>
      </c>
      <c r="Q188" s="888">
        <v>30548.387999999999</v>
      </c>
      <c r="U188" s="878"/>
      <c r="V188" s="881" t="s">
        <v>266</v>
      </c>
      <c r="W188" s="887">
        <f t="shared" si="165"/>
        <v>1864</v>
      </c>
      <c r="X188" s="887">
        <v>65</v>
      </c>
      <c r="Y188" s="887">
        <v>1593</v>
      </c>
      <c r="Z188" s="887">
        <v>206</v>
      </c>
      <c r="AA188" s="887"/>
      <c r="AB188" s="887">
        <f t="shared" si="166"/>
        <v>1527.009</v>
      </c>
      <c r="AC188" s="887">
        <v>118.95</v>
      </c>
      <c r="AD188" s="887">
        <v>1300.008</v>
      </c>
      <c r="AE188" s="887">
        <v>108.051</v>
      </c>
      <c r="AF188" s="887"/>
      <c r="AG188" s="887">
        <f t="shared" si="167"/>
        <v>744627.1050000001</v>
      </c>
      <c r="AH188" s="887">
        <v>57804.125</v>
      </c>
      <c r="AI188" s="887">
        <v>632191.68000000005</v>
      </c>
      <c r="AJ188" s="888">
        <v>54631.3</v>
      </c>
      <c r="AL188" s="878"/>
      <c r="AM188" s="881" t="s">
        <v>266</v>
      </c>
      <c r="AN188" s="887">
        <f t="shared" si="168"/>
        <v>603</v>
      </c>
      <c r="AO188" s="887">
        <v>7</v>
      </c>
      <c r="AP188" s="887">
        <v>509</v>
      </c>
      <c r="AQ188" s="887">
        <v>87</v>
      </c>
      <c r="AR188" s="887"/>
      <c r="AS188" s="887">
        <f t="shared" si="169"/>
        <v>1310.9739999999999</v>
      </c>
      <c r="AT188" s="887">
        <v>19.873999999999999</v>
      </c>
      <c r="AU188" s="887">
        <v>1251.31</v>
      </c>
      <c r="AV188" s="887">
        <v>39.79</v>
      </c>
      <c r="AW188" s="887"/>
      <c r="AX188" s="887">
        <f t="shared" si="170"/>
        <v>627509.10100000014</v>
      </c>
      <c r="AY188" s="887">
        <v>9932.42</v>
      </c>
      <c r="AZ188" s="887">
        <v>599949.45200000005</v>
      </c>
      <c r="BA188" s="888">
        <v>17627.228999999999</v>
      </c>
    </row>
    <row r="189" spans="2:53" ht="23.25">
      <c r="B189" s="878"/>
      <c r="C189" s="881" t="s">
        <v>267</v>
      </c>
      <c r="D189" s="887">
        <f t="shared" si="162"/>
        <v>1318</v>
      </c>
      <c r="E189" s="887">
        <v>112</v>
      </c>
      <c r="F189" s="887">
        <v>1146</v>
      </c>
      <c r="G189" s="887">
        <v>60</v>
      </c>
      <c r="H189" s="887"/>
      <c r="I189" s="887">
        <f t="shared" si="163"/>
        <v>3320.703</v>
      </c>
      <c r="J189" s="887">
        <v>376.16899999999998</v>
      </c>
      <c r="K189" s="887">
        <v>2847.1610000000001</v>
      </c>
      <c r="L189" s="887">
        <v>97.373000000000005</v>
      </c>
      <c r="M189" s="887"/>
      <c r="N189" s="887">
        <f t="shared" si="164"/>
        <v>1689539.0389999999</v>
      </c>
      <c r="O189" s="887">
        <v>186142.603</v>
      </c>
      <c r="P189" s="887">
        <v>1454461.3030000001</v>
      </c>
      <c r="Q189" s="888">
        <v>48935.133000000002</v>
      </c>
      <c r="U189" s="878"/>
      <c r="V189" s="881" t="s">
        <v>267</v>
      </c>
      <c r="W189" s="887">
        <f t="shared" si="165"/>
        <v>1370</v>
      </c>
      <c r="X189" s="887">
        <v>58</v>
      </c>
      <c r="Y189" s="887">
        <v>1285</v>
      </c>
      <c r="Z189" s="887">
        <v>27</v>
      </c>
      <c r="AA189" s="887"/>
      <c r="AB189" s="887">
        <f t="shared" si="166"/>
        <v>1151.3899999999999</v>
      </c>
      <c r="AC189" s="887">
        <v>123.68600000000001</v>
      </c>
      <c r="AD189" s="887">
        <v>996.84799999999996</v>
      </c>
      <c r="AE189" s="887">
        <v>30.856000000000002</v>
      </c>
      <c r="AF189" s="887"/>
      <c r="AG189" s="887">
        <f t="shared" si="167"/>
        <v>544940.58700000006</v>
      </c>
      <c r="AH189" s="887">
        <v>57919.773000000001</v>
      </c>
      <c r="AI189" s="887">
        <v>473240.99699999997</v>
      </c>
      <c r="AJ189" s="888">
        <v>13779.816999999999</v>
      </c>
      <c r="AL189" s="878"/>
      <c r="AM189" s="881" t="s">
        <v>267</v>
      </c>
      <c r="AN189" s="887">
        <f t="shared" si="168"/>
        <v>480</v>
      </c>
      <c r="AO189" s="887">
        <v>15</v>
      </c>
      <c r="AP189" s="887">
        <v>454</v>
      </c>
      <c r="AQ189" s="887">
        <v>11</v>
      </c>
      <c r="AR189" s="887"/>
      <c r="AS189" s="887">
        <f t="shared" si="169"/>
        <v>905.03000000000009</v>
      </c>
      <c r="AT189" s="887">
        <v>9.4659999999999993</v>
      </c>
      <c r="AU189" s="887">
        <v>882.72900000000004</v>
      </c>
      <c r="AV189" s="887">
        <v>12.835000000000001</v>
      </c>
      <c r="AW189" s="887"/>
      <c r="AX189" s="887">
        <f t="shared" si="170"/>
        <v>436995.63699999999</v>
      </c>
      <c r="AY189" s="887">
        <v>4772.1660000000002</v>
      </c>
      <c r="AZ189" s="887">
        <v>426556.47</v>
      </c>
      <c r="BA189" s="888">
        <v>5667.0010000000002</v>
      </c>
    </row>
    <row r="190" spans="2:53" ht="23.25">
      <c r="B190" s="878"/>
      <c r="C190" s="881" t="s">
        <v>268</v>
      </c>
      <c r="D190" s="887">
        <f t="shared" si="162"/>
        <v>1710</v>
      </c>
      <c r="E190" s="887">
        <v>137</v>
      </c>
      <c r="F190" s="887">
        <v>1521</v>
      </c>
      <c r="G190" s="887">
        <v>52</v>
      </c>
      <c r="H190" s="887"/>
      <c r="I190" s="887">
        <f t="shared" si="163"/>
        <v>3189.5910000000003</v>
      </c>
      <c r="J190" s="887">
        <v>341.529</v>
      </c>
      <c r="K190" s="887">
        <v>2728.9340000000002</v>
      </c>
      <c r="L190" s="887">
        <v>119.128</v>
      </c>
      <c r="M190" s="887"/>
      <c r="N190" s="887">
        <f t="shared" si="164"/>
        <v>1580837.324</v>
      </c>
      <c r="O190" s="887">
        <v>171744.04</v>
      </c>
      <c r="P190" s="887">
        <v>1356042.3470000001</v>
      </c>
      <c r="Q190" s="888">
        <v>53050.936999999998</v>
      </c>
      <c r="U190" s="878"/>
      <c r="V190" s="881" t="s">
        <v>268</v>
      </c>
      <c r="W190" s="887">
        <f t="shared" si="165"/>
        <v>1560</v>
      </c>
      <c r="X190" s="887">
        <v>55</v>
      </c>
      <c r="Y190" s="887">
        <v>1459</v>
      </c>
      <c r="Z190" s="887">
        <v>46</v>
      </c>
      <c r="AA190" s="887"/>
      <c r="AB190" s="887">
        <f t="shared" si="166"/>
        <v>2392.2809999999999</v>
      </c>
      <c r="AC190" s="887">
        <v>226.172</v>
      </c>
      <c r="AD190" s="887">
        <v>2096.7440000000001</v>
      </c>
      <c r="AE190" s="887">
        <v>69.364999999999995</v>
      </c>
      <c r="AF190" s="887"/>
      <c r="AG190" s="887">
        <f t="shared" si="167"/>
        <v>1174054.8910000001</v>
      </c>
      <c r="AH190" s="887">
        <v>106421.086</v>
      </c>
      <c r="AI190" s="887">
        <v>1035746.904</v>
      </c>
      <c r="AJ190" s="888">
        <v>31886.901000000002</v>
      </c>
      <c r="AL190" s="878"/>
      <c r="AM190" s="881" t="s">
        <v>268</v>
      </c>
      <c r="AN190" s="887">
        <f t="shared" si="168"/>
        <v>833</v>
      </c>
      <c r="AO190" s="887">
        <v>23</v>
      </c>
      <c r="AP190" s="887">
        <v>795</v>
      </c>
      <c r="AQ190" s="887">
        <v>15</v>
      </c>
      <c r="AR190" s="887"/>
      <c r="AS190" s="887">
        <f t="shared" si="169"/>
        <v>2273.7009999999996</v>
      </c>
      <c r="AT190" s="887">
        <v>68.084000000000003</v>
      </c>
      <c r="AU190" s="887">
        <v>2175.5309999999999</v>
      </c>
      <c r="AV190" s="887">
        <v>30.085999999999999</v>
      </c>
      <c r="AW190" s="887"/>
      <c r="AX190" s="887">
        <f t="shared" si="170"/>
        <v>1102221.3700000001</v>
      </c>
      <c r="AY190" s="887">
        <v>34732.701999999997</v>
      </c>
      <c r="AZ190" s="887">
        <v>1052378.6640000001</v>
      </c>
      <c r="BA190" s="888">
        <v>15110.004000000001</v>
      </c>
    </row>
    <row r="191" spans="2:53" ht="23.25">
      <c r="B191" s="878">
        <v>2008</v>
      </c>
      <c r="C191" s="881" t="s">
        <v>672</v>
      </c>
      <c r="D191" s="887">
        <f t="shared" si="162"/>
        <v>1311</v>
      </c>
      <c r="E191" s="887">
        <v>173</v>
      </c>
      <c r="F191" s="887">
        <v>1110</v>
      </c>
      <c r="G191" s="887">
        <v>28</v>
      </c>
      <c r="H191" s="887"/>
      <c r="I191" s="887">
        <f t="shared" si="163"/>
        <v>2053.7359999999999</v>
      </c>
      <c r="J191" s="887">
        <v>657.01499999999999</v>
      </c>
      <c r="K191" s="887">
        <v>1369.6479999999999</v>
      </c>
      <c r="L191" s="887">
        <v>27.073</v>
      </c>
      <c r="M191" s="887"/>
      <c r="N191" s="887">
        <f t="shared" si="164"/>
        <v>1106827.777</v>
      </c>
      <c r="O191" s="887">
        <v>343160.848</v>
      </c>
      <c r="P191" s="887">
        <v>749422.48400000005</v>
      </c>
      <c r="Q191" s="888">
        <v>14244.445</v>
      </c>
      <c r="U191" s="878">
        <v>2008</v>
      </c>
      <c r="V191" s="881" t="s">
        <v>672</v>
      </c>
      <c r="W191" s="887">
        <f t="shared" si="165"/>
        <v>2124</v>
      </c>
      <c r="X191" s="887">
        <v>122</v>
      </c>
      <c r="Y191" s="887">
        <v>1777</v>
      </c>
      <c r="Z191" s="887">
        <v>225</v>
      </c>
      <c r="AA191" s="887"/>
      <c r="AB191" s="887">
        <f t="shared" si="166"/>
        <v>1911.1690000000001</v>
      </c>
      <c r="AC191" s="887">
        <v>432.98500000000001</v>
      </c>
      <c r="AD191" s="887">
        <v>1369.768</v>
      </c>
      <c r="AE191" s="887">
        <v>108.416</v>
      </c>
      <c r="AF191" s="887"/>
      <c r="AG191" s="887">
        <f t="shared" si="167"/>
        <v>990360.47499999998</v>
      </c>
      <c r="AH191" s="887">
        <v>218092.625</v>
      </c>
      <c r="AI191" s="887">
        <v>720145.47699999996</v>
      </c>
      <c r="AJ191" s="888">
        <v>52122.373</v>
      </c>
      <c r="AL191" s="878">
        <v>2008</v>
      </c>
      <c r="AM191" s="881" t="s">
        <v>672</v>
      </c>
      <c r="AN191" s="887">
        <f t="shared" si="168"/>
        <v>775</v>
      </c>
      <c r="AO191" s="887">
        <v>37</v>
      </c>
      <c r="AP191" s="887">
        <v>560</v>
      </c>
      <c r="AQ191" s="887">
        <v>178</v>
      </c>
      <c r="AR191" s="887"/>
      <c r="AS191" s="887">
        <f t="shared" si="169"/>
        <v>1118.0419999999999</v>
      </c>
      <c r="AT191" s="887">
        <v>13.965999999999999</v>
      </c>
      <c r="AU191" s="887">
        <v>937.48500000000001</v>
      </c>
      <c r="AV191" s="887">
        <v>166.59100000000001</v>
      </c>
      <c r="AW191" s="887"/>
      <c r="AX191" s="887">
        <f t="shared" si="170"/>
        <v>567983.16500000004</v>
      </c>
      <c r="AY191" s="887">
        <v>6747.875</v>
      </c>
      <c r="AZ191" s="887">
        <v>485387.80499999999</v>
      </c>
      <c r="BA191" s="888">
        <v>75847.485000000001</v>
      </c>
    </row>
    <row r="192" spans="2:53" ht="23.25">
      <c r="B192" s="878"/>
      <c r="C192" s="881" t="s">
        <v>266</v>
      </c>
      <c r="D192" s="887">
        <f t="shared" si="162"/>
        <v>1671</v>
      </c>
      <c r="E192" s="887">
        <v>154</v>
      </c>
      <c r="F192" s="887">
        <v>1407</v>
      </c>
      <c r="G192" s="887">
        <v>110</v>
      </c>
      <c r="H192" s="887"/>
      <c r="I192" s="887">
        <f t="shared" si="163"/>
        <v>4012.703</v>
      </c>
      <c r="J192" s="887">
        <v>766.37199999999996</v>
      </c>
      <c r="K192" s="887">
        <v>3042.6860000000001</v>
      </c>
      <c r="L192" s="887">
        <v>203.64500000000001</v>
      </c>
      <c r="M192" s="887"/>
      <c r="N192" s="887">
        <f t="shared" si="164"/>
        <v>2470223.0789999999</v>
      </c>
      <c r="O192" s="887">
        <v>472025.99300000002</v>
      </c>
      <c r="P192" s="887">
        <v>1886599.92</v>
      </c>
      <c r="Q192" s="888">
        <v>111597.166</v>
      </c>
      <c r="U192" s="878"/>
      <c r="V192" s="881" t="s">
        <v>266</v>
      </c>
      <c r="W192" s="887">
        <f t="shared" si="165"/>
        <v>2018</v>
      </c>
      <c r="X192" s="887">
        <v>68</v>
      </c>
      <c r="Y192" s="887">
        <v>1675</v>
      </c>
      <c r="Z192" s="887">
        <v>275</v>
      </c>
      <c r="AA192" s="887"/>
      <c r="AB192" s="887">
        <f t="shared" si="166"/>
        <v>1920.92</v>
      </c>
      <c r="AC192" s="887">
        <v>183.73500000000001</v>
      </c>
      <c r="AD192" s="887">
        <v>1646.18</v>
      </c>
      <c r="AE192" s="887">
        <v>91.004999999999995</v>
      </c>
      <c r="AF192" s="887"/>
      <c r="AG192" s="887">
        <f t="shared" si="167"/>
        <v>1085231.064</v>
      </c>
      <c r="AH192" s="887">
        <v>102223.288</v>
      </c>
      <c r="AI192" s="887">
        <v>932109.799</v>
      </c>
      <c r="AJ192" s="888">
        <v>50897.976999999999</v>
      </c>
      <c r="AL192" s="878"/>
      <c r="AM192" s="881" t="s">
        <v>266</v>
      </c>
      <c r="AN192" s="887">
        <f t="shared" si="168"/>
        <v>561</v>
      </c>
      <c r="AO192" s="887">
        <v>21</v>
      </c>
      <c r="AP192" s="887">
        <v>502</v>
      </c>
      <c r="AQ192" s="887">
        <v>38</v>
      </c>
      <c r="AR192" s="887"/>
      <c r="AS192" s="887">
        <f t="shared" si="169"/>
        <v>1243.47</v>
      </c>
      <c r="AT192" s="887">
        <v>115.753</v>
      </c>
      <c r="AU192" s="887">
        <v>1091.278</v>
      </c>
      <c r="AV192" s="887">
        <v>36.439</v>
      </c>
      <c r="AW192" s="887"/>
      <c r="AX192" s="887">
        <f t="shared" si="170"/>
        <v>715571.75</v>
      </c>
      <c r="AY192" s="887">
        <v>58449.97</v>
      </c>
      <c r="AZ192" s="887">
        <v>636046.826</v>
      </c>
      <c r="BA192" s="888">
        <v>21074.954000000002</v>
      </c>
    </row>
    <row r="193" spans="2:53" ht="23.25">
      <c r="B193" s="878"/>
      <c r="C193" s="881" t="s">
        <v>267</v>
      </c>
      <c r="D193" s="887">
        <f t="shared" si="162"/>
        <v>1381</v>
      </c>
      <c r="E193" s="887">
        <v>122</v>
      </c>
      <c r="F193" s="887">
        <v>1129</v>
      </c>
      <c r="G193" s="887">
        <v>130</v>
      </c>
      <c r="H193" s="887"/>
      <c r="I193" s="887">
        <f t="shared" si="163"/>
        <v>2955.2450000000003</v>
      </c>
      <c r="J193" s="887">
        <v>535.65899999999999</v>
      </c>
      <c r="K193" s="887">
        <v>2339.0430000000001</v>
      </c>
      <c r="L193" s="887">
        <v>80.543000000000006</v>
      </c>
      <c r="M193" s="887"/>
      <c r="N193" s="887">
        <f t="shared" si="164"/>
        <v>1644833.4650000001</v>
      </c>
      <c r="O193" s="887">
        <v>299376.67499999999</v>
      </c>
      <c r="P193" s="887">
        <v>1298757.791</v>
      </c>
      <c r="Q193" s="888">
        <v>46698.999000000003</v>
      </c>
      <c r="U193" s="878"/>
      <c r="V193" s="881" t="s">
        <v>267</v>
      </c>
      <c r="W193" s="887">
        <f t="shared" si="165"/>
        <v>1798</v>
      </c>
      <c r="X193" s="887">
        <v>75</v>
      </c>
      <c r="Y193" s="887">
        <v>1607</v>
      </c>
      <c r="Z193" s="887">
        <v>116</v>
      </c>
      <c r="AA193" s="887"/>
      <c r="AB193" s="887">
        <f t="shared" si="166"/>
        <v>1823.2520000000002</v>
      </c>
      <c r="AC193" s="887">
        <v>213.94200000000001</v>
      </c>
      <c r="AD193" s="887">
        <v>1452.1110000000001</v>
      </c>
      <c r="AE193" s="887">
        <v>157.19900000000001</v>
      </c>
      <c r="AF193" s="887"/>
      <c r="AG193" s="887">
        <f t="shared" si="167"/>
        <v>961683.397</v>
      </c>
      <c r="AH193" s="887">
        <v>116708.088</v>
      </c>
      <c r="AI193" s="887">
        <v>766723.61699999997</v>
      </c>
      <c r="AJ193" s="888">
        <v>78251.691999999995</v>
      </c>
      <c r="AL193" s="878"/>
      <c r="AM193" s="881" t="s">
        <v>267</v>
      </c>
      <c r="AN193" s="887">
        <f t="shared" si="168"/>
        <v>524</v>
      </c>
      <c r="AO193" s="887">
        <v>19</v>
      </c>
      <c r="AP193" s="887">
        <v>499</v>
      </c>
      <c r="AQ193" s="887">
        <v>6</v>
      </c>
      <c r="AR193" s="887"/>
      <c r="AS193" s="887">
        <f t="shared" si="169"/>
        <v>1096.2730000000001</v>
      </c>
      <c r="AT193" s="887">
        <v>15.255000000000001</v>
      </c>
      <c r="AU193" s="887">
        <v>1074.6980000000001</v>
      </c>
      <c r="AV193" s="887">
        <v>6.32</v>
      </c>
      <c r="AW193" s="887"/>
      <c r="AX193" s="887">
        <f t="shared" si="170"/>
        <v>586305.25600000005</v>
      </c>
      <c r="AY193" s="887">
        <v>8266.8449999999993</v>
      </c>
      <c r="AZ193" s="887">
        <v>574509.28300000005</v>
      </c>
      <c r="BA193" s="888">
        <v>3529.1280000000002</v>
      </c>
    </row>
    <row r="194" spans="2:53" ht="23.25">
      <c r="B194" s="878"/>
      <c r="C194" s="881" t="s">
        <v>268</v>
      </c>
      <c r="D194" s="887">
        <f t="shared" si="162"/>
        <v>1339</v>
      </c>
      <c r="E194" s="887">
        <v>153</v>
      </c>
      <c r="F194" s="887">
        <v>1130</v>
      </c>
      <c r="G194" s="887">
        <v>56</v>
      </c>
      <c r="H194" s="887"/>
      <c r="I194" s="887">
        <f t="shared" si="163"/>
        <v>2413.9569999999999</v>
      </c>
      <c r="J194" s="887">
        <v>339.38600000000002</v>
      </c>
      <c r="K194" s="887">
        <v>2005.3710000000001</v>
      </c>
      <c r="L194" s="887">
        <v>69.2</v>
      </c>
      <c r="M194" s="887"/>
      <c r="N194" s="887">
        <f t="shared" si="164"/>
        <v>1283208.6329999999</v>
      </c>
      <c r="O194" s="887">
        <v>174119.448</v>
      </c>
      <c r="P194" s="887">
        <v>1072809.1329999999</v>
      </c>
      <c r="Q194" s="888">
        <v>36280.052000000003</v>
      </c>
      <c r="U194" s="878"/>
      <c r="V194" s="881" t="s">
        <v>268</v>
      </c>
      <c r="W194" s="887">
        <f t="shared" si="165"/>
        <v>1161</v>
      </c>
      <c r="X194" s="887">
        <v>97</v>
      </c>
      <c r="Y194" s="887">
        <v>935</v>
      </c>
      <c r="Z194" s="887">
        <v>129</v>
      </c>
      <c r="AA194" s="887"/>
      <c r="AB194" s="887">
        <f t="shared" si="166"/>
        <v>2182.877</v>
      </c>
      <c r="AC194" s="887">
        <v>318.88600000000002</v>
      </c>
      <c r="AD194" s="887">
        <v>1340.106</v>
      </c>
      <c r="AE194" s="887">
        <v>523.88499999999999</v>
      </c>
      <c r="AF194" s="887"/>
      <c r="AG194" s="887">
        <f t="shared" si="167"/>
        <v>1089862.878</v>
      </c>
      <c r="AH194" s="887">
        <v>165436.16899999999</v>
      </c>
      <c r="AI194" s="887">
        <v>668203.88500000001</v>
      </c>
      <c r="AJ194" s="888">
        <v>256222.82399999999</v>
      </c>
      <c r="AL194" s="878"/>
      <c r="AM194" s="881" t="s">
        <v>268</v>
      </c>
      <c r="AN194" s="887">
        <f t="shared" si="168"/>
        <v>500</v>
      </c>
      <c r="AO194" s="887">
        <v>13</v>
      </c>
      <c r="AP194" s="887">
        <v>465</v>
      </c>
      <c r="AQ194" s="887">
        <v>22</v>
      </c>
      <c r="AR194" s="887"/>
      <c r="AS194" s="887">
        <f t="shared" si="169"/>
        <v>1754.2090000000001</v>
      </c>
      <c r="AT194" s="887">
        <v>51.485999999999997</v>
      </c>
      <c r="AU194" s="887">
        <v>1299.58</v>
      </c>
      <c r="AV194" s="887">
        <v>403.14299999999997</v>
      </c>
      <c r="AW194" s="887"/>
      <c r="AX194" s="887">
        <f t="shared" si="170"/>
        <v>908657.11899999995</v>
      </c>
      <c r="AY194" s="887">
        <v>21917.974999999999</v>
      </c>
      <c r="AZ194" s="887">
        <v>649796.60699999996</v>
      </c>
      <c r="BA194" s="888">
        <v>236942.53700000001</v>
      </c>
    </row>
    <row r="195" spans="2:53" ht="23.25">
      <c r="B195" s="878">
        <v>2009</v>
      </c>
      <c r="C195" s="881" t="s">
        <v>672</v>
      </c>
      <c r="D195" s="887">
        <f t="shared" si="162"/>
        <v>1774</v>
      </c>
      <c r="E195" s="887">
        <v>209</v>
      </c>
      <c r="F195" s="887">
        <v>1430</v>
      </c>
      <c r="G195" s="887">
        <v>135</v>
      </c>
      <c r="H195" s="887"/>
      <c r="I195" s="887">
        <f t="shared" si="163"/>
        <v>3051.7179999999998</v>
      </c>
      <c r="J195" s="887">
        <v>489.15800000000002</v>
      </c>
      <c r="K195" s="887">
        <v>2481.154</v>
      </c>
      <c r="L195" s="887">
        <v>81.406000000000006</v>
      </c>
      <c r="M195" s="887"/>
      <c r="N195" s="887">
        <f t="shared" si="164"/>
        <v>1666894.1230000001</v>
      </c>
      <c r="O195" s="887">
        <v>262702.326</v>
      </c>
      <c r="P195" s="887">
        <v>1361677.5519999999</v>
      </c>
      <c r="Q195" s="888">
        <v>42514.245000000003</v>
      </c>
      <c r="U195" s="878">
        <v>2009</v>
      </c>
      <c r="V195" s="881" t="s">
        <v>672</v>
      </c>
      <c r="W195" s="887">
        <f t="shared" si="165"/>
        <v>2194</v>
      </c>
      <c r="X195" s="887">
        <v>118</v>
      </c>
      <c r="Y195" s="887">
        <v>1894</v>
      </c>
      <c r="Z195" s="887">
        <v>182</v>
      </c>
      <c r="AA195" s="887"/>
      <c r="AB195" s="887">
        <f t="shared" si="166"/>
        <v>3477.9879999999998</v>
      </c>
      <c r="AC195" s="887">
        <v>401.875</v>
      </c>
      <c r="AD195" s="887">
        <v>2576.308</v>
      </c>
      <c r="AE195" s="887">
        <v>499.80500000000001</v>
      </c>
      <c r="AF195" s="887"/>
      <c r="AG195" s="887">
        <f t="shared" si="167"/>
        <v>1714095.2320000001</v>
      </c>
      <c r="AH195" s="887">
        <v>203158.212</v>
      </c>
      <c r="AI195" s="887">
        <v>1361994.5830000001</v>
      </c>
      <c r="AJ195" s="888">
        <v>148942.43700000001</v>
      </c>
      <c r="AL195" s="878">
        <v>2009</v>
      </c>
      <c r="AM195" s="881" t="s">
        <v>672</v>
      </c>
      <c r="AN195" s="887">
        <f t="shared" si="168"/>
        <v>895</v>
      </c>
      <c r="AO195" s="887">
        <v>24</v>
      </c>
      <c r="AP195" s="887">
        <v>806</v>
      </c>
      <c r="AQ195" s="887">
        <v>65</v>
      </c>
      <c r="AR195" s="887"/>
      <c r="AS195" s="887">
        <f t="shared" si="169"/>
        <v>2314.5129999999999</v>
      </c>
      <c r="AT195" s="887">
        <v>57.284999999999997</v>
      </c>
      <c r="AU195" s="887">
        <v>1873.49</v>
      </c>
      <c r="AV195" s="887">
        <v>383.738</v>
      </c>
      <c r="AW195" s="887"/>
      <c r="AX195" s="887">
        <f t="shared" si="170"/>
        <v>1204614.919</v>
      </c>
      <c r="AY195" s="887">
        <v>28484.909</v>
      </c>
      <c r="AZ195" s="887">
        <v>967061.48</v>
      </c>
      <c r="BA195" s="888">
        <v>209068.53</v>
      </c>
    </row>
    <row r="196" spans="2:53" ht="23.25">
      <c r="B196" s="878"/>
      <c r="C196" s="881" t="s">
        <v>266</v>
      </c>
      <c r="D196" s="887">
        <f t="shared" si="162"/>
        <v>1863</v>
      </c>
      <c r="E196" s="887">
        <v>92</v>
      </c>
      <c r="F196" s="887">
        <v>863</v>
      </c>
      <c r="G196" s="887">
        <v>908</v>
      </c>
      <c r="H196" s="887"/>
      <c r="I196" s="887">
        <f t="shared" si="163"/>
        <v>2480.3519999999999</v>
      </c>
      <c r="J196" s="887">
        <v>259.26799999999997</v>
      </c>
      <c r="K196" s="887">
        <v>2032.297</v>
      </c>
      <c r="L196" s="887">
        <v>188.78700000000001</v>
      </c>
      <c r="M196" s="887"/>
      <c r="N196" s="887">
        <f t="shared" si="164"/>
        <v>1360043.3940000001</v>
      </c>
      <c r="O196" s="887">
        <v>130506.299</v>
      </c>
      <c r="P196" s="887">
        <v>1133640.3810000001</v>
      </c>
      <c r="Q196" s="888">
        <v>95896.714000000007</v>
      </c>
      <c r="U196" s="878"/>
      <c r="V196" s="881" t="s">
        <v>266</v>
      </c>
      <c r="W196" s="887">
        <f t="shared" si="165"/>
        <v>2325</v>
      </c>
      <c r="X196" s="887">
        <v>92</v>
      </c>
      <c r="Y196" s="887">
        <v>1444</v>
      </c>
      <c r="Z196" s="887">
        <v>789</v>
      </c>
      <c r="AA196" s="887"/>
      <c r="AB196" s="887">
        <f t="shared" si="166"/>
        <v>1713.297</v>
      </c>
      <c r="AC196" s="887">
        <v>326.072</v>
      </c>
      <c r="AD196" s="887">
        <v>1272.73</v>
      </c>
      <c r="AE196" s="887">
        <v>114.495</v>
      </c>
      <c r="AF196" s="887"/>
      <c r="AG196" s="887">
        <f t="shared" si="167"/>
        <v>957691.06499999994</v>
      </c>
      <c r="AH196" s="887">
        <v>165796.22700000001</v>
      </c>
      <c r="AI196" s="887">
        <v>632944.68299999996</v>
      </c>
      <c r="AJ196" s="888">
        <v>158950.155</v>
      </c>
      <c r="AL196" s="878"/>
      <c r="AM196" s="881" t="s">
        <v>266</v>
      </c>
      <c r="AN196" s="887">
        <f t="shared" si="168"/>
        <v>591</v>
      </c>
      <c r="AO196" s="887">
        <v>19</v>
      </c>
      <c r="AP196" s="887">
        <v>517</v>
      </c>
      <c r="AQ196" s="887">
        <v>55</v>
      </c>
      <c r="AR196" s="887"/>
      <c r="AS196" s="887">
        <f t="shared" si="169"/>
        <v>1104.684</v>
      </c>
      <c r="AT196" s="887">
        <v>75.548000000000002</v>
      </c>
      <c r="AU196" s="887">
        <v>830</v>
      </c>
      <c r="AV196" s="887">
        <v>199.136</v>
      </c>
      <c r="AW196" s="887"/>
      <c r="AX196" s="887">
        <f t="shared" si="170"/>
        <v>575425.22100000002</v>
      </c>
      <c r="AY196" s="887">
        <v>34114.805999999997</v>
      </c>
      <c r="AZ196" s="887">
        <v>426155.13099999999</v>
      </c>
      <c r="BA196" s="888">
        <v>115155.284</v>
      </c>
    </row>
    <row r="197" spans="2:53" ht="23.25">
      <c r="B197" s="878"/>
      <c r="C197" s="881" t="s">
        <v>267</v>
      </c>
      <c r="D197" s="887">
        <f t="shared" si="162"/>
        <v>887</v>
      </c>
      <c r="E197" s="887">
        <v>92</v>
      </c>
      <c r="F197" s="887">
        <v>729</v>
      </c>
      <c r="G197" s="887">
        <v>66</v>
      </c>
      <c r="H197" s="887"/>
      <c r="I197" s="887">
        <f t="shared" si="163"/>
        <v>1127.8440000000001</v>
      </c>
      <c r="J197" s="887">
        <v>182.822</v>
      </c>
      <c r="K197" s="887">
        <v>913.87900000000002</v>
      </c>
      <c r="L197" s="887">
        <v>31.143000000000001</v>
      </c>
      <c r="M197" s="887"/>
      <c r="N197" s="887">
        <f t="shared" si="164"/>
        <v>603872.24300000002</v>
      </c>
      <c r="O197" s="887">
        <v>96104.576000000001</v>
      </c>
      <c r="P197" s="887">
        <v>490792</v>
      </c>
      <c r="Q197" s="888">
        <v>16975.667000000001</v>
      </c>
      <c r="U197" s="878"/>
      <c r="V197" s="881" t="s">
        <v>267</v>
      </c>
      <c r="W197" s="887">
        <f t="shared" si="165"/>
        <v>1164</v>
      </c>
      <c r="X197" s="887">
        <v>61</v>
      </c>
      <c r="Y197" s="887">
        <v>1064</v>
      </c>
      <c r="Z197" s="887">
        <v>39</v>
      </c>
      <c r="AA197" s="887"/>
      <c r="AB197" s="887">
        <f t="shared" si="166"/>
        <v>1629.3</v>
      </c>
      <c r="AC197" s="887">
        <v>313.68200000000002</v>
      </c>
      <c r="AD197" s="887">
        <v>1270.787</v>
      </c>
      <c r="AE197" s="887">
        <v>44.831000000000003</v>
      </c>
      <c r="AF197" s="887"/>
      <c r="AG197" s="887">
        <f t="shared" si="167"/>
        <v>844657.89600000007</v>
      </c>
      <c r="AH197" s="887">
        <v>161626.467</v>
      </c>
      <c r="AI197" s="887">
        <v>660944.076</v>
      </c>
      <c r="AJ197" s="888">
        <v>22087.352999999999</v>
      </c>
      <c r="AL197" s="878"/>
      <c r="AM197" s="881" t="s">
        <v>267</v>
      </c>
      <c r="AN197" s="887">
        <f t="shared" si="168"/>
        <v>633</v>
      </c>
      <c r="AO197" s="887">
        <v>237</v>
      </c>
      <c r="AP197" s="887">
        <v>362</v>
      </c>
      <c r="AQ197" s="887">
        <v>34</v>
      </c>
      <c r="AR197" s="887"/>
      <c r="AS197" s="887">
        <f t="shared" si="169"/>
        <v>752.6110000000001</v>
      </c>
      <c r="AT197" s="887">
        <v>53.08</v>
      </c>
      <c r="AU197" s="887">
        <v>640.18700000000001</v>
      </c>
      <c r="AV197" s="887">
        <v>59.344000000000001</v>
      </c>
      <c r="AW197" s="887"/>
      <c r="AX197" s="887">
        <f t="shared" si="170"/>
        <v>384156.87100000004</v>
      </c>
      <c r="AY197" s="887">
        <v>27500.864000000001</v>
      </c>
      <c r="AZ197" s="887">
        <v>325739.46500000003</v>
      </c>
      <c r="BA197" s="888">
        <v>30916.542000000001</v>
      </c>
    </row>
    <row r="198" spans="2:53" ht="23.25">
      <c r="B198" s="878"/>
      <c r="C198" s="881" t="s">
        <v>268</v>
      </c>
      <c r="D198" s="887">
        <f t="shared" si="162"/>
        <v>1141</v>
      </c>
      <c r="E198" s="887">
        <v>180</v>
      </c>
      <c r="F198" s="887">
        <v>891</v>
      </c>
      <c r="G198" s="887">
        <v>70</v>
      </c>
      <c r="H198" s="887"/>
      <c r="I198" s="887">
        <f t="shared" si="163"/>
        <v>2004.0740000000001</v>
      </c>
      <c r="J198" s="887">
        <v>518.024</v>
      </c>
      <c r="K198" s="887">
        <v>1427.4</v>
      </c>
      <c r="L198" s="887">
        <v>58.65</v>
      </c>
      <c r="M198" s="887"/>
      <c r="N198" s="887">
        <f t="shared" si="164"/>
        <v>1045379.824</v>
      </c>
      <c r="O198" s="887">
        <v>268050.86900000001</v>
      </c>
      <c r="P198" s="887">
        <v>745770.51599999995</v>
      </c>
      <c r="Q198" s="888">
        <v>31558.438999999998</v>
      </c>
      <c r="U198" s="878"/>
      <c r="V198" s="881" t="s">
        <v>268</v>
      </c>
      <c r="W198" s="887">
        <f t="shared" si="165"/>
        <v>1263</v>
      </c>
      <c r="X198" s="887">
        <v>53</v>
      </c>
      <c r="Y198" s="887">
        <v>946</v>
      </c>
      <c r="Z198" s="887">
        <v>264</v>
      </c>
      <c r="AA198" s="887"/>
      <c r="AB198" s="887">
        <f t="shared" si="166"/>
        <v>2403.1750000000002</v>
      </c>
      <c r="AC198" s="887">
        <v>195.63</v>
      </c>
      <c r="AD198" s="887">
        <v>2033.2470000000001</v>
      </c>
      <c r="AE198" s="887">
        <v>174.298</v>
      </c>
      <c r="AF198" s="887"/>
      <c r="AG198" s="887">
        <f t="shared" si="167"/>
        <v>1218927.7980000002</v>
      </c>
      <c r="AH198" s="887">
        <v>106201.977</v>
      </c>
      <c r="AI198" s="887">
        <v>1021452.812</v>
      </c>
      <c r="AJ198" s="888">
        <v>91273.009000000005</v>
      </c>
      <c r="AL198" s="878"/>
      <c r="AM198" s="881" t="s">
        <v>268</v>
      </c>
      <c r="AN198" s="887">
        <f t="shared" si="168"/>
        <v>406</v>
      </c>
      <c r="AO198" s="887">
        <v>9</v>
      </c>
      <c r="AP198" s="887">
        <v>373</v>
      </c>
      <c r="AQ198" s="887">
        <v>24</v>
      </c>
      <c r="AR198" s="887"/>
      <c r="AS198" s="887">
        <f t="shared" si="169"/>
        <v>891.65700000000004</v>
      </c>
      <c r="AT198" s="887">
        <v>9.7840000000000007</v>
      </c>
      <c r="AU198" s="887">
        <v>846.01300000000003</v>
      </c>
      <c r="AV198" s="887">
        <v>35.86</v>
      </c>
      <c r="AW198" s="887"/>
      <c r="AX198" s="887">
        <f t="shared" si="170"/>
        <v>440656.696</v>
      </c>
      <c r="AY198" s="887">
        <v>4921.299</v>
      </c>
      <c r="AZ198" s="887">
        <v>418044.34</v>
      </c>
      <c r="BA198" s="888">
        <v>17691.057000000001</v>
      </c>
    </row>
    <row r="199" spans="2:53" ht="23.25">
      <c r="B199" s="878">
        <v>2010</v>
      </c>
      <c r="C199" s="881" t="s">
        <v>672</v>
      </c>
      <c r="D199" s="887">
        <f t="shared" si="162"/>
        <v>1403</v>
      </c>
      <c r="E199" s="887">
        <v>145</v>
      </c>
      <c r="F199" s="887">
        <v>795</v>
      </c>
      <c r="G199" s="887">
        <v>463</v>
      </c>
      <c r="H199" s="887"/>
      <c r="I199" s="887">
        <f t="shared" si="163"/>
        <v>1761.6130000000001</v>
      </c>
      <c r="J199" s="887">
        <v>355.71</v>
      </c>
      <c r="K199" s="887">
        <v>1246.271</v>
      </c>
      <c r="L199" s="887">
        <v>159.63200000000001</v>
      </c>
      <c r="M199" s="887"/>
      <c r="N199" s="887">
        <f t="shared" si="164"/>
        <v>995574.21900000004</v>
      </c>
      <c r="O199" s="887">
        <v>206588.06299999999</v>
      </c>
      <c r="P199" s="887">
        <v>699057.61100000003</v>
      </c>
      <c r="Q199" s="888">
        <v>89928.544999999998</v>
      </c>
      <c r="U199" s="878">
        <v>2010</v>
      </c>
      <c r="V199" s="881" t="s">
        <v>672</v>
      </c>
      <c r="W199" s="887">
        <f t="shared" si="165"/>
        <v>1388</v>
      </c>
      <c r="X199" s="887">
        <v>104</v>
      </c>
      <c r="Y199" s="887">
        <v>1041</v>
      </c>
      <c r="Z199" s="887">
        <v>243</v>
      </c>
      <c r="AA199" s="887"/>
      <c r="AB199" s="887">
        <f t="shared" si="166"/>
        <v>2355.4670000000001</v>
      </c>
      <c r="AC199" s="887">
        <v>226.47300000000001</v>
      </c>
      <c r="AD199" s="887">
        <v>1887.807</v>
      </c>
      <c r="AE199" s="887">
        <v>241.18700000000001</v>
      </c>
      <c r="AF199" s="887"/>
      <c r="AG199" s="887">
        <f t="shared" si="167"/>
        <v>1235697.8220000002</v>
      </c>
      <c r="AH199" s="887">
        <v>116974.048</v>
      </c>
      <c r="AI199" s="887">
        <v>1003362.242</v>
      </c>
      <c r="AJ199" s="888">
        <v>115361.53200000001</v>
      </c>
      <c r="AL199" s="878">
        <v>2010</v>
      </c>
      <c r="AM199" s="881" t="s">
        <v>672</v>
      </c>
      <c r="AN199" s="887">
        <f t="shared" si="168"/>
        <v>1035</v>
      </c>
      <c r="AO199" s="887">
        <v>22</v>
      </c>
      <c r="AP199" s="887">
        <v>519</v>
      </c>
      <c r="AQ199" s="887">
        <v>494</v>
      </c>
      <c r="AR199" s="887"/>
      <c r="AS199" s="887">
        <f t="shared" si="169"/>
        <v>1552.1129999999998</v>
      </c>
      <c r="AT199" s="887">
        <v>22.975000000000001</v>
      </c>
      <c r="AU199" s="887">
        <v>1132.877</v>
      </c>
      <c r="AV199" s="887">
        <v>396.26100000000002</v>
      </c>
      <c r="AW199" s="887"/>
      <c r="AX199" s="887">
        <f t="shared" si="170"/>
        <v>807148.40899999999</v>
      </c>
      <c r="AY199" s="887">
        <v>10141.772999999999</v>
      </c>
      <c r="AZ199" s="887">
        <v>581056.35699999996</v>
      </c>
      <c r="BA199" s="888">
        <v>215950.27900000001</v>
      </c>
    </row>
    <row r="200" spans="2:53" ht="23.25">
      <c r="B200" s="878"/>
      <c r="C200" s="881" t="s">
        <v>266</v>
      </c>
      <c r="D200" s="887">
        <f t="shared" si="162"/>
        <v>1575</v>
      </c>
      <c r="E200" s="887">
        <v>233</v>
      </c>
      <c r="F200" s="887">
        <v>1204</v>
      </c>
      <c r="G200" s="887">
        <v>138</v>
      </c>
      <c r="H200" s="887"/>
      <c r="I200" s="887">
        <f t="shared" si="163"/>
        <v>3224.5949999999998</v>
      </c>
      <c r="J200" s="887">
        <v>659.85799999999995</v>
      </c>
      <c r="K200" s="887">
        <v>2347.7840000000001</v>
      </c>
      <c r="L200" s="887">
        <v>216.953</v>
      </c>
      <c r="M200" s="887"/>
      <c r="N200" s="887">
        <f t="shared" si="164"/>
        <v>1826845.314</v>
      </c>
      <c r="O200" s="887">
        <v>366212.429</v>
      </c>
      <c r="P200" s="887">
        <v>1342309.7120000001</v>
      </c>
      <c r="Q200" s="888">
        <v>118323.173</v>
      </c>
      <c r="U200" s="878"/>
      <c r="V200" s="881" t="s">
        <v>266</v>
      </c>
      <c r="W200" s="887">
        <f t="shared" si="165"/>
        <v>1529</v>
      </c>
      <c r="X200" s="887">
        <v>102</v>
      </c>
      <c r="Y200" s="887">
        <v>1199</v>
      </c>
      <c r="Z200" s="887">
        <v>228</v>
      </c>
      <c r="AA200" s="887"/>
      <c r="AB200" s="887">
        <f t="shared" si="166"/>
        <v>2372.9569999999999</v>
      </c>
      <c r="AC200" s="887">
        <v>490.44099999999997</v>
      </c>
      <c r="AD200" s="887">
        <v>1754.6959999999999</v>
      </c>
      <c r="AE200" s="887">
        <v>127.82</v>
      </c>
      <c r="AF200" s="887"/>
      <c r="AG200" s="887">
        <f t="shared" si="167"/>
        <v>1257672.23</v>
      </c>
      <c r="AH200" s="887">
        <v>268973.64399999997</v>
      </c>
      <c r="AI200" s="887">
        <v>922699.43700000003</v>
      </c>
      <c r="AJ200" s="888">
        <v>65999.149000000005</v>
      </c>
      <c r="AL200" s="878"/>
      <c r="AM200" s="881" t="s">
        <v>266</v>
      </c>
      <c r="AN200" s="887">
        <f t="shared" si="168"/>
        <v>656</v>
      </c>
      <c r="AO200" s="887">
        <v>21</v>
      </c>
      <c r="AP200" s="887">
        <v>471</v>
      </c>
      <c r="AQ200" s="887">
        <v>164</v>
      </c>
      <c r="AR200" s="887"/>
      <c r="AS200" s="887">
        <f t="shared" si="169"/>
        <v>992.49300000000005</v>
      </c>
      <c r="AT200" s="887">
        <v>28.355</v>
      </c>
      <c r="AU200" s="887">
        <v>951.75</v>
      </c>
      <c r="AV200" s="887">
        <v>12.388</v>
      </c>
      <c r="AW200" s="887"/>
      <c r="AX200" s="887">
        <f t="shared" si="170"/>
        <v>516346.408</v>
      </c>
      <c r="AY200" s="887">
        <v>14126.582</v>
      </c>
      <c r="AZ200" s="887">
        <v>502157.87900000002</v>
      </c>
      <c r="BA200" s="888">
        <v>61.947000000000003</v>
      </c>
    </row>
    <row r="201" spans="2:53" ht="23.25">
      <c r="B201" s="878"/>
      <c r="C201" s="881" t="s">
        <v>267</v>
      </c>
      <c r="D201" s="887">
        <f t="shared" si="162"/>
        <v>1361</v>
      </c>
      <c r="E201" s="887">
        <v>205</v>
      </c>
      <c r="F201" s="887">
        <v>819</v>
      </c>
      <c r="G201" s="887">
        <v>337</v>
      </c>
      <c r="H201" s="887"/>
      <c r="I201" s="887">
        <f t="shared" si="163"/>
        <v>2110.0459999999998</v>
      </c>
      <c r="J201" s="887">
        <v>485.262</v>
      </c>
      <c r="K201" s="887">
        <v>1473.0830000000001</v>
      </c>
      <c r="L201" s="887">
        <v>151.70099999999999</v>
      </c>
      <c r="M201" s="887"/>
      <c r="N201" s="887">
        <f t="shared" si="164"/>
        <v>1220399.4579999999</v>
      </c>
      <c r="O201" s="887">
        <v>271497.48100000003</v>
      </c>
      <c r="P201" s="887">
        <v>860150.34499999997</v>
      </c>
      <c r="Q201" s="888">
        <v>88751.631999999998</v>
      </c>
      <c r="U201" s="878"/>
      <c r="V201" s="881" t="s">
        <v>267</v>
      </c>
      <c r="W201" s="887">
        <f t="shared" si="165"/>
        <v>1060</v>
      </c>
      <c r="X201" s="887">
        <v>63</v>
      </c>
      <c r="Y201" s="887">
        <v>941</v>
      </c>
      <c r="Z201" s="887">
        <v>56</v>
      </c>
      <c r="AA201" s="887"/>
      <c r="AB201" s="887">
        <f t="shared" si="166"/>
        <v>2150.4550000000004</v>
      </c>
      <c r="AC201" s="887">
        <v>277.61099999999999</v>
      </c>
      <c r="AD201" s="887">
        <v>1640.2560000000001</v>
      </c>
      <c r="AE201" s="887">
        <v>232.58799999999999</v>
      </c>
      <c r="AF201" s="887"/>
      <c r="AG201" s="887">
        <f t="shared" si="167"/>
        <v>1163489.074</v>
      </c>
      <c r="AH201" s="887">
        <v>150471.198</v>
      </c>
      <c r="AI201" s="887">
        <v>890346.625</v>
      </c>
      <c r="AJ201" s="888">
        <v>122671.251</v>
      </c>
      <c r="AL201" s="878"/>
      <c r="AM201" s="881" t="s">
        <v>267</v>
      </c>
      <c r="AN201" s="887">
        <f t="shared" si="168"/>
        <v>397</v>
      </c>
      <c r="AO201" s="887">
        <v>6</v>
      </c>
      <c r="AP201" s="887">
        <v>384</v>
      </c>
      <c r="AQ201" s="887">
        <v>7</v>
      </c>
      <c r="AR201" s="887"/>
      <c r="AS201" s="887">
        <f t="shared" si="169"/>
        <v>1035.046</v>
      </c>
      <c r="AT201" s="887">
        <v>18.445</v>
      </c>
      <c r="AU201" s="887">
        <v>1009.296</v>
      </c>
      <c r="AV201" s="887">
        <v>7.3049999999999997</v>
      </c>
      <c r="AW201" s="887"/>
      <c r="AX201" s="887">
        <f t="shared" si="170"/>
        <v>129345.969</v>
      </c>
      <c r="AY201" s="887">
        <v>9508.8449999999993</v>
      </c>
      <c r="AZ201" s="887">
        <v>102842.41099999999</v>
      </c>
      <c r="BA201" s="888">
        <v>16994.713</v>
      </c>
    </row>
    <row r="202" spans="2:53" ht="23.25">
      <c r="B202" s="878"/>
      <c r="C202" s="881" t="s">
        <v>268</v>
      </c>
      <c r="D202" s="887">
        <f t="shared" si="162"/>
        <v>3110</v>
      </c>
      <c r="E202" s="887">
        <v>462</v>
      </c>
      <c r="F202" s="887">
        <v>2431</v>
      </c>
      <c r="G202" s="887">
        <v>217</v>
      </c>
      <c r="H202" s="887"/>
      <c r="I202" s="887">
        <f t="shared" si="163"/>
        <v>5348.0240000000003</v>
      </c>
      <c r="J202" s="887">
        <v>935.96799999999996</v>
      </c>
      <c r="K202" s="887">
        <v>4191.3040000000001</v>
      </c>
      <c r="L202" s="887">
        <v>220.75200000000001</v>
      </c>
      <c r="M202" s="887"/>
      <c r="N202" s="887">
        <f t="shared" si="164"/>
        <v>3109106.2079999996</v>
      </c>
      <c r="O202" s="887">
        <v>528462.36</v>
      </c>
      <c r="P202" s="887">
        <v>2451507.7919999999</v>
      </c>
      <c r="Q202" s="888">
        <v>129136.056</v>
      </c>
      <c r="U202" s="878"/>
      <c r="V202" s="881" t="s">
        <v>268</v>
      </c>
      <c r="W202" s="887">
        <f t="shared" si="165"/>
        <v>1342</v>
      </c>
      <c r="X202" s="887">
        <v>86</v>
      </c>
      <c r="Y202" s="887">
        <v>1107</v>
      </c>
      <c r="Z202" s="887">
        <v>149</v>
      </c>
      <c r="AA202" s="887"/>
      <c r="AB202" s="887">
        <f t="shared" si="166"/>
        <v>2092.1730000000002</v>
      </c>
      <c r="AC202" s="887">
        <v>158.374</v>
      </c>
      <c r="AD202" s="887">
        <v>1858.8330000000001</v>
      </c>
      <c r="AE202" s="887">
        <v>74.965999999999994</v>
      </c>
      <c r="AF202" s="887"/>
      <c r="AG202" s="887">
        <f t="shared" si="167"/>
        <v>1121102.233</v>
      </c>
      <c r="AH202" s="887">
        <v>85713.239000000001</v>
      </c>
      <c r="AI202" s="887">
        <v>996723.94299999997</v>
      </c>
      <c r="AJ202" s="888">
        <v>38665.050999999999</v>
      </c>
      <c r="AL202" s="878"/>
      <c r="AM202" s="881" t="s">
        <v>268</v>
      </c>
      <c r="AN202" s="887">
        <f t="shared" si="168"/>
        <v>795</v>
      </c>
      <c r="AO202" s="887">
        <v>40</v>
      </c>
      <c r="AP202" s="887">
        <v>735</v>
      </c>
      <c r="AQ202" s="887">
        <v>20</v>
      </c>
      <c r="AR202" s="887"/>
      <c r="AS202" s="887">
        <f t="shared" si="169"/>
        <v>1724.662</v>
      </c>
      <c r="AT202" s="887">
        <v>91.912000000000006</v>
      </c>
      <c r="AU202" s="887">
        <v>1624.9929999999999</v>
      </c>
      <c r="AV202" s="887">
        <v>7.7569999999999997</v>
      </c>
      <c r="AW202" s="887"/>
      <c r="AX202" s="887">
        <f t="shared" si="170"/>
        <v>744087.505</v>
      </c>
      <c r="AY202" s="887">
        <v>34393.108999999997</v>
      </c>
      <c r="AZ202" s="887">
        <v>705762.54299999995</v>
      </c>
      <c r="BA202" s="888">
        <v>3931.8530000000001</v>
      </c>
    </row>
    <row r="203" spans="2:53" ht="23.25">
      <c r="B203" s="878">
        <v>2011</v>
      </c>
      <c r="C203" s="881" t="s">
        <v>672</v>
      </c>
      <c r="D203" s="887">
        <f t="shared" si="162"/>
        <v>856</v>
      </c>
      <c r="E203" s="887">
        <v>158</v>
      </c>
      <c r="F203" s="887">
        <v>660</v>
      </c>
      <c r="G203" s="887">
        <v>38</v>
      </c>
      <c r="H203" s="887"/>
      <c r="I203" s="887">
        <f t="shared" si="163"/>
        <v>2424.5030000000002</v>
      </c>
      <c r="J203" s="887">
        <v>505.44</v>
      </c>
      <c r="K203" s="887">
        <v>1820.2080000000001</v>
      </c>
      <c r="L203" s="887">
        <v>98.855000000000004</v>
      </c>
      <c r="M203" s="887"/>
      <c r="N203" s="887">
        <f t="shared" si="164"/>
        <v>1511826.554</v>
      </c>
      <c r="O203" s="887">
        <v>306724.91600000003</v>
      </c>
      <c r="P203" s="887">
        <v>1147774.5090000001</v>
      </c>
      <c r="Q203" s="888">
        <v>57327.129000000001</v>
      </c>
      <c r="U203" s="878">
        <v>2011</v>
      </c>
      <c r="V203" s="881" t="s">
        <v>672</v>
      </c>
      <c r="W203" s="887">
        <f t="shared" si="165"/>
        <v>1083</v>
      </c>
      <c r="X203" s="887">
        <v>90</v>
      </c>
      <c r="Y203" s="887">
        <v>929</v>
      </c>
      <c r="Z203" s="887">
        <v>64</v>
      </c>
      <c r="AA203" s="887"/>
      <c r="AB203" s="887">
        <f t="shared" si="166"/>
        <v>2282.0729999999999</v>
      </c>
      <c r="AC203" s="887">
        <v>303.637</v>
      </c>
      <c r="AD203" s="887">
        <v>1790.87</v>
      </c>
      <c r="AE203" s="887">
        <v>187.566</v>
      </c>
      <c r="AF203" s="887"/>
      <c r="AG203" s="887">
        <f t="shared" si="167"/>
        <v>1306483.7290000001</v>
      </c>
      <c r="AH203" s="887">
        <v>174383.83199999999</v>
      </c>
      <c r="AI203" s="887">
        <v>1022704.165</v>
      </c>
      <c r="AJ203" s="888">
        <v>109395.732</v>
      </c>
      <c r="AL203" s="878">
        <v>2011</v>
      </c>
      <c r="AM203" s="881" t="s">
        <v>672</v>
      </c>
      <c r="AN203" s="887">
        <f t="shared" si="168"/>
        <v>685</v>
      </c>
      <c r="AO203" s="887">
        <v>52</v>
      </c>
      <c r="AP203" s="887">
        <v>530</v>
      </c>
      <c r="AQ203" s="887">
        <v>103</v>
      </c>
      <c r="AR203" s="887"/>
      <c r="AS203" s="887">
        <f t="shared" si="169"/>
        <v>1424.4280000000001</v>
      </c>
      <c r="AT203" s="887">
        <v>62.284999999999997</v>
      </c>
      <c r="AU203" s="887">
        <v>1304.6089999999999</v>
      </c>
      <c r="AV203" s="887">
        <v>57.533999999999999</v>
      </c>
      <c r="AW203" s="887"/>
      <c r="AX203" s="887">
        <f t="shared" si="170"/>
        <v>802042.45600000001</v>
      </c>
      <c r="AY203" s="887">
        <v>37638.213000000003</v>
      </c>
      <c r="AZ203" s="887">
        <v>731003.36</v>
      </c>
      <c r="BA203" s="888">
        <v>33400.883000000002</v>
      </c>
    </row>
    <row r="204" spans="2:53" ht="23.25">
      <c r="B204" s="878"/>
      <c r="C204" s="881" t="s">
        <v>266</v>
      </c>
      <c r="D204" s="887">
        <f t="shared" si="162"/>
        <v>1484</v>
      </c>
      <c r="E204" s="887">
        <v>233</v>
      </c>
      <c r="F204" s="887">
        <v>1240</v>
      </c>
      <c r="G204" s="887">
        <v>11</v>
      </c>
      <c r="H204" s="887"/>
      <c r="I204" s="887">
        <f t="shared" si="163"/>
        <v>2120.5159999999996</v>
      </c>
      <c r="J204" s="887">
        <v>616.34100000000001</v>
      </c>
      <c r="K204" s="887">
        <v>1497.4749999999999</v>
      </c>
      <c r="L204" s="887">
        <v>6.7</v>
      </c>
      <c r="M204" s="887"/>
      <c r="N204" s="887">
        <f t="shared" si="164"/>
        <v>1354059.2130000002</v>
      </c>
      <c r="O204" s="887">
        <v>384530.88400000002</v>
      </c>
      <c r="P204" s="887">
        <v>965033.20200000005</v>
      </c>
      <c r="Q204" s="888">
        <v>4495.1270000000004</v>
      </c>
      <c r="U204" s="878"/>
      <c r="V204" s="881" t="s">
        <v>266</v>
      </c>
      <c r="W204" s="887">
        <f t="shared" si="165"/>
        <v>1403</v>
      </c>
      <c r="X204" s="887">
        <v>114</v>
      </c>
      <c r="Y204" s="887">
        <v>1189</v>
      </c>
      <c r="Z204" s="887">
        <v>100</v>
      </c>
      <c r="AA204" s="887"/>
      <c r="AB204" s="887">
        <f t="shared" si="166"/>
        <v>2556.0549999999994</v>
      </c>
      <c r="AC204" s="887">
        <v>361.97899999999998</v>
      </c>
      <c r="AD204" s="887">
        <v>2155.4609999999998</v>
      </c>
      <c r="AE204" s="887">
        <v>38.615000000000002</v>
      </c>
      <c r="AF204" s="887"/>
      <c r="AG204" s="887">
        <f t="shared" si="167"/>
        <v>1484579.112</v>
      </c>
      <c r="AH204" s="887">
        <v>208380.152</v>
      </c>
      <c r="AI204" s="887">
        <v>1251303.8149999999</v>
      </c>
      <c r="AJ204" s="888">
        <v>24895.145</v>
      </c>
      <c r="AL204" s="878"/>
      <c r="AM204" s="881" t="s">
        <v>266</v>
      </c>
      <c r="AN204" s="887">
        <f t="shared" si="168"/>
        <v>731</v>
      </c>
      <c r="AO204" s="887">
        <v>56</v>
      </c>
      <c r="AP204" s="887">
        <v>599</v>
      </c>
      <c r="AQ204" s="887">
        <v>76</v>
      </c>
      <c r="AR204" s="887"/>
      <c r="AS204" s="887">
        <f t="shared" si="169"/>
        <v>1572.6659999999999</v>
      </c>
      <c r="AT204" s="887">
        <v>51.280999999999999</v>
      </c>
      <c r="AU204" s="887">
        <v>1501.7809999999999</v>
      </c>
      <c r="AV204" s="887">
        <v>19.603999999999999</v>
      </c>
      <c r="AW204" s="887"/>
      <c r="AX204" s="887">
        <f t="shared" si="170"/>
        <v>947782.82700000005</v>
      </c>
      <c r="AY204" s="887">
        <v>30873.057000000001</v>
      </c>
      <c r="AZ204" s="887">
        <v>904164.29200000002</v>
      </c>
      <c r="BA204" s="888">
        <v>12745.477999999999</v>
      </c>
    </row>
    <row r="205" spans="2:53" ht="23.25">
      <c r="B205" s="878"/>
      <c r="C205" s="881" t="s">
        <v>267</v>
      </c>
      <c r="D205" s="887">
        <f t="shared" si="162"/>
        <v>1202</v>
      </c>
      <c r="E205" s="887">
        <v>189</v>
      </c>
      <c r="F205" s="887">
        <v>998</v>
      </c>
      <c r="G205" s="887">
        <v>15</v>
      </c>
      <c r="H205" s="887"/>
      <c r="I205" s="887">
        <f t="shared" si="163"/>
        <v>2864.6180000000004</v>
      </c>
      <c r="J205" s="887">
        <v>490.71100000000001</v>
      </c>
      <c r="K205" s="887">
        <v>2363.4920000000002</v>
      </c>
      <c r="L205" s="887">
        <v>10.414999999999999</v>
      </c>
      <c r="M205" s="887"/>
      <c r="N205" s="887">
        <f t="shared" si="164"/>
        <v>1882829.1379999998</v>
      </c>
      <c r="O205" s="887">
        <v>326572.804</v>
      </c>
      <c r="P205" s="887">
        <v>1549367.5149999999</v>
      </c>
      <c r="Q205" s="888">
        <v>6888.8190000000004</v>
      </c>
      <c r="U205" s="878"/>
      <c r="V205" s="881" t="s">
        <v>267</v>
      </c>
      <c r="W205" s="887">
        <f t="shared" si="165"/>
        <v>1316</v>
      </c>
      <c r="X205" s="887">
        <v>91</v>
      </c>
      <c r="Y205" s="887">
        <v>1188</v>
      </c>
      <c r="Z205" s="887">
        <v>37</v>
      </c>
      <c r="AA205" s="887"/>
      <c r="AB205" s="887">
        <f t="shared" si="166"/>
        <v>2277.3109999999997</v>
      </c>
      <c r="AC205" s="887">
        <v>243.18799999999999</v>
      </c>
      <c r="AD205" s="887">
        <v>2010.329</v>
      </c>
      <c r="AE205" s="887">
        <v>23.794</v>
      </c>
      <c r="AF205" s="887"/>
      <c r="AG205" s="887">
        <f t="shared" si="167"/>
        <v>1408366.246</v>
      </c>
      <c r="AH205" s="887">
        <v>154087.875</v>
      </c>
      <c r="AI205" s="887">
        <v>1239978.49</v>
      </c>
      <c r="AJ205" s="888">
        <v>14299.880999999999</v>
      </c>
      <c r="AL205" s="878"/>
      <c r="AM205" s="881" t="s">
        <v>267</v>
      </c>
      <c r="AN205" s="887">
        <f t="shared" si="168"/>
        <v>770</v>
      </c>
      <c r="AO205" s="887">
        <v>40</v>
      </c>
      <c r="AP205" s="887">
        <v>712</v>
      </c>
      <c r="AQ205" s="887">
        <v>18</v>
      </c>
      <c r="AR205" s="887"/>
      <c r="AS205" s="887">
        <f t="shared" si="169"/>
        <v>1552.2149999999999</v>
      </c>
      <c r="AT205" s="887">
        <v>70.245999999999995</v>
      </c>
      <c r="AU205" s="887">
        <v>1452.1379999999999</v>
      </c>
      <c r="AV205" s="887">
        <v>29.831</v>
      </c>
      <c r="AW205" s="887"/>
      <c r="AX205" s="887">
        <f t="shared" si="170"/>
        <v>942500.32200000004</v>
      </c>
      <c r="AY205" s="887">
        <v>44206.034</v>
      </c>
      <c r="AZ205" s="887">
        <v>881272.29700000002</v>
      </c>
      <c r="BA205" s="888">
        <v>17021.991000000002</v>
      </c>
    </row>
    <row r="206" spans="2:53" ht="23.25">
      <c r="B206" s="878"/>
      <c r="C206" s="881" t="s">
        <v>268</v>
      </c>
      <c r="D206" s="887">
        <f t="shared" si="162"/>
        <v>1622</v>
      </c>
      <c r="E206" s="887">
        <v>203</v>
      </c>
      <c r="F206" s="887">
        <v>1387</v>
      </c>
      <c r="G206" s="887">
        <v>32</v>
      </c>
      <c r="H206" s="887"/>
      <c r="I206" s="887">
        <f t="shared" si="163"/>
        <v>3189.5390000000002</v>
      </c>
      <c r="J206" s="887">
        <v>633.94399999999996</v>
      </c>
      <c r="K206" s="887">
        <v>2532.3710000000001</v>
      </c>
      <c r="L206" s="887">
        <v>23.224</v>
      </c>
      <c r="M206" s="887"/>
      <c r="N206" s="887">
        <f t="shared" si="164"/>
        <v>2109962.736</v>
      </c>
      <c r="O206" s="887">
        <v>413366.08799999999</v>
      </c>
      <c r="P206" s="887">
        <v>1680944.436</v>
      </c>
      <c r="Q206" s="888">
        <v>15652.212</v>
      </c>
      <c r="U206" s="878"/>
      <c r="V206" s="881" t="s">
        <v>268</v>
      </c>
      <c r="W206" s="887">
        <f t="shared" si="165"/>
        <v>2184</v>
      </c>
      <c r="X206" s="887">
        <v>110</v>
      </c>
      <c r="Y206" s="887">
        <v>1834</v>
      </c>
      <c r="Z206" s="887">
        <v>240</v>
      </c>
      <c r="AA206" s="887"/>
      <c r="AB206" s="887">
        <f t="shared" si="166"/>
        <v>2932.1870000000004</v>
      </c>
      <c r="AC206" s="887">
        <v>420.29500000000002</v>
      </c>
      <c r="AD206" s="887">
        <v>2413.9090000000001</v>
      </c>
      <c r="AE206" s="887">
        <v>97.983000000000004</v>
      </c>
      <c r="AF206" s="887"/>
      <c r="AG206" s="887">
        <f t="shared" si="167"/>
        <v>1878451.2590000001</v>
      </c>
      <c r="AH206" s="887">
        <v>271352.64299999998</v>
      </c>
      <c r="AI206" s="887">
        <v>1546363.9890000001</v>
      </c>
      <c r="AJ206" s="888">
        <v>60734.627</v>
      </c>
      <c r="AL206" s="878"/>
      <c r="AM206" s="881" t="s">
        <v>268</v>
      </c>
      <c r="AN206" s="887">
        <f t="shared" si="168"/>
        <v>730</v>
      </c>
      <c r="AO206" s="887">
        <v>12</v>
      </c>
      <c r="AP206" s="887">
        <v>668</v>
      </c>
      <c r="AQ206" s="887">
        <v>50</v>
      </c>
      <c r="AR206" s="887"/>
      <c r="AS206" s="887">
        <f t="shared" si="169"/>
        <v>1369.921</v>
      </c>
      <c r="AT206" s="887">
        <v>19.556000000000001</v>
      </c>
      <c r="AU206" s="887">
        <v>1328.607</v>
      </c>
      <c r="AV206" s="887">
        <v>21.757999999999999</v>
      </c>
      <c r="AW206" s="887"/>
      <c r="AX206" s="887">
        <f t="shared" si="170"/>
        <v>842223.93400000001</v>
      </c>
      <c r="AY206" s="887">
        <v>11427.817999999999</v>
      </c>
      <c r="AZ206" s="887">
        <v>818624.00600000005</v>
      </c>
      <c r="BA206" s="888">
        <v>12172.11</v>
      </c>
    </row>
    <row r="207" spans="2:53" ht="23.25">
      <c r="B207" s="909">
        <v>2012</v>
      </c>
      <c r="C207" s="910" t="s">
        <v>672</v>
      </c>
      <c r="D207" s="911">
        <f t="shared" si="162"/>
        <v>1137</v>
      </c>
      <c r="E207" s="911">
        <v>249</v>
      </c>
      <c r="F207" s="911">
        <v>873</v>
      </c>
      <c r="G207" s="911">
        <v>15</v>
      </c>
      <c r="H207" s="911"/>
      <c r="I207" s="911">
        <f t="shared" si="163"/>
        <v>4302.9269999999997</v>
      </c>
      <c r="J207" s="911">
        <v>2648.3020000000001</v>
      </c>
      <c r="K207" s="911">
        <v>1637.9390000000001</v>
      </c>
      <c r="L207" s="911">
        <v>16.686</v>
      </c>
      <c r="M207" s="911"/>
      <c r="N207" s="911">
        <f t="shared" si="164"/>
        <v>2987827.3429999999</v>
      </c>
      <c r="O207" s="911">
        <v>1875128.3629999999</v>
      </c>
      <c r="P207" s="911">
        <v>1101909.327</v>
      </c>
      <c r="Q207" s="912">
        <v>10789.653</v>
      </c>
      <c r="U207" s="909">
        <v>2012</v>
      </c>
      <c r="V207" s="910" t="s">
        <v>672</v>
      </c>
      <c r="W207" s="911">
        <f t="shared" si="165"/>
        <v>1212</v>
      </c>
      <c r="X207" s="911">
        <v>99</v>
      </c>
      <c r="Y207" s="911">
        <v>1060</v>
      </c>
      <c r="Z207" s="911">
        <v>53</v>
      </c>
      <c r="AA207" s="911"/>
      <c r="AB207" s="911">
        <f t="shared" si="166"/>
        <v>2504.75</v>
      </c>
      <c r="AC207" s="911">
        <v>327.16199999999998</v>
      </c>
      <c r="AD207" s="911">
        <v>2141.777</v>
      </c>
      <c r="AE207" s="911">
        <v>35.811</v>
      </c>
      <c r="AF207" s="911"/>
      <c r="AG207" s="911">
        <f t="shared" si="167"/>
        <v>1601363.7120000001</v>
      </c>
      <c r="AH207" s="911">
        <v>210658.05300000001</v>
      </c>
      <c r="AI207" s="911">
        <v>1367543.156</v>
      </c>
      <c r="AJ207" s="912">
        <v>23162.503000000001</v>
      </c>
      <c r="AL207" s="909">
        <v>2012</v>
      </c>
      <c r="AM207" s="910" t="s">
        <v>672</v>
      </c>
      <c r="AN207" s="911">
        <f t="shared" si="168"/>
        <v>630</v>
      </c>
      <c r="AO207" s="911">
        <v>29</v>
      </c>
      <c r="AP207" s="911">
        <v>568</v>
      </c>
      <c r="AQ207" s="911">
        <v>33</v>
      </c>
      <c r="AR207" s="911"/>
      <c r="AS207" s="911">
        <f t="shared" si="169"/>
        <v>1366.68</v>
      </c>
      <c r="AT207" s="911">
        <v>22.95</v>
      </c>
      <c r="AU207" s="911">
        <v>1304.5260000000001</v>
      </c>
      <c r="AV207" s="911">
        <v>39.204000000000001</v>
      </c>
      <c r="AW207" s="911"/>
      <c r="AX207" s="911">
        <f t="shared" si="170"/>
        <v>843067.38799999992</v>
      </c>
      <c r="AY207" s="911">
        <v>14161.111999999999</v>
      </c>
      <c r="AZ207" s="911">
        <v>807674.26599999995</v>
      </c>
      <c r="BA207" s="912">
        <v>21232.01</v>
      </c>
    </row>
    <row r="208" spans="2:53" ht="23.25">
      <c r="B208" s="878"/>
      <c r="C208" s="881" t="s">
        <v>266</v>
      </c>
      <c r="D208" s="887">
        <f t="shared" si="162"/>
        <v>1556</v>
      </c>
      <c r="E208" s="887">
        <v>244</v>
      </c>
      <c r="F208" s="887">
        <v>1239</v>
      </c>
      <c r="G208" s="887">
        <v>73</v>
      </c>
      <c r="H208" s="887"/>
      <c r="I208" s="887">
        <f t="shared" si="163"/>
        <v>4220.1769999999997</v>
      </c>
      <c r="J208" s="887">
        <v>1389.4770000000001</v>
      </c>
      <c r="K208" s="887">
        <v>2672.2629999999999</v>
      </c>
      <c r="L208" s="887">
        <v>158.43700000000001</v>
      </c>
      <c r="M208" s="887"/>
      <c r="N208" s="887">
        <f t="shared" si="164"/>
        <v>2854739.9349999996</v>
      </c>
      <c r="O208" s="887">
        <v>952556.81299999997</v>
      </c>
      <c r="P208" s="887">
        <v>1795229.5719999999</v>
      </c>
      <c r="Q208" s="888">
        <v>106953.55</v>
      </c>
      <c r="U208" s="878"/>
      <c r="V208" s="881" t="s">
        <v>266</v>
      </c>
      <c r="W208" s="887">
        <f t="shared" si="165"/>
        <v>1518</v>
      </c>
      <c r="X208" s="887">
        <v>101</v>
      </c>
      <c r="Y208" s="887">
        <v>1238</v>
      </c>
      <c r="Z208" s="887">
        <v>179</v>
      </c>
      <c r="AA208" s="887"/>
      <c r="AB208" s="887">
        <f t="shared" si="166"/>
        <v>2555.3789999999999</v>
      </c>
      <c r="AC208" s="887">
        <v>595.51800000000003</v>
      </c>
      <c r="AD208" s="887">
        <v>1894.712</v>
      </c>
      <c r="AE208" s="887">
        <v>65.149000000000001</v>
      </c>
      <c r="AF208" s="887"/>
      <c r="AG208" s="887">
        <f t="shared" si="167"/>
        <v>1655818.8910000001</v>
      </c>
      <c r="AH208" s="887">
        <v>398982.304</v>
      </c>
      <c r="AI208" s="887">
        <v>1216075.862</v>
      </c>
      <c r="AJ208" s="888">
        <v>40760.724999999999</v>
      </c>
      <c r="AL208" s="878"/>
      <c r="AM208" s="881" t="s">
        <v>266</v>
      </c>
      <c r="AN208" s="887">
        <f t="shared" si="168"/>
        <v>606</v>
      </c>
      <c r="AO208" s="887">
        <v>22</v>
      </c>
      <c r="AP208" s="887">
        <v>578</v>
      </c>
      <c r="AQ208" s="887">
        <v>6</v>
      </c>
      <c r="AR208" s="887"/>
      <c r="AS208" s="887">
        <f t="shared" si="169"/>
        <v>1797.3249999999998</v>
      </c>
      <c r="AT208" s="887">
        <v>17.62</v>
      </c>
      <c r="AU208" s="887">
        <v>1777.758</v>
      </c>
      <c r="AV208" s="887">
        <v>1.9470000000000001</v>
      </c>
      <c r="AW208" s="887"/>
      <c r="AX208" s="887">
        <f t="shared" si="170"/>
        <v>1139241.7950000002</v>
      </c>
      <c r="AY208" s="887">
        <v>10033.782999999999</v>
      </c>
      <c r="AZ208" s="887">
        <v>1127961.4480000001</v>
      </c>
      <c r="BA208" s="888">
        <v>1246.5640000000001</v>
      </c>
    </row>
    <row r="209" spans="2:53" ht="23.25">
      <c r="B209" s="878"/>
      <c r="C209" s="881" t="s">
        <v>267</v>
      </c>
      <c r="D209" s="887">
        <f t="shared" si="162"/>
        <v>1145</v>
      </c>
      <c r="E209" s="887">
        <v>199</v>
      </c>
      <c r="F209" s="887">
        <v>947</v>
      </c>
      <c r="G209" s="887">
        <v>-1</v>
      </c>
      <c r="H209" s="887"/>
      <c r="I209" s="887">
        <f t="shared" si="163"/>
        <v>3138.665</v>
      </c>
      <c r="J209" s="887">
        <v>709.66700000000003</v>
      </c>
      <c r="K209" s="887">
        <v>2198.0700000000002</v>
      </c>
      <c r="L209" s="887">
        <v>230.928</v>
      </c>
      <c r="M209" s="887"/>
      <c r="N209" s="887">
        <f t="shared" si="164"/>
        <v>2126309.4750000001</v>
      </c>
      <c r="O209" s="887">
        <v>482477.18400000001</v>
      </c>
      <c r="P209" s="887">
        <v>1491475.32</v>
      </c>
      <c r="Q209" s="888">
        <v>152356.97099999999</v>
      </c>
      <c r="U209" s="878"/>
      <c r="V209" s="881" t="s">
        <v>267</v>
      </c>
      <c r="W209" s="887">
        <f t="shared" si="165"/>
        <v>1279</v>
      </c>
      <c r="X209" s="887">
        <v>78</v>
      </c>
      <c r="Y209" s="887">
        <v>1043</v>
      </c>
      <c r="Z209" s="887">
        <v>158</v>
      </c>
      <c r="AA209" s="887"/>
      <c r="AB209" s="887">
        <f t="shared" si="166"/>
        <v>2257.5590000000002</v>
      </c>
      <c r="AC209" s="887">
        <v>269.51499999999999</v>
      </c>
      <c r="AD209" s="887">
        <v>1892.0409999999999</v>
      </c>
      <c r="AE209" s="887">
        <v>96.003</v>
      </c>
      <c r="AF209" s="887"/>
      <c r="AG209" s="887">
        <f t="shared" si="167"/>
        <v>1411749.564</v>
      </c>
      <c r="AH209" s="887">
        <v>172923.64</v>
      </c>
      <c r="AI209" s="887">
        <v>1179268.0959999999</v>
      </c>
      <c r="AJ209" s="888">
        <v>59557.828000000001</v>
      </c>
      <c r="AL209" s="878"/>
      <c r="AM209" s="881" t="s">
        <v>267</v>
      </c>
      <c r="AN209" s="887">
        <f t="shared" si="168"/>
        <v>588</v>
      </c>
      <c r="AO209" s="887">
        <v>33</v>
      </c>
      <c r="AP209" s="887">
        <v>528</v>
      </c>
      <c r="AQ209" s="887">
        <v>27</v>
      </c>
      <c r="AR209" s="887"/>
      <c r="AS209" s="887">
        <f t="shared" si="169"/>
        <v>1604.576</v>
      </c>
      <c r="AT209" s="887">
        <v>57.042999999999999</v>
      </c>
      <c r="AU209" s="887">
        <v>1530.951</v>
      </c>
      <c r="AV209" s="887">
        <v>16.582000000000001</v>
      </c>
      <c r="AW209" s="887"/>
      <c r="AX209" s="887">
        <f t="shared" si="170"/>
        <v>986870.05700000015</v>
      </c>
      <c r="AY209" s="887">
        <v>31986.527999999998</v>
      </c>
      <c r="AZ209" s="887">
        <v>944208.84900000005</v>
      </c>
      <c r="BA209" s="888">
        <v>10674.68</v>
      </c>
    </row>
    <row r="210" spans="2:53" ht="23.25">
      <c r="B210" s="878"/>
      <c r="C210" s="881" t="s">
        <v>268</v>
      </c>
      <c r="D210" s="887">
        <f t="shared" si="162"/>
        <v>1553</v>
      </c>
      <c r="E210" s="887">
        <v>204</v>
      </c>
      <c r="F210" s="887">
        <v>1338</v>
      </c>
      <c r="G210" s="887">
        <v>11</v>
      </c>
      <c r="H210" s="887"/>
      <c r="I210" s="887">
        <f t="shared" si="163"/>
        <v>3464.5459999999998</v>
      </c>
      <c r="J210" s="887">
        <v>782.52800000000002</v>
      </c>
      <c r="K210" s="887">
        <v>2661.7469999999998</v>
      </c>
      <c r="L210" s="887">
        <v>20.271000000000001</v>
      </c>
      <c r="M210" s="887"/>
      <c r="N210" s="887">
        <f t="shared" si="164"/>
        <v>2279446.9509999999</v>
      </c>
      <c r="O210" s="887">
        <v>537909.19099999999</v>
      </c>
      <c r="P210" s="887">
        <v>1729013.655</v>
      </c>
      <c r="Q210" s="888">
        <v>12524.105</v>
      </c>
      <c r="U210" s="878"/>
      <c r="V210" s="881" t="s">
        <v>268</v>
      </c>
      <c r="W210" s="887">
        <f t="shared" si="165"/>
        <v>2490</v>
      </c>
      <c r="X210" s="887">
        <v>126</v>
      </c>
      <c r="Y210" s="887">
        <v>2233</v>
      </c>
      <c r="Z210" s="887">
        <v>131</v>
      </c>
      <c r="AA210" s="887"/>
      <c r="AB210" s="887">
        <f t="shared" si="166"/>
        <v>2877.6380000000004</v>
      </c>
      <c r="AC210" s="887">
        <v>309.34199999999998</v>
      </c>
      <c r="AD210" s="887">
        <v>2231.1460000000002</v>
      </c>
      <c r="AE210" s="887">
        <v>337.15</v>
      </c>
      <c r="AF210" s="887"/>
      <c r="AG210" s="887">
        <f t="shared" si="167"/>
        <v>1821015.8189999999</v>
      </c>
      <c r="AH210" s="887">
        <v>188480.64300000001</v>
      </c>
      <c r="AI210" s="887">
        <v>1419252.702</v>
      </c>
      <c r="AJ210" s="888">
        <v>213282.47399999999</v>
      </c>
      <c r="AL210" s="878"/>
      <c r="AM210" s="881" t="s">
        <v>268</v>
      </c>
      <c r="AN210" s="887">
        <f t="shared" si="168"/>
        <v>634</v>
      </c>
      <c r="AO210" s="887">
        <v>15</v>
      </c>
      <c r="AP210" s="887">
        <v>615</v>
      </c>
      <c r="AQ210" s="887">
        <v>4</v>
      </c>
      <c r="AR210" s="887"/>
      <c r="AS210" s="887">
        <f t="shared" si="169"/>
        <v>1762.6529999999998</v>
      </c>
      <c r="AT210" s="887">
        <v>43.869</v>
      </c>
      <c r="AU210" s="887">
        <v>1718.414</v>
      </c>
      <c r="AV210" s="887">
        <v>0.37</v>
      </c>
      <c r="AW210" s="887"/>
      <c r="AX210" s="887">
        <f t="shared" si="170"/>
        <v>1100999.9310000001</v>
      </c>
      <c r="AY210" s="887">
        <v>27763.928</v>
      </c>
      <c r="AZ210" s="887">
        <v>1072984.3970000001</v>
      </c>
      <c r="BA210" s="888">
        <v>251.60599999999999</v>
      </c>
    </row>
    <row r="211" spans="2:53" ht="23.25">
      <c r="B211" s="878">
        <v>2013</v>
      </c>
      <c r="C211" s="881" t="s">
        <v>672</v>
      </c>
      <c r="D211" s="887">
        <f t="shared" si="162"/>
        <v>1368</v>
      </c>
      <c r="E211" s="887">
        <v>215</v>
      </c>
      <c r="F211" s="887">
        <v>1100</v>
      </c>
      <c r="G211" s="887">
        <v>53</v>
      </c>
      <c r="H211" s="887"/>
      <c r="I211" s="887">
        <f t="shared" si="163"/>
        <v>2773.6509999999998</v>
      </c>
      <c r="J211" s="887">
        <v>994.65099999999995</v>
      </c>
      <c r="K211" s="887">
        <v>1701.4069999999999</v>
      </c>
      <c r="L211" s="887">
        <v>77.593000000000004</v>
      </c>
      <c r="M211" s="887"/>
      <c r="N211" s="887">
        <f t="shared" si="164"/>
        <v>1894599.5620000002</v>
      </c>
      <c r="O211" s="887">
        <v>696562.52</v>
      </c>
      <c r="P211" s="887">
        <v>1144086.9140000001</v>
      </c>
      <c r="Q211" s="888">
        <v>53950.127999999997</v>
      </c>
      <c r="U211" s="878">
        <v>2013</v>
      </c>
      <c r="V211" s="881" t="s">
        <v>672</v>
      </c>
      <c r="W211" s="887">
        <f t="shared" si="165"/>
        <v>2203</v>
      </c>
      <c r="X211" s="887">
        <v>116</v>
      </c>
      <c r="Y211" s="887">
        <v>1966</v>
      </c>
      <c r="Z211" s="887">
        <v>121</v>
      </c>
      <c r="AA211" s="887"/>
      <c r="AB211" s="887">
        <f t="shared" si="166"/>
        <v>2770.2170000000001</v>
      </c>
      <c r="AC211" s="887">
        <v>283.82900000000001</v>
      </c>
      <c r="AD211" s="887">
        <v>2435.6179999999999</v>
      </c>
      <c r="AE211" s="887">
        <v>50.77</v>
      </c>
      <c r="AF211" s="887"/>
      <c r="AG211" s="887">
        <f t="shared" si="167"/>
        <v>1849902.5289999999</v>
      </c>
      <c r="AH211" s="887">
        <v>187972.601</v>
      </c>
      <c r="AI211" s="887">
        <v>1628086.3729999999</v>
      </c>
      <c r="AJ211" s="888">
        <v>33843.555</v>
      </c>
      <c r="AL211" s="878">
        <v>2013</v>
      </c>
      <c r="AM211" s="881" t="s">
        <v>672</v>
      </c>
      <c r="AN211" s="887">
        <f t="shared" si="168"/>
        <v>670</v>
      </c>
      <c r="AO211" s="887">
        <v>16</v>
      </c>
      <c r="AP211" s="887">
        <v>634</v>
      </c>
      <c r="AQ211" s="887">
        <v>20</v>
      </c>
      <c r="AR211" s="887"/>
      <c r="AS211" s="887">
        <f t="shared" si="169"/>
        <v>2030.9119999999998</v>
      </c>
      <c r="AT211" s="887">
        <v>59.716000000000001</v>
      </c>
      <c r="AU211" s="887">
        <v>1889.837</v>
      </c>
      <c r="AV211" s="887">
        <v>81.358999999999995</v>
      </c>
      <c r="AW211" s="887"/>
      <c r="AX211" s="887">
        <f t="shared" si="170"/>
        <v>1321870.628</v>
      </c>
      <c r="AY211" s="887">
        <v>40750.946000000004</v>
      </c>
      <c r="AZ211" s="887">
        <v>1218455.3289999999</v>
      </c>
      <c r="BA211" s="888">
        <v>62664.353000000003</v>
      </c>
    </row>
    <row r="212" spans="2:53" ht="23.25">
      <c r="B212" s="878"/>
      <c r="C212" s="881" t="s">
        <v>266</v>
      </c>
      <c r="D212" s="887">
        <f t="shared" si="162"/>
        <v>1684</v>
      </c>
      <c r="E212" s="887">
        <v>218</v>
      </c>
      <c r="F212" s="887">
        <v>1347</v>
      </c>
      <c r="G212" s="887">
        <v>119</v>
      </c>
      <c r="H212" s="887"/>
      <c r="I212" s="887">
        <f t="shared" si="163"/>
        <v>3420.9089999999997</v>
      </c>
      <c r="J212" s="887">
        <v>729.86699999999996</v>
      </c>
      <c r="K212" s="887">
        <v>2423.319</v>
      </c>
      <c r="L212" s="887">
        <v>267.72300000000001</v>
      </c>
      <c r="M212" s="887"/>
      <c r="N212" s="887">
        <f t="shared" si="164"/>
        <v>2382281.236</v>
      </c>
      <c r="O212" s="887">
        <v>507564.7</v>
      </c>
      <c r="P212" s="887">
        <v>1674276.493</v>
      </c>
      <c r="Q212" s="888">
        <v>200440.04300000001</v>
      </c>
      <c r="U212" s="878"/>
      <c r="V212" s="881" t="s">
        <v>266</v>
      </c>
      <c r="W212" s="887">
        <f t="shared" si="165"/>
        <v>2235</v>
      </c>
      <c r="X212" s="887">
        <v>133</v>
      </c>
      <c r="Y212" s="887">
        <v>2077</v>
      </c>
      <c r="Z212" s="887">
        <v>25</v>
      </c>
      <c r="AA212" s="887"/>
      <c r="AB212" s="887">
        <f t="shared" si="166"/>
        <v>2679.0890000000004</v>
      </c>
      <c r="AC212" s="887">
        <v>389.41399999999999</v>
      </c>
      <c r="AD212" s="887">
        <v>2206.462</v>
      </c>
      <c r="AE212" s="887">
        <v>83.212999999999994</v>
      </c>
      <c r="AF212" s="887"/>
      <c r="AG212" s="887">
        <f t="shared" si="167"/>
        <v>1785197.6339999998</v>
      </c>
      <c r="AH212" s="887">
        <v>263161.08299999998</v>
      </c>
      <c r="AI212" s="887">
        <v>1459890.047</v>
      </c>
      <c r="AJ212" s="888">
        <v>62146.504000000001</v>
      </c>
      <c r="AL212" s="878"/>
      <c r="AM212" s="881" t="s">
        <v>266</v>
      </c>
      <c r="AN212" s="887">
        <f t="shared" si="168"/>
        <v>726</v>
      </c>
      <c r="AO212" s="887">
        <v>23</v>
      </c>
      <c r="AP212" s="887">
        <v>663</v>
      </c>
      <c r="AQ212" s="887">
        <v>40</v>
      </c>
      <c r="AR212" s="887"/>
      <c r="AS212" s="887">
        <f t="shared" si="169"/>
        <v>1617.556</v>
      </c>
      <c r="AT212" s="887">
        <v>27.535</v>
      </c>
      <c r="AU212" s="887">
        <v>1498.039</v>
      </c>
      <c r="AV212" s="887">
        <v>91.981999999999999</v>
      </c>
      <c r="AW212" s="887"/>
      <c r="AX212" s="887">
        <f t="shared" si="170"/>
        <v>1051923.085</v>
      </c>
      <c r="AY212" s="887">
        <v>18023.907999999999</v>
      </c>
      <c r="AZ212" s="887">
        <v>974864.55799999996</v>
      </c>
      <c r="BA212" s="888">
        <v>59034.618999999999</v>
      </c>
    </row>
    <row r="213" spans="2:53" ht="23.25">
      <c r="B213" s="878"/>
      <c r="C213" s="881" t="s">
        <v>267</v>
      </c>
      <c r="D213" s="887">
        <f t="shared" si="162"/>
        <v>1651</v>
      </c>
      <c r="E213" s="887">
        <v>281</v>
      </c>
      <c r="F213" s="887">
        <v>1115</v>
      </c>
      <c r="G213" s="887">
        <v>255</v>
      </c>
      <c r="H213" s="887"/>
      <c r="I213" s="887">
        <f t="shared" si="163"/>
        <v>3238.2910000000002</v>
      </c>
      <c r="J213" s="887">
        <v>550.09500000000003</v>
      </c>
      <c r="K213" s="887">
        <v>2633.7089999999998</v>
      </c>
      <c r="L213" s="887">
        <v>54.487000000000002</v>
      </c>
      <c r="M213" s="887"/>
      <c r="N213" s="887">
        <f t="shared" si="164"/>
        <v>2346147.4539999999</v>
      </c>
      <c r="O213" s="887">
        <v>405561.94300000003</v>
      </c>
      <c r="P213" s="887">
        <v>1900504.199</v>
      </c>
      <c r="Q213" s="888">
        <v>40081.311999999998</v>
      </c>
      <c r="U213" s="878"/>
      <c r="V213" s="881" t="s">
        <v>267</v>
      </c>
      <c r="W213" s="887">
        <f t="shared" si="165"/>
        <v>2198</v>
      </c>
      <c r="X213" s="887">
        <v>181</v>
      </c>
      <c r="Y213" s="887">
        <v>1988</v>
      </c>
      <c r="Z213" s="887">
        <v>29</v>
      </c>
      <c r="AA213" s="887"/>
      <c r="AB213" s="887">
        <f t="shared" si="166"/>
        <v>2918.0880000000002</v>
      </c>
      <c r="AC213" s="887">
        <v>338.39400000000001</v>
      </c>
      <c r="AD213" s="887">
        <v>2538.8029999999999</v>
      </c>
      <c r="AE213" s="887">
        <v>40.890999999999998</v>
      </c>
      <c r="AF213" s="887"/>
      <c r="AG213" s="887">
        <f t="shared" si="167"/>
        <v>1995780.9469999999</v>
      </c>
      <c r="AH213" s="887">
        <v>213225.535</v>
      </c>
      <c r="AI213" s="887">
        <v>1754723.6939999999</v>
      </c>
      <c r="AJ213" s="888">
        <v>27831.718000000001</v>
      </c>
      <c r="AL213" s="878"/>
      <c r="AM213" s="881" t="s">
        <v>267</v>
      </c>
      <c r="AN213" s="887">
        <f t="shared" si="168"/>
        <v>595</v>
      </c>
      <c r="AO213" s="887">
        <v>14</v>
      </c>
      <c r="AP213" s="887">
        <v>575</v>
      </c>
      <c r="AQ213" s="887">
        <v>6</v>
      </c>
      <c r="AR213" s="887"/>
      <c r="AS213" s="887">
        <f t="shared" si="169"/>
        <v>1480.606</v>
      </c>
      <c r="AT213" s="887">
        <v>27.006</v>
      </c>
      <c r="AU213" s="887">
        <v>1429.9939999999999</v>
      </c>
      <c r="AV213" s="887">
        <v>23.606000000000002</v>
      </c>
      <c r="AW213" s="887"/>
      <c r="AX213" s="887">
        <f t="shared" si="170"/>
        <v>991691.66500000004</v>
      </c>
      <c r="AY213" s="887">
        <v>17778.665000000001</v>
      </c>
      <c r="AZ213" s="887">
        <v>959907.09900000005</v>
      </c>
      <c r="BA213" s="888">
        <v>14005.901</v>
      </c>
    </row>
    <row r="214" spans="2:53" ht="23.25">
      <c r="B214" s="878"/>
      <c r="C214" s="881" t="s">
        <v>268</v>
      </c>
      <c r="D214" s="887">
        <f t="shared" si="162"/>
        <v>1902</v>
      </c>
      <c r="E214" s="887">
        <v>391</v>
      </c>
      <c r="F214" s="887">
        <v>1469</v>
      </c>
      <c r="G214" s="887">
        <v>42</v>
      </c>
      <c r="H214" s="887"/>
      <c r="I214" s="887">
        <f t="shared" si="163"/>
        <v>4180.0060000000003</v>
      </c>
      <c r="J214" s="887">
        <v>872.54</v>
      </c>
      <c r="K214" s="887">
        <v>3172.692</v>
      </c>
      <c r="L214" s="887">
        <v>134.774</v>
      </c>
      <c r="M214" s="887"/>
      <c r="N214" s="887">
        <f t="shared" si="164"/>
        <v>3020709.4899999998</v>
      </c>
      <c r="O214" s="887">
        <v>608983.74300000002</v>
      </c>
      <c r="P214" s="887">
        <v>2321977.932</v>
      </c>
      <c r="Q214" s="888">
        <v>89747.815000000002</v>
      </c>
      <c r="U214" s="878"/>
      <c r="V214" s="881" t="s">
        <v>268</v>
      </c>
      <c r="W214" s="887">
        <f t="shared" si="165"/>
        <v>2845</v>
      </c>
      <c r="X214" s="887">
        <v>181</v>
      </c>
      <c r="Y214" s="887">
        <v>2640</v>
      </c>
      <c r="Z214" s="887">
        <v>24</v>
      </c>
      <c r="AA214" s="887"/>
      <c r="AB214" s="887">
        <f t="shared" si="166"/>
        <v>4412.6400000000003</v>
      </c>
      <c r="AC214" s="887">
        <v>969.86400000000003</v>
      </c>
      <c r="AD214" s="887">
        <v>3306.346</v>
      </c>
      <c r="AE214" s="887">
        <v>136.43</v>
      </c>
      <c r="AF214" s="887"/>
      <c r="AG214" s="887">
        <f t="shared" si="167"/>
        <v>3171558.6410000003</v>
      </c>
      <c r="AH214" s="887">
        <v>734404.853</v>
      </c>
      <c r="AI214" s="887">
        <v>2334025.5290000001</v>
      </c>
      <c r="AJ214" s="888">
        <v>103128.25900000001</v>
      </c>
      <c r="AL214" s="878"/>
      <c r="AM214" s="881" t="s">
        <v>268</v>
      </c>
      <c r="AN214" s="887">
        <f t="shared" si="168"/>
        <v>1068</v>
      </c>
      <c r="AO214" s="887">
        <v>56</v>
      </c>
      <c r="AP214" s="887">
        <v>896</v>
      </c>
      <c r="AQ214" s="887">
        <v>116</v>
      </c>
      <c r="AR214" s="887"/>
      <c r="AS214" s="887">
        <f t="shared" si="169"/>
        <v>2536.011</v>
      </c>
      <c r="AT214" s="887">
        <v>60.286999999999999</v>
      </c>
      <c r="AU214" s="887">
        <v>2154.3580000000002</v>
      </c>
      <c r="AV214" s="887">
        <v>321.36599999999999</v>
      </c>
      <c r="AW214" s="887"/>
      <c r="AX214" s="887">
        <f t="shared" si="170"/>
        <v>1755736.0160000001</v>
      </c>
      <c r="AY214" s="887">
        <v>42981.593000000001</v>
      </c>
      <c r="AZ214" s="887">
        <v>1482652.987</v>
      </c>
      <c r="BA214" s="888">
        <v>230101.43599999999</v>
      </c>
    </row>
    <row r="215" spans="2:53" ht="23.25">
      <c r="B215" s="878">
        <v>2014</v>
      </c>
      <c r="C215" s="881" t="s">
        <v>672</v>
      </c>
      <c r="D215" s="887">
        <f t="shared" si="162"/>
        <v>2728</v>
      </c>
      <c r="E215" s="887">
        <v>288</v>
      </c>
      <c r="F215" s="887">
        <v>2215</v>
      </c>
      <c r="G215" s="887">
        <v>225</v>
      </c>
      <c r="H215" s="887"/>
      <c r="I215" s="887">
        <f t="shared" si="163"/>
        <v>5084.9680000000008</v>
      </c>
      <c r="J215" s="887">
        <v>1106.886</v>
      </c>
      <c r="K215" s="887">
        <v>3803.3130000000001</v>
      </c>
      <c r="L215" s="887">
        <v>174.76900000000001</v>
      </c>
      <c r="M215" s="887"/>
      <c r="N215" s="887">
        <f t="shared" si="164"/>
        <v>3893349.6710000001</v>
      </c>
      <c r="O215" s="887">
        <v>836613.51199999999</v>
      </c>
      <c r="P215" s="887">
        <v>2923047.557</v>
      </c>
      <c r="Q215" s="888">
        <v>133688.60200000001</v>
      </c>
      <c r="U215" s="878">
        <v>2014</v>
      </c>
      <c r="V215" s="881" t="s">
        <v>672</v>
      </c>
      <c r="W215" s="887">
        <f t="shared" si="165"/>
        <v>3525</v>
      </c>
      <c r="X215" s="887">
        <v>225</v>
      </c>
      <c r="Y215" s="887">
        <v>3185</v>
      </c>
      <c r="Z215" s="887">
        <v>115</v>
      </c>
      <c r="AA215" s="887"/>
      <c r="AB215" s="887">
        <f t="shared" si="166"/>
        <v>5599.7560000000003</v>
      </c>
      <c r="AC215" s="887">
        <v>663.56500000000005</v>
      </c>
      <c r="AD215" s="887">
        <v>4704.0159999999996</v>
      </c>
      <c r="AE215" s="887">
        <v>232.17500000000001</v>
      </c>
      <c r="AF215" s="887"/>
      <c r="AG215" s="887">
        <f t="shared" si="167"/>
        <v>4314102.9079999998</v>
      </c>
      <c r="AH215" s="887">
        <v>496262.65600000002</v>
      </c>
      <c r="AI215" s="887">
        <v>3636673.2429999998</v>
      </c>
      <c r="AJ215" s="888">
        <v>181167.00899999999</v>
      </c>
      <c r="AL215" s="878">
        <v>2014</v>
      </c>
      <c r="AM215" s="881" t="s">
        <v>672</v>
      </c>
      <c r="AN215" s="887">
        <f t="shared" si="168"/>
        <v>1426</v>
      </c>
      <c r="AO215" s="887">
        <v>18</v>
      </c>
      <c r="AP215" s="887">
        <v>1284</v>
      </c>
      <c r="AQ215" s="887">
        <v>124</v>
      </c>
      <c r="AR215" s="887"/>
      <c r="AS215" s="887">
        <f t="shared" si="169"/>
        <v>2798.7889999999998</v>
      </c>
      <c r="AT215" s="887">
        <v>37.08</v>
      </c>
      <c r="AU215" s="887">
        <v>2649.4549999999999</v>
      </c>
      <c r="AV215" s="887">
        <v>112.254</v>
      </c>
      <c r="AW215" s="887"/>
      <c r="AX215" s="887">
        <f t="shared" si="170"/>
        <v>2030212.175</v>
      </c>
      <c r="AY215" s="887">
        <v>26419.147000000001</v>
      </c>
      <c r="AZ215" s="887">
        <v>1922584.7239999999</v>
      </c>
      <c r="BA215" s="888">
        <v>81208.304000000004</v>
      </c>
    </row>
    <row r="216" spans="2:53" ht="23.25">
      <c r="B216" s="878"/>
      <c r="C216" s="881" t="s">
        <v>266</v>
      </c>
      <c r="D216" s="887">
        <f t="shared" si="162"/>
        <v>1784</v>
      </c>
      <c r="E216" s="887">
        <v>191</v>
      </c>
      <c r="F216" s="887">
        <v>1476</v>
      </c>
      <c r="G216" s="887">
        <v>117</v>
      </c>
      <c r="H216" s="887"/>
      <c r="I216" s="887">
        <f t="shared" si="163"/>
        <v>3670.2730000000006</v>
      </c>
      <c r="J216" s="887">
        <v>637.36300000000006</v>
      </c>
      <c r="K216" s="887">
        <v>2935.0680000000002</v>
      </c>
      <c r="L216" s="887">
        <v>97.841999999999999</v>
      </c>
      <c r="M216" s="887"/>
      <c r="N216" s="887">
        <f t="shared" si="164"/>
        <v>2809217.36</v>
      </c>
      <c r="O216" s="887">
        <v>503555.06099999999</v>
      </c>
      <c r="P216" s="887">
        <v>2234174.1430000002</v>
      </c>
      <c r="Q216" s="888">
        <v>71488.156000000003</v>
      </c>
      <c r="U216" s="878"/>
      <c r="V216" s="881" t="s">
        <v>266</v>
      </c>
      <c r="W216" s="887">
        <f t="shared" si="165"/>
        <v>2277</v>
      </c>
      <c r="X216" s="887">
        <v>166</v>
      </c>
      <c r="Y216" s="887">
        <v>2091</v>
      </c>
      <c r="Z216" s="887">
        <v>20</v>
      </c>
      <c r="AA216" s="887"/>
      <c r="AB216" s="887">
        <f t="shared" si="166"/>
        <v>2543.674</v>
      </c>
      <c r="AC216" s="887">
        <v>418.47300000000001</v>
      </c>
      <c r="AD216" s="887">
        <v>2103.4989999999998</v>
      </c>
      <c r="AE216" s="887">
        <v>21.702000000000002</v>
      </c>
      <c r="AF216" s="887"/>
      <c r="AG216" s="887">
        <f t="shared" si="167"/>
        <v>1933898.7890000001</v>
      </c>
      <c r="AH216" s="887">
        <v>319102.83100000001</v>
      </c>
      <c r="AI216" s="887">
        <v>1600062.75</v>
      </c>
      <c r="AJ216" s="888">
        <v>14733.208000000001</v>
      </c>
      <c r="AL216" s="878"/>
      <c r="AM216" s="881" t="s">
        <v>266</v>
      </c>
      <c r="AN216" s="887">
        <f t="shared" si="168"/>
        <v>763</v>
      </c>
      <c r="AO216" s="887">
        <v>12</v>
      </c>
      <c r="AP216" s="887">
        <v>725</v>
      </c>
      <c r="AQ216" s="887">
        <v>26</v>
      </c>
      <c r="AR216" s="887"/>
      <c r="AS216" s="887">
        <f t="shared" si="169"/>
        <v>1467.28</v>
      </c>
      <c r="AT216" s="887">
        <v>11.468999999999999</v>
      </c>
      <c r="AU216" s="887">
        <v>1374.713</v>
      </c>
      <c r="AV216" s="887">
        <v>81.097999999999999</v>
      </c>
      <c r="AW216" s="887"/>
      <c r="AX216" s="887">
        <f t="shared" si="170"/>
        <v>1116310.1359999999</v>
      </c>
      <c r="AY216" s="887">
        <v>8397.7009999999991</v>
      </c>
      <c r="AZ216" s="887">
        <v>1044368.542</v>
      </c>
      <c r="BA216" s="888">
        <v>63543.892999999996</v>
      </c>
    </row>
    <row r="217" spans="2:53" ht="23.25">
      <c r="B217" s="878"/>
      <c r="C217" s="881" t="s">
        <v>267</v>
      </c>
      <c r="D217" s="887">
        <f t="shared" si="162"/>
        <v>2457</v>
      </c>
      <c r="E217" s="887">
        <v>194</v>
      </c>
      <c r="F217" s="887">
        <v>2185</v>
      </c>
      <c r="G217" s="887">
        <v>78</v>
      </c>
      <c r="H217" s="887"/>
      <c r="I217" s="887">
        <f t="shared" si="163"/>
        <v>6397.7460000000001</v>
      </c>
      <c r="J217" s="887">
        <v>797.78799999999978</v>
      </c>
      <c r="K217" s="887">
        <v>5274.6200000000008</v>
      </c>
      <c r="L217" s="887">
        <v>325.33799999999997</v>
      </c>
      <c r="M217" s="887"/>
      <c r="N217" s="887">
        <f t="shared" si="164"/>
        <v>4986905.682000001</v>
      </c>
      <c r="O217" s="887">
        <v>621787.96199999994</v>
      </c>
      <c r="P217" s="887">
        <v>4113687.8150000004</v>
      </c>
      <c r="Q217" s="887">
        <v>251429.90499999997</v>
      </c>
      <c r="U217" s="878"/>
      <c r="V217" s="881" t="s">
        <v>267</v>
      </c>
      <c r="W217" s="887">
        <f t="shared" si="165"/>
        <v>2489</v>
      </c>
      <c r="X217" s="887">
        <v>135</v>
      </c>
      <c r="Y217" s="887">
        <v>2278</v>
      </c>
      <c r="Z217" s="887">
        <v>76</v>
      </c>
      <c r="AA217" s="892"/>
      <c r="AB217" s="887">
        <f t="shared" si="166"/>
        <v>2757.8760000000016</v>
      </c>
      <c r="AC217" s="887">
        <v>575.41100000000006</v>
      </c>
      <c r="AD217" s="887">
        <v>2107.4620000000014</v>
      </c>
      <c r="AE217" s="887">
        <v>75.002999999999986</v>
      </c>
      <c r="AF217" s="892"/>
      <c r="AG217" s="887">
        <f t="shared" si="167"/>
        <v>2139323.1580000003</v>
      </c>
      <c r="AH217" s="887">
        <v>469945.62400000001</v>
      </c>
      <c r="AI217" s="887">
        <v>1610894.0360000003</v>
      </c>
      <c r="AJ217" s="887">
        <v>58483.497999999992</v>
      </c>
      <c r="AL217" s="878"/>
      <c r="AM217" s="881" t="s">
        <v>267</v>
      </c>
      <c r="AN217" s="887">
        <f t="shared" si="168"/>
        <v>624</v>
      </c>
      <c r="AO217" s="887">
        <v>39</v>
      </c>
      <c r="AP217" s="887">
        <v>541</v>
      </c>
      <c r="AQ217" s="887">
        <v>44</v>
      </c>
      <c r="AR217" s="887"/>
      <c r="AS217" s="887">
        <f t="shared" si="169"/>
        <v>1268.8020000000008</v>
      </c>
      <c r="AT217" s="887">
        <v>58.189000000000007</v>
      </c>
      <c r="AU217" s="887">
        <v>1135.4190000000008</v>
      </c>
      <c r="AV217" s="887">
        <v>75.193999999999974</v>
      </c>
      <c r="AW217" s="887"/>
      <c r="AX217" s="887">
        <f t="shared" si="170"/>
        <v>967707.67400000012</v>
      </c>
      <c r="AY217" s="887">
        <v>43725.505000000005</v>
      </c>
      <c r="AZ217" s="887">
        <v>863304.78500000015</v>
      </c>
      <c r="BA217" s="887">
        <v>60677.38400000002</v>
      </c>
    </row>
    <row r="218" spans="2:53" ht="23.25">
      <c r="B218" s="878"/>
      <c r="C218" s="881" t="s">
        <v>268</v>
      </c>
      <c r="D218" s="887">
        <f t="shared" si="162"/>
        <v>2081</v>
      </c>
      <c r="E218" s="887">
        <v>350</v>
      </c>
      <c r="F218" s="887">
        <v>1693</v>
      </c>
      <c r="G218" s="887">
        <v>38</v>
      </c>
      <c r="H218" s="887"/>
      <c r="I218" s="887">
        <f t="shared" si="163"/>
        <v>4958</v>
      </c>
      <c r="J218" s="887">
        <v>1375</v>
      </c>
      <c r="K218" s="887">
        <v>3526</v>
      </c>
      <c r="L218" s="887">
        <v>57</v>
      </c>
      <c r="M218" s="887"/>
      <c r="N218" s="887">
        <f t="shared" si="164"/>
        <v>3918265</v>
      </c>
      <c r="O218" s="887">
        <v>1107624</v>
      </c>
      <c r="P218" s="887">
        <v>2768303</v>
      </c>
      <c r="Q218" s="888">
        <v>42338</v>
      </c>
      <c r="U218" s="878"/>
      <c r="V218" s="881" t="s">
        <v>268</v>
      </c>
      <c r="W218" s="887">
        <f t="shared" si="165"/>
        <v>1290</v>
      </c>
      <c r="X218" s="887">
        <v>158</v>
      </c>
      <c r="Y218" s="887">
        <v>1073</v>
      </c>
      <c r="Z218" s="887">
        <v>59</v>
      </c>
      <c r="AA218" s="892"/>
      <c r="AB218" s="887">
        <f t="shared" si="166"/>
        <v>3389.88</v>
      </c>
      <c r="AC218" s="887">
        <v>718</v>
      </c>
      <c r="AD218" s="887">
        <v>2633</v>
      </c>
      <c r="AE218" s="887">
        <v>38.880000000000003</v>
      </c>
      <c r="AF218" s="892"/>
      <c r="AG218" s="887">
        <f t="shared" si="167"/>
        <v>2631890</v>
      </c>
      <c r="AH218" s="887">
        <v>550196</v>
      </c>
      <c r="AI218" s="887">
        <v>2051756</v>
      </c>
      <c r="AJ218" s="887">
        <v>29938</v>
      </c>
      <c r="AL218" s="878"/>
      <c r="AM218" s="881" t="s">
        <v>268</v>
      </c>
      <c r="AN218" s="887">
        <f t="shared" si="168"/>
        <v>677</v>
      </c>
      <c r="AO218" s="887">
        <v>10</v>
      </c>
      <c r="AP218" s="887">
        <v>620</v>
      </c>
      <c r="AQ218" s="887">
        <v>47</v>
      </c>
      <c r="AR218" s="887"/>
      <c r="AS218" s="887">
        <f t="shared" si="169"/>
        <v>1336</v>
      </c>
      <c r="AT218" s="887">
        <v>8</v>
      </c>
      <c r="AU218" s="887">
        <v>1231</v>
      </c>
      <c r="AV218" s="887">
        <v>97</v>
      </c>
      <c r="AW218" s="887"/>
      <c r="AX218" s="887">
        <f t="shared" si="170"/>
        <v>1019498</v>
      </c>
      <c r="AY218" s="887">
        <v>6045</v>
      </c>
      <c r="AZ218" s="887">
        <v>946736</v>
      </c>
      <c r="BA218" s="888">
        <v>66717</v>
      </c>
    </row>
    <row r="219" spans="2:53" ht="23.25">
      <c r="B219" s="878">
        <v>2015</v>
      </c>
      <c r="C219" s="881" t="s">
        <v>672</v>
      </c>
      <c r="D219" s="887">
        <f t="shared" si="162"/>
        <v>1526</v>
      </c>
      <c r="E219" s="887">
        <v>173</v>
      </c>
      <c r="F219" s="887">
        <v>1317</v>
      </c>
      <c r="G219" s="887">
        <v>36</v>
      </c>
      <c r="H219" s="887"/>
      <c r="I219" s="887">
        <f t="shared" si="163"/>
        <v>4032</v>
      </c>
      <c r="J219" s="887">
        <v>740</v>
      </c>
      <c r="K219" s="887">
        <v>3257</v>
      </c>
      <c r="L219" s="887">
        <v>35</v>
      </c>
      <c r="M219" s="887"/>
      <c r="N219" s="887">
        <f t="shared" si="164"/>
        <v>3309998</v>
      </c>
      <c r="O219" s="887">
        <v>558771</v>
      </c>
      <c r="P219" s="887">
        <v>2723883</v>
      </c>
      <c r="Q219" s="888">
        <v>27344</v>
      </c>
      <c r="U219" s="878">
        <v>2015</v>
      </c>
      <c r="V219" s="881" t="s">
        <v>672</v>
      </c>
      <c r="W219" s="887">
        <f t="shared" si="165"/>
        <v>2113</v>
      </c>
      <c r="X219" s="887">
        <v>184</v>
      </c>
      <c r="Y219" s="887">
        <v>1836</v>
      </c>
      <c r="Z219" s="887">
        <v>93</v>
      </c>
      <c r="AA219" s="892"/>
      <c r="AB219" s="887">
        <f t="shared" si="166"/>
        <v>3807</v>
      </c>
      <c r="AC219" s="887">
        <v>815</v>
      </c>
      <c r="AD219" s="887">
        <v>2845</v>
      </c>
      <c r="AE219" s="887">
        <v>147</v>
      </c>
      <c r="AF219" s="892"/>
      <c r="AG219" s="887">
        <f t="shared" si="167"/>
        <v>3032696</v>
      </c>
      <c r="AH219" s="887">
        <v>653664</v>
      </c>
      <c r="AI219" s="887">
        <v>2270303</v>
      </c>
      <c r="AJ219" s="887">
        <v>108729</v>
      </c>
      <c r="AL219" s="878">
        <v>2015</v>
      </c>
      <c r="AM219" s="881" t="s">
        <v>672</v>
      </c>
      <c r="AN219" s="887">
        <f t="shared" si="168"/>
        <v>355</v>
      </c>
      <c r="AO219" s="887">
        <v>12</v>
      </c>
      <c r="AP219" s="887">
        <v>327</v>
      </c>
      <c r="AQ219" s="887">
        <v>16</v>
      </c>
      <c r="AR219" s="887"/>
      <c r="AS219" s="887">
        <f t="shared" si="169"/>
        <v>586</v>
      </c>
      <c r="AT219" s="887">
        <v>11</v>
      </c>
      <c r="AU219" s="887">
        <v>565</v>
      </c>
      <c r="AV219" s="887">
        <v>10</v>
      </c>
      <c r="AW219" s="887"/>
      <c r="AX219" s="887">
        <f t="shared" si="170"/>
        <v>447912</v>
      </c>
      <c r="AY219" s="887">
        <v>8157</v>
      </c>
      <c r="AZ219" s="887">
        <v>432724</v>
      </c>
      <c r="BA219" s="888">
        <v>7031</v>
      </c>
    </row>
    <row r="220" spans="2:53" ht="23.25">
      <c r="B220" s="878"/>
      <c r="C220" s="881"/>
      <c r="D220" s="892"/>
      <c r="E220" s="892"/>
      <c r="F220" s="892"/>
      <c r="G220" s="892"/>
      <c r="H220" s="892"/>
      <c r="I220" s="1250" t="s">
        <v>686</v>
      </c>
      <c r="J220" s="1250"/>
      <c r="K220" s="1250"/>
      <c r="L220" s="1250"/>
      <c r="M220" s="892"/>
      <c r="N220" s="892"/>
      <c r="O220" s="892"/>
      <c r="P220" s="892"/>
      <c r="Q220" s="894"/>
      <c r="U220" s="878"/>
      <c r="V220" s="881"/>
      <c r="W220" s="892"/>
      <c r="AA220" s="892"/>
      <c r="AB220" s="893" t="s">
        <v>673</v>
      </c>
      <c r="AC220" s="893"/>
      <c r="AD220" s="893"/>
      <c r="AE220" s="893"/>
      <c r="AF220" s="892"/>
      <c r="AG220" s="892"/>
      <c r="AH220" s="892"/>
      <c r="AI220" s="892"/>
      <c r="AJ220" s="894"/>
      <c r="AL220" s="878"/>
      <c r="AM220" s="881"/>
      <c r="AN220" s="892"/>
      <c r="AO220" s="892"/>
      <c r="AP220" s="892"/>
      <c r="AQ220" s="892"/>
      <c r="AR220" s="892"/>
      <c r="AS220" s="1250" t="s">
        <v>686</v>
      </c>
      <c r="AT220" s="1250"/>
      <c r="AU220" s="1250"/>
      <c r="AV220" s="1250"/>
      <c r="AW220" s="892"/>
      <c r="AX220" s="892"/>
      <c r="AY220" s="892"/>
      <c r="AZ220" s="892"/>
      <c r="BA220" s="894"/>
    </row>
    <row r="221" spans="2:53" ht="23.25">
      <c r="B221" s="878"/>
      <c r="C221" s="881"/>
      <c r="D221" s="892"/>
      <c r="E221" s="892"/>
      <c r="F221" s="892"/>
      <c r="G221" s="892"/>
      <c r="H221" s="892"/>
      <c r="I221" s="893"/>
      <c r="J221" s="893"/>
      <c r="K221" s="893"/>
      <c r="L221" s="893"/>
      <c r="M221" s="892"/>
      <c r="N221" s="892"/>
      <c r="O221" s="892"/>
      <c r="P221" s="892"/>
      <c r="Q221" s="894"/>
      <c r="U221" s="878"/>
      <c r="V221" s="881"/>
      <c r="W221" s="892"/>
      <c r="X221" s="892"/>
      <c r="Y221" s="892"/>
      <c r="Z221" s="892"/>
      <c r="AA221" s="892"/>
      <c r="AB221" s="893"/>
      <c r="AC221" s="893"/>
      <c r="AD221" s="893"/>
      <c r="AE221" s="893"/>
      <c r="AF221" s="892"/>
      <c r="AG221" s="892"/>
      <c r="AH221" s="892"/>
      <c r="AI221" s="892"/>
      <c r="AJ221" s="894"/>
      <c r="AL221" s="878"/>
      <c r="AM221" s="881"/>
      <c r="AN221" s="892"/>
      <c r="AO221" s="892"/>
      <c r="AP221" s="892"/>
      <c r="AQ221" s="892"/>
      <c r="AR221" s="892"/>
      <c r="AS221" s="893"/>
      <c r="AT221" s="893"/>
      <c r="AU221" s="893"/>
      <c r="AV221" s="893"/>
      <c r="AW221" s="892"/>
      <c r="AX221" s="892"/>
      <c r="AY221" s="892"/>
      <c r="AZ221" s="892"/>
      <c r="BA221" s="894"/>
    </row>
    <row r="222" spans="2:53" ht="23.25">
      <c r="B222" s="878">
        <v>2003</v>
      </c>
      <c r="C222" s="881"/>
      <c r="D222" s="895">
        <f t="shared" ref="D222:G233" si="171">+D154/D153*100-100</f>
        <v>28.740431454418939</v>
      </c>
      <c r="E222" s="895">
        <f t="shared" si="171"/>
        <v>7.3170731707317174</v>
      </c>
      <c r="F222" s="895">
        <f t="shared" si="171"/>
        <v>20.51948051948051</v>
      </c>
      <c r="G222" s="895">
        <f t="shared" si="171"/>
        <v>119.49458483754515</v>
      </c>
      <c r="H222" s="895"/>
      <c r="I222" s="895">
        <f t="shared" ref="I222:L233" si="172">+I154/I153*100-100</f>
        <v>28.21734636462179</v>
      </c>
      <c r="J222" s="895">
        <f t="shared" si="172"/>
        <v>0.10845413183788821</v>
      </c>
      <c r="K222" s="895">
        <f t="shared" si="172"/>
        <v>36.314493922850659</v>
      </c>
      <c r="L222" s="895">
        <f t="shared" si="172"/>
        <v>35.72579652405517</v>
      </c>
      <c r="M222" s="895"/>
      <c r="N222" s="895">
        <f t="shared" ref="N222:Q233" si="173">+N154/N153*100-100</f>
        <v>53.853381180087524</v>
      </c>
      <c r="O222" s="895">
        <f t="shared" si="173"/>
        <v>19.29784520640996</v>
      </c>
      <c r="P222" s="895">
        <f t="shared" si="173"/>
        <v>64.318172111877232</v>
      </c>
      <c r="Q222" s="896">
        <f t="shared" si="173"/>
        <v>58.987347582536188</v>
      </c>
      <c r="U222" s="878">
        <v>2003</v>
      </c>
      <c r="V222" s="881"/>
      <c r="W222" s="895">
        <f t="shared" ref="W222:Z233" si="174">+W154/W153*100-100</f>
        <v>0.23215322112595516</v>
      </c>
      <c r="X222" s="895">
        <f t="shared" si="174"/>
        <v>68.686868686868678</v>
      </c>
      <c r="Y222" s="895">
        <f t="shared" si="174"/>
        <v>8.7301587301587205</v>
      </c>
      <c r="Z222" s="895">
        <f t="shared" si="174"/>
        <v>-23.911028730305844</v>
      </c>
      <c r="AA222" s="895"/>
      <c r="AB222" s="895">
        <f t="shared" ref="AB222:AE233" si="175">+AB154/AB153*100-100</f>
        <v>-17.549083844347891</v>
      </c>
      <c r="AC222" s="895">
        <f t="shared" si="175"/>
        <v>42.976376480643125</v>
      </c>
      <c r="AD222" s="895">
        <f t="shared" si="175"/>
        <v>-16.581225787378116</v>
      </c>
      <c r="AE222" s="895">
        <f t="shared" si="175"/>
        <v>-43.101742637546614</v>
      </c>
      <c r="AF222" s="895"/>
      <c r="AG222" s="895">
        <f t="shared" ref="AG222:AJ233" si="176">+AG154/AG153*100-100</f>
        <v>0.89709009531708261</v>
      </c>
      <c r="AH222" s="895">
        <f t="shared" si="176"/>
        <v>73.810483982271535</v>
      </c>
      <c r="AI222" s="895">
        <f t="shared" si="176"/>
        <v>1.9830002493759622</v>
      </c>
      <c r="AJ222" s="896">
        <f t="shared" si="176"/>
        <v>-29.539878886478661</v>
      </c>
      <c r="AL222" s="878">
        <v>2003</v>
      </c>
      <c r="AM222" s="881"/>
      <c r="AN222" s="895">
        <f t="shared" ref="AN222:AQ233" si="177">+AN154/AN153*100-100</f>
        <v>-71.123872026251021</v>
      </c>
      <c r="AO222" s="895">
        <f t="shared" si="177"/>
        <v>88.888888888888886</v>
      </c>
      <c r="AP222" s="895">
        <f t="shared" si="177"/>
        <v>5.818540433925051</v>
      </c>
      <c r="AQ222" s="895">
        <f t="shared" si="177"/>
        <v>-91.746690890215419</v>
      </c>
      <c r="AR222" s="895"/>
      <c r="AS222" s="895">
        <f t="shared" ref="AS222:AV233" si="178">+AS154/AS153*100-100</f>
        <v>-34.657913249516014</v>
      </c>
      <c r="AT222" s="895">
        <f t="shared" si="178"/>
        <v>59.055118110236236</v>
      </c>
      <c r="AU222" s="895">
        <f t="shared" si="178"/>
        <v>-7.7384006562796799</v>
      </c>
      <c r="AV222" s="895">
        <f t="shared" si="178"/>
        <v>-88.875763548004059</v>
      </c>
      <c r="AW222" s="895"/>
      <c r="AX222" s="895">
        <f t="shared" ref="AX222:BA233" si="179">+AX154/AX153*100-100</f>
        <v>-18.511059984020463</v>
      </c>
      <c r="AY222" s="895">
        <f t="shared" si="179"/>
        <v>104.70605803272034</v>
      </c>
      <c r="AZ222" s="895">
        <f t="shared" si="179"/>
        <v>13.248468834888328</v>
      </c>
      <c r="BA222" s="896">
        <f t="shared" si="179"/>
        <v>-86.831236730946955</v>
      </c>
    </row>
    <row r="223" spans="2:53" ht="23.25">
      <c r="B223" s="878">
        <v>2004</v>
      </c>
      <c r="C223" s="881"/>
      <c r="D223" s="895">
        <f t="shared" si="171"/>
        <v>27.324324324324323</v>
      </c>
      <c r="E223" s="895">
        <f t="shared" si="171"/>
        <v>-51.623376623376622</v>
      </c>
      <c r="F223" s="895">
        <f t="shared" si="171"/>
        <v>41.88218390804596</v>
      </c>
      <c r="G223" s="895">
        <f t="shared" si="171"/>
        <v>0.65789473684209554</v>
      </c>
      <c r="H223" s="895"/>
      <c r="I223" s="895">
        <f t="shared" si="172"/>
        <v>28.463874440788118</v>
      </c>
      <c r="J223" s="895">
        <f t="shared" si="172"/>
        <v>4.2299102227758851</v>
      </c>
      <c r="K223" s="895">
        <f t="shared" si="172"/>
        <v>39.635466245316877</v>
      </c>
      <c r="L223" s="895">
        <f t="shared" si="172"/>
        <v>-7.9425381656572824</v>
      </c>
      <c r="M223" s="895"/>
      <c r="N223" s="895">
        <f t="shared" si="173"/>
        <v>51.075602497397853</v>
      </c>
      <c r="O223" s="895">
        <f t="shared" si="173"/>
        <v>32.93640488600343</v>
      </c>
      <c r="P223" s="895">
        <f t="shared" si="173"/>
        <v>61.262566791838026</v>
      </c>
      <c r="Q223" s="896">
        <f t="shared" si="173"/>
        <v>7.4531384961542955</v>
      </c>
      <c r="U223" s="878">
        <v>2004</v>
      </c>
      <c r="V223" s="881"/>
      <c r="W223" s="895">
        <f t="shared" si="174"/>
        <v>-9.206716850028954</v>
      </c>
      <c r="X223" s="895">
        <f t="shared" si="174"/>
        <v>-60.479041916167667</v>
      </c>
      <c r="Y223" s="895">
        <f t="shared" si="174"/>
        <v>3.0413625304136218</v>
      </c>
      <c r="Z223" s="895">
        <f t="shared" si="174"/>
        <v>-35.566382460414133</v>
      </c>
      <c r="AA223" s="895"/>
      <c r="AB223" s="895">
        <f t="shared" si="175"/>
        <v>-10.023142516820542</v>
      </c>
      <c r="AC223" s="895">
        <f t="shared" si="175"/>
        <v>-45.883964569809606</v>
      </c>
      <c r="AD223" s="895">
        <f t="shared" si="175"/>
        <v>-1.3820341543365799</v>
      </c>
      <c r="AE223" s="895">
        <f t="shared" si="175"/>
        <v>-30.24051535820962</v>
      </c>
      <c r="AF223" s="895"/>
      <c r="AG223" s="895">
        <f t="shared" si="176"/>
        <v>2.1753580499926102</v>
      </c>
      <c r="AH223" s="895">
        <f t="shared" si="176"/>
        <v>-33.841363209707424</v>
      </c>
      <c r="AI223" s="895">
        <f t="shared" si="176"/>
        <v>11.381725300616651</v>
      </c>
      <c r="AJ223" s="896">
        <f t="shared" si="176"/>
        <v>-22.505061311240055</v>
      </c>
      <c r="AL223" s="878">
        <v>2004</v>
      </c>
      <c r="AM223" s="881"/>
      <c r="AN223" s="895">
        <f t="shared" si="177"/>
        <v>14.48863636363636</v>
      </c>
      <c r="AO223" s="895">
        <f t="shared" si="177"/>
        <v>-5.8823529411764781</v>
      </c>
      <c r="AP223" s="895">
        <f t="shared" si="177"/>
        <v>13.793103448275872</v>
      </c>
      <c r="AQ223" s="895">
        <f t="shared" si="177"/>
        <v>17.924528301886795</v>
      </c>
      <c r="AR223" s="895"/>
      <c r="AS223" s="895">
        <f t="shared" si="178"/>
        <v>32.283326200168062</v>
      </c>
      <c r="AT223" s="895">
        <f t="shared" si="178"/>
        <v>217.022086824067</v>
      </c>
      <c r="AU223" s="895">
        <f t="shared" si="178"/>
        <v>30.145886529369221</v>
      </c>
      <c r="AV223" s="895">
        <f t="shared" si="178"/>
        <v>50.915405777166455</v>
      </c>
      <c r="AW223" s="895"/>
      <c r="AX223" s="895">
        <f t="shared" si="179"/>
        <v>50.634239408785618</v>
      </c>
      <c r="AY223" s="895">
        <f t="shared" si="179"/>
        <v>237.52470412807185</v>
      </c>
      <c r="AZ223" s="895">
        <f t="shared" si="179"/>
        <v>47.210470481410539</v>
      </c>
      <c r="BA223" s="896">
        <f t="shared" si="179"/>
        <v>95.269311034033109</v>
      </c>
    </row>
    <row r="224" spans="2:53" ht="23.25">
      <c r="B224" s="878">
        <v>2005</v>
      </c>
      <c r="C224" s="881"/>
      <c r="D224" s="895">
        <f t="shared" si="171"/>
        <v>45.38314582891104</v>
      </c>
      <c r="E224" s="895">
        <f t="shared" si="171"/>
        <v>243.62416107382552</v>
      </c>
      <c r="F224" s="895">
        <f t="shared" si="171"/>
        <v>30.531645569620252</v>
      </c>
      <c r="G224" s="895">
        <f t="shared" si="171"/>
        <v>92.973856209150341</v>
      </c>
      <c r="H224" s="895"/>
      <c r="I224" s="895">
        <f t="shared" si="172"/>
        <v>35.215277632753384</v>
      </c>
      <c r="J224" s="895">
        <f t="shared" si="172"/>
        <v>40.07269768531151</v>
      </c>
      <c r="K224" s="895">
        <f t="shared" si="172"/>
        <v>35.367096726661259</v>
      </c>
      <c r="L224" s="895">
        <f t="shared" si="172"/>
        <v>24.636636206282688</v>
      </c>
      <c r="M224" s="895"/>
      <c r="N224" s="895">
        <f t="shared" si="173"/>
        <v>47.141767372303093</v>
      </c>
      <c r="O224" s="895">
        <f t="shared" si="173"/>
        <v>45.246769387723987</v>
      </c>
      <c r="P224" s="895">
        <f t="shared" si="173"/>
        <v>47.91028883542819</v>
      </c>
      <c r="Q224" s="896">
        <f t="shared" si="173"/>
        <v>42.705815101442596</v>
      </c>
      <c r="U224" s="878">
        <v>2005</v>
      </c>
      <c r="V224" s="881"/>
      <c r="W224" s="895">
        <f t="shared" si="174"/>
        <v>84.566326530612258</v>
      </c>
      <c r="X224" s="895">
        <f t="shared" si="174"/>
        <v>195.45454545454544</v>
      </c>
      <c r="Y224" s="895">
        <f t="shared" si="174"/>
        <v>59.976387249114509</v>
      </c>
      <c r="Z224" s="895">
        <f t="shared" si="174"/>
        <v>188.84688090737239</v>
      </c>
      <c r="AA224" s="895"/>
      <c r="AB224" s="895">
        <f t="shared" si="175"/>
        <v>119.0083691038958</v>
      </c>
      <c r="AC224" s="895">
        <f t="shared" si="175"/>
        <v>69.036003175735516</v>
      </c>
      <c r="AD224" s="895">
        <f t="shared" si="175"/>
        <v>70.347468543479039</v>
      </c>
      <c r="AE224" s="895">
        <f t="shared" si="175"/>
        <v>570.14706587209014</v>
      </c>
      <c r="AF224" s="895"/>
      <c r="AG224" s="895">
        <f t="shared" si="176"/>
        <v>145.36545418985139</v>
      </c>
      <c r="AH224" s="895">
        <f t="shared" si="176"/>
        <v>78.056578579383057</v>
      </c>
      <c r="AI224" s="895">
        <f t="shared" si="176"/>
        <v>85.285592281128601</v>
      </c>
      <c r="AJ224" s="896">
        <f t="shared" si="176"/>
        <v>722.65835795651105</v>
      </c>
      <c r="AL224" s="878">
        <v>2005</v>
      </c>
      <c r="AM224" s="881"/>
      <c r="AN224" s="895">
        <f t="shared" si="177"/>
        <v>182.56823821339952</v>
      </c>
      <c r="AO224" s="895">
        <f t="shared" si="177"/>
        <v>25</v>
      </c>
      <c r="AP224" s="895">
        <f t="shared" si="177"/>
        <v>35.626535626535627</v>
      </c>
      <c r="AQ224" s="895">
        <f t="shared" si="177"/>
        <v>667.73333333333335</v>
      </c>
      <c r="AR224" s="895"/>
      <c r="AS224" s="895">
        <f t="shared" si="178"/>
        <v>71.430237205839575</v>
      </c>
      <c r="AT224" s="895">
        <f t="shared" si="178"/>
        <v>-34.781981981981986</v>
      </c>
      <c r="AU224" s="895">
        <f t="shared" si="178"/>
        <v>28.901929526820368</v>
      </c>
      <c r="AV224" s="895">
        <f t="shared" si="178"/>
        <v>697.52405084058319</v>
      </c>
      <c r="AW224" s="895"/>
      <c r="AX224" s="895">
        <f t="shared" si="179"/>
        <v>87.040495644490534</v>
      </c>
      <c r="AY224" s="895">
        <f t="shared" si="179"/>
        <v>-22.506466820779238</v>
      </c>
      <c r="AZ224" s="895">
        <f t="shared" si="179"/>
        <v>37.827564310412612</v>
      </c>
      <c r="BA224" s="896">
        <f t="shared" si="179"/>
        <v>783.95652669931906</v>
      </c>
    </row>
    <row r="225" spans="2:53" ht="23.25">
      <c r="B225" s="878">
        <v>2006</v>
      </c>
      <c r="C225" s="881"/>
      <c r="D225" s="895">
        <f t="shared" si="171"/>
        <v>-2.3361074609432109</v>
      </c>
      <c r="E225" s="895">
        <f t="shared" si="171"/>
        <v>-8.59375</v>
      </c>
      <c r="F225" s="895">
        <f t="shared" si="171"/>
        <v>12.606671838634597</v>
      </c>
      <c r="G225" s="895">
        <f t="shared" si="171"/>
        <v>-64.860287891617276</v>
      </c>
      <c r="H225" s="895"/>
      <c r="I225" s="895">
        <f t="shared" si="172"/>
        <v>45.728482945662336</v>
      </c>
      <c r="J225" s="895">
        <f t="shared" si="172"/>
        <v>58.073840675199421</v>
      </c>
      <c r="K225" s="895">
        <f t="shared" si="172"/>
        <v>39.93229072121315</v>
      </c>
      <c r="L225" s="895">
        <f t="shared" si="172"/>
        <v>85.045345444615293</v>
      </c>
      <c r="M225" s="895"/>
      <c r="N225" s="895">
        <f t="shared" si="173"/>
        <v>78.09686907788091</v>
      </c>
      <c r="O225" s="895">
        <f t="shared" si="173"/>
        <v>91.631636410531769</v>
      </c>
      <c r="P225" s="895">
        <f t="shared" si="173"/>
        <v>70.686006469298832</v>
      </c>
      <c r="Q225" s="896">
        <f t="shared" si="173"/>
        <v>133.48866238448198</v>
      </c>
      <c r="U225" s="878">
        <v>2006</v>
      </c>
      <c r="V225" s="881"/>
      <c r="W225" s="895">
        <f t="shared" si="174"/>
        <v>30.442294402211473</v>
      </c>
      <c r="X225" s="895">
        <f t="shared" si="174"/>
        <v>8.7179487179487154</v>
      </c>
      <c r="Y225" s="895">
        <f t="shared" si="174"/>
        <v>36.113161131611321</v>
      </c>
      <c r="Z225" s="895">
        <f t="shared" si="174"/>
        <v>18.128272251308914</v>
      </c>
      <c r="AA225" s="895"/>
      <c r="AB225" s="895">
        <f t="shared" si="175"/>
        <v>3.2024235287211269</v>
      </c>
      <c r="AC225" s="895">
        <f t="shared" si="175"/>
        <v>67.81239895852832</v>
      </c>
      <c r="AD225" s="895">
        <f t="shared" si="175"/>
        <v>26.393717364126971</v>
      </c>
      <c r="AE225" s="895">
        <f t="shared" si="175"/>
        <v>-58.562754834137664</v>
      </c>
      <c r="AF225" s="895"/>
      <c r="AG225" s="895">
        <f t="shared" si="176"/>
        <v>18.190873631827003</v>
      </c>
      <c r="AH225" s="895">
        <f t="shared" si="176"/>
        <v>101.27186051235265</v>
      </c>
      <c r="AI225" s="895">
        <f t="shared" si="176"/>
        <v>49.458307243775636</v>
      </c>
      <c r="AJ225" s="896">
        <f t="shared" si="176"/>
        <v>-57.014397233182621</v>
      </c>
      <c r="AL225" s="878">
        <v>2006</v>
      </c>
      <c r="AM225" s="881"/>
      <c r="AN225" s="895">
        <f t="shared" si="177"/>
        <v>-55.082327113062568</v>
      </c>
      <c r="AO225" s="895">
        <f t="shared" si="177"/>
        <v>25</v>
      </c>
      <c r="AP225" s="895">
        <f t="shared" si="177"/>
        <v>6.0386473429943521E-2</v>
      </c>
      <c r="AQ225" s="895">
        <f t="shared" si="177"/>
        <v>-87.356721083709616</v>
      </c>
      <c r="AR225" s="895"/>
      <c r="AS225" s="895">
        <f t="shared" si="178"/>
        <v>-6.3126578095572938</v>
      </c>
      <c r="AT225" s="895">
        <f t="shared" si="178"/>
        <v>673.75768961579547</v>
      </c>
      <c r="AU225" s="895">
        <f t="shared" si="178"/>
        <v>2.8740904325601946</v>
      </c>
      <c r="AV225" s="895">
        <f t="shared" si="178"/>
        <v>-38.018188415527867</v>
      </c>
      <c r="AW225" s="895"/>
      <c r="AX225" s="895">
        <f t="shared" si="179"/>
        <v>12.079088321201795</v>
      </c>
      <c r="AY225" s="895">
        <f t="shared" si="179"/>
        <v>737.80217928271088</v>
      </c>
      <c r="AZ225" s="895">
        <f t="shared" si="179"/>
        <v>23.080271625804798</v>
      </c>
      <c r="BA225" s="896">
        <f t="shared" si="179"/>
        <v>-22.165509678209872</v>
      </c>
    </row>
    <row r="226" spans="2:53" ht="23.25">
      <c r="B226" s="878">
        <v>2007</v>
      </c>
      <c r="C226" s="881"/>
      <c r="D226" s="895">
        <f t="shared" si="171"/>
        <v>-5.8753176857527194</v>
      </c>
      <c r="E226" s="895">
        <f t="shared" si="171"/>
        <v>-0.21367521367521647</v>
      </c>
      <c r="F226" s="895">
        <f t="shared" si="171"/>
        <v>-6.7860833620392782</v>
      </c>
      <c r="G226" s="895">
        <f t="shared" si="171"/>
        <v>0.48192771084336528</v>
      </c>
      <c r="H226" s="895"/>
      <c r="I226" s="895">
        <f t="shared" si="172"/>
        <v>6.7208641263653845</v>
      </c>
      <c r="J226" s="895">
        <f t="shared" si="172"/>
        <v>-13.945625891082756</v>
      </c>
      <c r="K226" s="895">
        <f t="shared" si="172"/>
        <v>17.424712920660838</v>
      </c>
      <c r="L226" s="895">
        <f t="shared" si="172"/>
        <v>-47.321435506295195</v>
      </c>
      <c r="M226" s="895"/>
      <c r="N226" s="895">
        <f t="shared" si="173"/>
        <v>13.677883565894078</v>
      </c>
      <c r="O226" s="895">
        <f t="shared" si="173"/>
        <v>-10.791522207007688</v>
      </c>
      <c r="P226" s="895">
        <f t="shared" si="173"/>
        <v>26.25118054656852</v>
      </c>
      <c r="Q226" s="896">
        <f t="shared" si="173"/>
        <v>-47.839910310452574</v>
      </c>
      <c r="U226" s="878">
        <v>2007</v>
      </c>
      <c r="V226" s="881"/>
      <c r="W226" s="895">
        <f t="shared" si="174"/>
        <v>-18.556291390728475</v>
      </c>
      <c r="X226" s="895">
        <f t="shared" si="174"/>
        <v>11.79245283018868</v>
      </c>
      <c r="Y226" s="895">
        <f t="shared" si="174"/>
        <v>-0.68678836074462879</v>
      </c>
      <c r="Z226" s="895">
        <f t="shared" si="174"/>
        <v>-76.89750692520775</v>
      </c>
      <c r="AA226" s="895"/>
      <c r="AB226" s="895">
        <f t="shared" si="175"/>
        <v>5.1891372369014448</v>
      </c>
      <c r="AC226" s="895">
        <f t="shared" si="175"/>
        <v>8.1765228431543733</v>
      </c>
      <c r="AD226" s="895">
        <f t="shared" si="175"/>
        <v>14.116076913505921</v>
      </c>
      <c r="AE226" s="895">
        <f t="shared" si="175"/>
        <v>-56.164732314304324</v>
      </c>
      <c r="AF226" s="895"/>
      <c r="AG226" s="895">
        <f t="shared" si="176"/>
        <v>18.162518991356393</v>
      </c>
      <c r="AH226" s="895">
        <f t="shared" si="176"/>
        <v>15.285084053457169</v>
      </c>
      <c r="AI226" s="895">
        <f t="shared" si="176"/>
        <v>28.343238531195084</v>
      </c>
      <c r="AJ226" s="896">
        <f t="shared" si="176"/>
        <v>-49.595223961221876</v>
      </c>
      <c r="AL226" s="878">
        <v>2007</v>
      </c>
      <c r="AM226" s="881"/>
      <c r="AN226" s="895">
        <f t="shared" si="177"/>
        <v>34.701857282502431</v>
      </c>
      <c r="AO226" s="895">
        <f t="shared" si="177"/>
        <v>84</v>
      </c>
      <c r="AP226" s="895">
        <f t="shared" si="177"/>
        <v>31.92516596258298</v>
      </c>
      <c r="AQ226" s="895">
        <f t="shared" si="177"/>
        <v>43.956043956043942</v>
      </c>
      <c r="AR226" s="895"/>
      <c r="AS226" s="895">
        <f t="shared" si="178"/>
        <v>3.6800225561449906</v>
      </c>
      <c r="AT226" s="895">
        <f t="shared" si="178"/>
        <v>-53.609582389122693</v>
      </c>
      <c r="AU226" s="895">
        <f t="shared" si="178"/>
        <v>27.75296479440064</v>
      </c>
      <c r="AV226" s="895">
        <f t="shared" si="178"/>
        <v>-77.2372961516229</v>
      </c>
      <c r="AW226" s="895"/>
      <c r="AX226" s="895">
        <f t="shared" si="179"/>
        <v>10.838371244396612</v>
      </c>
      <c r="AY226" s="895">
        <f t="shared" si="179"/>
        <v>-41.423864818957</v>
      </c>
      <c r="AZ226" s="895">
        <f t="shared" si="179"/>
        <v>39.538411767543636</v>
      </c>
      <c r="BA226" s="896">
        <f t="shared" si="179"/>
        <v>-78.540483839178862</v>
      </c>
    </row>
    <row r="227" spans="2:53" ht="23.25">
      <c r="B227" s="878">
        <v>2008</v>
      </c>
      <c r="C227" s="881"/>
      <c r="D227" s="895">
        <f t="shared" si="171"/>
        <v>-9.4345616264294847</v>
      </c>
      <c r="E227" s="895">
        <f t="shared" si="171"/>
        <v>28.907922912205549</v>
      </c>
      <c r="F227" s="895">
        <f t="shared" si="171"/>
        <v>-11.751662971175165</v>
      </c>
      <c r="G227" s="895">
        <f t="shared" si="171"/>
        <v>-22.302158273381295</v>
      </c>
      <c r="H227" s="895"/>
      <c r="I227" s="895">
        <f t="shared" si="172"/>
        <v>-7.6707164399242345</v>
      </c>
      <c r="J227" s="895">
        <f t="shared" si="172"/>
        <v>45.62134668726182</v>
      </c>
      <c r="K227" s="895">
        <f t="shared" si="172"/>
        <v>-14.691215105028689</v>
      </c>
      <c r="L227" s="895">
        <f t="shared" si="172"/>
        <v>-29.879926647437713</v>
      </c>
      <c r="M227" s="895"/>
      <c r="N227" s="895">
        <f t="shared" si="173"/>
        <v>5.6813234515307158</v>
      </c>
      <c r="O227" s="895">
        <f t="shared" si="173"/>
        <v>66.504903642634332</v>
      </c>
      <c r="P227" s="895">
        <f t="shared" si="173"/>
        <v>-2.3553682510677589</v>
      </c>
      <c r="Q227" s="896">
        <f t="shared" si="173"/>
        <v>-17.476221563130963</v>
      </c>
      <c r="U227" s="878">
        <v>2008</v>
      </c>
      <c r="V227" s="881"/>
      <c r="W227" s="895">
        <f t="shared" si="174"/>
        <v>15.482192226378274</v>
      </c>
      <c r="X227" s="895">
        <f t="shared" si="174"/>
        <v>52.742616033755269</v>
      </c>
      <c r="Y227" s="895">
        <f t="shared" si="174"/>
        <v>9.0809827115559472</v>
      </c>
      <c r="Z227" s="895">
        <f t="shared" si="174"/>
        <v>78.657074340527572</v>
      </c>
      <c r="AA227" s="895"/>
      <c r="AB227" s="895">
        <f t="shared" si="175"/>
        <v>28.439937318858938</v>
      </c>
      <c r="AC227" s="895">
        <f t="shared" si="175"/>
        <v>115.52422038610874</v>
      </c>
      <c r="AD227" s="895">
        <f t="shared" si="175"/>
        <v>10.326980657805933</v>
      </c>
      <c r="AE227" s="895">
        <f t="shared" si="175"/>
        <v>188.91845687904214</v>
      </c>
      <c r="AF227" s="895"/>
      <c r="AG227" s="895">
        <f t="shared" si="176"/>
        <v>40.118755925052369</v>
      </c>
      <c r="AH227" s="895">
        <f t="shared" si="176"/>
        <v>138.93272257906807</v>
      </c>
      <c r="AI227" s="895">
        <f t="shared" si="176"/>
        <v>21.177301912423772</v>
      </c>
      <c r="AJ227" s="896">
        <f t="shared" si="176"/>
        <v>200.36773062513578</v>
      </c>
      <c r="AL227" s="878">
        <v>2008</v>
      </c>
      <c r="AM227" s="881"/>
      <c r="AN227" s="895">
        <f t="shared" si="177"/>
        <v>-14.368650217706829</v>
      </c>
      <c r="AO227" s="895">
        <f t="shared" si="177"/>
        <v>95.65217391304347</v>
      </c>
      <c r="AP227" s="895">
        <f t="shared" si="177"/>
        <v>-7.3193046660567234</v>
      </c>
      <c r="AQ227" s="895">
        <f t="shared" si="177"/>
        <v>-53.435114503816791</v>
      </c>
      <c r="AR227" s="895"/>
      <c r="AS227" s="895">
        <f t="shared" si="178"/>
        <v>-7.6028969326147262</v>
      </c>
      <c r="AT227" s="895">
        <f t="shared" si="178"/>
        <v>101.61323426788718</v>
      </c>
      <c r="AU227" s="895">
        <f t="shared" si="178"/>
        <v>-16.869076528448716</v>
      </c>
      <c r="AV227" s="895">
        <f t="shared" si="178"/>
        <v>148.06828537291671</v>
      </c>
      <c r="AW227" s="895"/>
      <c r="AX227" s="895">
        <f t="shared" si="179"/>
        <v>2.3442890753781569</v>
      </c>
      <c r="AY227" s="895">
        <f t="shared" si="179"/>
        <v>92.903413564929622</v>
      </c>
      <c r="AZ227" s="895">
        <f t="shared" si="179"/>
        <v>-8.0133896952960413</v>
      </c>
      <c r="BA227" s="896">
        <f t="shared" si="179"/>
        <v>192.52663239692828</v>
      </c>
    </row>
    <row r="228" spans="2:53" ht="23.25">
      <c r="B228" s="878">
        <v>2009</v>
      </c>
      <c r="C228" s="881"/>
      <c r="D228" s="895">
        <f t="shared" si="171"/>
        <v>-0.6488951245177077</v>
      </c>
      <c r="E228" s="895">
        <f t="shared" si="171"/>
        <v>-4.8172757475083046</v>
      </c>
      <c r="F228" s="895">
        <f t="shared" si="171"/>
        <v>-18.069514237855941</v>
      </c>
      <c r="G228" s="895">
        <f t="shared" si="171"/>
        <v>263.88888888888886</v>
      </c>
      <c r="H228" s="895"/>
      <c r="I228" s="895">
        <f t="shared" si="172"/>
        <v>-24.236971062662789</v>
      </c>
      <c r="J228" s="895">
        <f t="shared" si="172"/>
        <v>-36.94518697964525</v>
      </c>
      <c r="K228" s="895">
        <f t="shared" si="172"/>
        <v>-21.720597646523572</v>
      </c>
      <c r="L228" s="895">
        <f t="shared" si="172"/>
        <v>-5.3816291288726177</v>
      </c>
      <c r="M228" s="895"/>
      <c r="N228" s="895">
        <f t="shared" si="173"/>
        <v>-28.114945980524425</v>
      </c>
      <c r="O228" s="895">
        <f t="shared" si="173"/>
        <v>-41.229604863465866</v>
      </c>
      <c r="P228" s="895">
        <f t="shared" si="173"/>
        <v>-25.475509180971713</v>
      </c>
      <c r="Q228" s="896">
        <f t="shared" si="173"/>
        <v>-10.475781845763905</v>
      </c>
      <c r="U228" s="878">
        <v>2009</v>
      </c>
      <c r="V228" s="881"/>
      <c r="W228" s="895">
        <f t="shared" si="174"/>
        <v>-2.1827911561751847</v>
      </c>
      <c r="X228" s="895">
        <f t="shared" si="174"/>
        <v>-10.497237569060772</v>
      </c>
      <c r="Y228" s="895">
        <f t="shared" si="174"/>
        <v>-10.777444110777452</v>
      </c>
      <c r="Z228" s="895">
        <f t="shared" si="174"/>
        <v>71.00671140939599</v>
      </c>
      <c r="AA228" s="895"/>
      <c r="AB228" s="895">
        <f t="shared" si="175"/>
        <v>17.676747444380837</v>
      </c>
      <c r="AC228" s="895">
        <f t="shared" si="175"/>
        <v>7.6300424166715999</v>
      </c>
      <c r="AD228" s="895">
        <f t="shared" si="175"/>
        <v>23.155454433543127</v>
      </c>
      <c r="AE228" s="895">
        <f t="shared" si="175"/>
        <v>-5.3464773056371087</v>
      </c>
      <c r="AF228" s="895"/>
      <c r="AG228" s="895">
        <f t="shared" si="176"/>
        <v>14.737433165831291</v>
      </c>
      <c r="AH228" s="895">
        <f t="shared" si="176"/>
        <v>5.697092473349727</v>
      </c>
      <c r="AI228" s="895">
        <f t="shared" si="176"/>
        <v>19.116243463314646</v>
      </c>
      <c r="AJ228" s="896">
        <f t="shared" si="176"/>
        <v>-3.7124805940008514</v>
      </c>
      <c r="AL228" s="878">
        <v>2009</v>
      </c>
      <c r="AM228" s="881"/>
      <c r="AN228" s="895">
        <f t="shared" si="177"/>
        <v>6.9915254237288025</v>
      </c>
      <c r="AO228" s="895">
        <f t="shared" si="177"/>
        <v>221.11111111111114</v>
      </c>
      <c r="AP228" s="895">
        <f t="shared" si="177"/>
        <v>1.579466929911149</v>
      </c>
      <c r="AQ228" s="895">
        <f t="shared" si="177"/>
        <v>-27.049180327868854</v>
      </c>
      <c r="AR228" s="895"/>
      <c r="AS228" s="895">
        <f t="shared" si="178"/>
        <v>-2.8497538562016587</v>
      </c>
      <c r="AT228" s="895">
        <f t="shared" si="178"/>
        <v>-0.38837422376055031</v>
      </c>
      <c r="AU228" s="895">
        <f t="shared" si="178"/>
        <v>-4.8455374365126431</v>
      </c>
      <c r="AV228" s="895">
        <f t="shared" si="178"/>
        <v>10.707877477783455</v>
      </c>
      <c r="AW228" s="895"/>
      <c r="AX228" s="895">
        <f t="shared" si="179"/>
        <v>-6.2502250255926981</v>
      </c>
      <c r="AY228" s="895">
        <f t="shared" si="179"/>
        <v>-0.37825216982562893</v>
      </c>
      <c r="AZ228" s="895">
        <f t="shared" si="179"/>
        <v>-8.898686923437424</v>
      </c>
      <c r="BA228" s="896">
        <f t="shared" si="179"/>
        <v>10.503238965906789</v>
      </c>
    </row>
    <row r="229" spans="2:53" ht="23.25">
      <c r="B229" s="878">
        <v>2010</v>
      </c>
      <c r="C229" s="881"/>
      <c r="D229" s="895">
        <f t="shared" si="171"/>
        <v>31.491615180935582</v>
      </c>
      <c r="E229" s="895">
        <f t="shared" si="171"/>
        <v>82.373472949389168</v>
      </c>
      <c r="F229" s="895">
        <f t="shared" si="171"/>
        <v>34.142601584462057</v>
      </c>
      <c r="G229" s="895">
        <f t="shared" si="171"/>
        <v>-2.0356234096692134</v>
      </c>
      <c r="H229" s="895"/>
      <c r="I229" s="895">
        <f t="shared" si="172"/>
        <v>43.632216480447568</v>
      </c>
      <c r="J229" s="895">
        <f t="shared" si="172"/>
        <v>68.139452083528823</v>
      </c>
      <c r="K229" s="895">
        <f t="shared" si="172"/>
        <v>35.066472348290887</v>
      </c>
      <c r="L229" s="895">
        <f t="shared" si="172"/>
        <v>108.07420288566777</v>
      </c>
      <c r="M229" s="895"/>
      <c r="N229" s="895">
        <f t="shared" si="173"/>
        <v>52.943439749982559</v>
      </c>
      <c r="O229" s="895">
        <f t="shared" si="173"/>
        <v>81.25501160888183</v>
      </c>
      <c r="P229" s="895">
        <f t="shared" si="173"/>
        <v>43.440432595701282</v>
      </c>
      <c r="Q229" s="896">
        <f t="shared" si="173"/>
        <v>127.94899988400331</v>
      </c>
      <c r="U229" s="878">
        <v>2010</v>
      </c>
      <c r="V229" s="881"/>
      <c r="W229" s="895">
        <f t="shared" si="174"/>
        <v>-23.423553124100209</v>
      </c>
      <c r="X229" s="895">
        <f t="shared" si="174"/>
        <v>9.5679012345678984</v>
      </c>
      <c r="Y229" s="895">
        <f t="shared" si="174"/>
        <v>-19.820493642483171</v>
      </c>
      <c r="Z229" s="895">
        <f t="shared" si="174"/>
        <v>-46.938775510204081</v>
      </c>
      <c r="AA229" s="895"/>
      <c r="AB229" s="895">
        <f t="shared" si="175"/>
        <v>-2.7397503837914172</v>
      </c>
      <c r="AC229" s="895">
        <f t="shared" si="175"/>
        <v>-6.8182975431983266</v>
      </c>
      <c r="AD229" s="895">
        <f t="shared" si="175"/>
        <v>-0.16049048576610403</v>
      </c>
      <c r="AE229" s="895">
        <f t="shared" si="175"/>
        <v>-18.821999234487876</v>
      </c>
      <c r="AF229" s="895"/>
      <c r="AG229" s="895">
        <f t="shared" si="176"/>
        <v>0.8993880117748887</v>
      </c>
      <c r="AH229" s="895">
        <f t="shared" si="176"/>
        <v>-2.30074557453203</v>
      </c>
      <c r="AI229" s="895">
        <f t="shared" si="176"/>
        <v>3.6927843230292865</v>
      </c>
      <c r="AJ229" s="896">
        <f t="shared" si="176"/>
        <v>-18.648170951461154</v>
      </c>
      <c r="AL229" s="878">
        <v>2010</v>
      </c>
      <c r="AM229" s="881"/>
      <c r="AN229" s="895">
        <f t="shared" si="177"/>
        <v>14.178217821782169</v>
      </c>
      <c r="AO229" s="895">
        <f t="shared" si="177"/>
        <v>-69.20415224913495</v>
      </c>
      <c r="AP229" s="895">
        <f t="shared" si="177"/>
        <v>2.4781341107871668</v>
      </c>
      <c r="AQ229" s="895">
        <f t="shared" si="177"/>
        <v>284.83146067415731</v>
      </c>
      <c r="AR229" s="895"/>
      <c r="AS229" s="895">
        <f t="shared" si="178"/>
        <v>4.7566044200957265</v>
      </c>
      <c r="AT229" s="895">
        <f t="shared" si="178"/>
        <v>-17.378907188153107</v>
      </c>
      <c r="AU229" s="895">
        <f t="shared" si="178"/>
        <v>12.631626683597119</v>
      </c>
      <c r="AV229" s="895">
        <f t="shared" si="178"/>
        <v>-37.512940989089763</v>
      </c>
      <c r="AW229" s="895"/>
      <c r="AX229" s="895">
        <f t="shared" si="179"/>
        <v>-15.660204444640613</v>
      </c>
      <c r="AY229" s="895">
        <f t="shared" si="179"/>
        <v>-28.258301735522423</v>
      </c>
      <c r="AZ229" s="895">
        <f t="shared" si="179"/>
        <v>-11.473148257917813</v>
      </c>
      <c r="BA229" s="896">
        <f t="shared" si="179"/>
        <v>-36.448812053291249</v>
      </c>
    </row>
    <row r="230" spans="2:53" ht="23.25">
      <c r="B230" s="878">
        <v>2011</v>
      </c>
      <c r="C230" s="881"/>
      <c r="D230" s="895">
        <f t="shared" si="171"/>
        <v>-30.675258423949529</v>
      </c>
      <c r="E230" s="895">
        <f t="shared" si="171"/>
        <v>-25.071770334928232</v>
      </c>
      <c r="F230" s="895">
        <f t="shared" si="171"/>
        <v>-18.36540293389217</v>
      </c>
      <c r="G230" s="895">
        <f t="shared" si="171"/>
        <v>-91.688311688311686</v>
      </c>
      <c r="H230" s="895"/>
      <c r="I230" s="895">
        <f t="shared" si="172"/>
        <v>-14.826910809932059</v>
      </c>
      <c r="J230" s="895">
        <f t="shared" si="172"/>
        <v>-7.8119729251255166</v>
      </c>
      <c r="K230" s="895">
        <f t="shared" si="172"/>
        <v>-11.285872936288854</v>
      </c>
      <c r="L230" s="895">
        <f t="shared" si="172"/>
        <v>-81.41696415936174</v>
      </c>
      <c r="M230" s="895"/>
      <c r="N230" s="895">
        <f t="shared" si="173"/>
        <v>-4.1002604171671635</v>
      </c>
      <c r="O230" s="895">
        <f t="shared" si="173"/>
        <v>4.2567050923083372</v>
      </c>
      <c r="P230" s="895">
        <f t="shared" si="173"/>
        <v>-0.18505045556051414</v>
      </c>
      <c r="Q230" s="896">
        <f t="shared" si="173"/>
        <v>-80.20288999041783</v>
      </c>
      <c r="U230" s="878">
        <v>2011</v>
      </c>
      <c r="V230" s="881"/>
      <c r="W230" s="895">
        <f t="shared" si="174"/>
        <v>12.539951118631336</v>
      </c>
      <c r="X230" s="895">
        <f t="shared" si="174"/>
        <v>14.08450704225352</v>
      </c>
      <c r="Y230" s="895">
        <f t="shared" si="174"/>
        <v>19.869402985074629</v>
      </c>
      <c r="Z230" s="895">
        <f t="shared" si="174"/>
        <v>-34.76331360946746</v>
      </c>
      <c r="AA230" s="895"/>
      <c r="AB230" s="895">
        <f t="shared" si="175"/>
        <v>12.000532379034226</v>
      </c>
      <c r="AC230" s="895">
        <f t="shared" si="175"/>
        <v>15.283212146076977</v>
      </c>
      <c r="AD230" s="895">
        <f t="shared" si="175"/>
        <v>17.208726009550787</v>
      </c>
      <c r="AE230" s="895">
        <f t="shared" si="175"/>
        <v>-48.569604218983955</v>
      </c>
      <c r="AF230" s="895"/>
      <c r="AG230" s="895">
        <f t="shared" si="176"/>
        <v>27.206561320371719</v>
      </c>
      <c r="AH230" s="895">
        <f t="shared" si="176"/>
        <v>29.90881909588694</v>
      </c>
      <c r="AI230" s="895">
        <f t="shared" si="176"/>
        <v>32.708496092189165</v>
      </c>
      <c r="AJ230" s="896">
        <f t="shared" si="176"/>
        <v>-38.918229402679039</v>
      </c>
      <c r="AL230" s="878">
        <v>2011</v>
      </c>
      <c r="AM230" s="881"/>
      <c r="AN230" s="895">
        <f t="shared" si="177"/>
        <v>1.1446409989594173</v>
      </c>
      <c r="AO230" s="895">
        <f t="shared" si="177"/>
        <v>79.775280898876389</v>
      </c>
      <c r="AP230" s="895">
        <f t="shared" si="177"/>
        <v>18.966334755808447</v>
      </c>
      <c r="AQ230" s="895">
        <f t="shared" si="177"/>
        <v>-63.941605839416063</v>
      </c>
      <c r="AR230" s="895"/>
      <c r="AS230" s="895">
        <f t="shared" si="178"/>
        <v>11.592752616078144</v>
      </c>
      <c r="AT230" s="895">
        <f t="shared" si="178"/>
        <v>25.778819571146713</v>
      </c>
      <c r="AU230" s="895">
        <f t="shared" si="178"/>
        <v>18.398695802171545</v>
      </c>
      <c r="AV230" s="895">
        <f t="shared" si="178"/>
        <v>-69.619150789099166</v>
      </c>
      <c r="AW230" s="895"/>
      <c r="AX230" s="895">
        <f t="shared" si="179"/>
        <v>60.885976728495763</v>
      </c>
      <c r="AY230" s="895">
        <f t="shared" si="179"/>
        <v>82.110252720139528</v>
      </c>
      <c r="AZ230" s="895">
        <f t="shared" si="179"/>
        <v>76.288726355503371</v>
      </c>
      <c r="BA230" s="896">
        <f t="shared" si="179"/>
        <v>-68.202563470484819</v>
      </c>
    </row>
    <row r="231" spans="2:53" ht="23.25">
      <c r="B231" s="878">
        <v>2012</v>
      </c>
      <c r="C231" s="881"/>
      <c r="D231" s="895">
        <f t="shared" si="171"/>
        <v>4.3958171959721142</v>
      </c>
      <c r="E231" s="895">
        <f t="shared" si="171"/>
        <v>14.431673052362697</v>
      </c>
      <c r="F231" s="895">
        <f t="shared" si="171"/>
        <v>2.6137689614935908</v>
      </c>
      <c r="G231" s="895">
        <f t="shared" si="171"/>
        <v>2.0833333333333286</v>
      </c>
      <c r="H231" s="895"/>
      <c r="I231" s="895">
        <f t="shared" si="172"/>
        <v>42.712178758046861</v>
      </c>
      <c r="J231" s="895">
        <f t="shared" si="172"/>
        <v>146.16655003748167</v>
      </c>
      <c r="K231" s="895">
        <f t="shared" si="172"/>
        <v>11.645067794105017</v>
      </c>
      <c r="L231" s="895">
        <f t="shared" si="172"/>
        <v>206.27900627900635</v>
      </c>
      <c r="M231" s="895"/>
      <c r="N231" s="895">
        <f t="shared" si="173"/>
        <v>49.421276817812156</v>
      </c>
      <c r="O231" s="895">
        <f t="shared" si="173"/>
        <v>168.87128442480275</v>
      </c>
      <c r="P231" s="895">
        <f t="shared" si="173"/>
        <v>14.495430778170018</v>
      </c>
      <c r="Q231" s="896">
        <f t="shared" si="173"/>
        <v>235.00861458847612</v>
      </c>
      <c r="U231" s="878">
        <v>2012</v>
      </c>
      <c r="V231" s="881"/>
      <c r="W231" s="895">
        <f t="shared" si="174"/>
        <v>8.5699966588707071</v>
      </c>
      <c r="X231" s="895">
        <f t="shared" si="174"/>
        <v>-0.24691358024691112</v>
      </c>
      <c r="Y231" s="895">
        <f t="shared" si="174"/>
        <v>8.4435797665369563</v>
      </c>
      <c r="Z231" s="895">
        <f t="shared" si="174"/>
        <v>18.140589569161008</v>
      </c>
      <c r="AA231" s="895"/>
      <c r="AB231" s="895">
        <f t="shared" si="175"/>
        <v>1.4699989828443165</v>
      </c>
      <c r="AC231" s="895">
        <f t="shared" si="175"/>
        <v>12.97405234674018</v>
      </c>
      <c r="AD231" s="895">
        <f t="shared" si="175"/>
        <v>-2.519458354623211</v>
      </c>
      <c r="AE231" s="895">
        <f t="shared" si="175"/>
        <v>53.499272900752402</v>
      </c>
      <c r="AF231" s="895"/>
      <c r="AG231" s="895">
        <f t="shared" si="176"/>
        <v>6.7797919100396768</v>
      </c>
      <c r="AH231" s="895">
        <f t="shared" si="176"/>
        <v>20.148382939841667</v>
      </c>
      <c r="AI231" s="895">
        <f t="shared" si="176"/>
        <v>2.4067375962744535</v>
      </c>
      <c r="AJ231" s="896">
        <f t="shared" si="176"/>
        <v>60.880406358741453</v>
      </c>
      <c r="AL231" s="878">
        <v>2012</v>
      </c>
      <c r="AM231" s="881"/>
      <c r="AN231" s="895">
        <f t="shared" si="177"/>
        <v>-15.706447187928674</v>
      </c>
      <c r="AO231" s="895">
        <f t="shared" si="177"/>
        <v>-38.125</v>
      </c>
      <c r="AP231" s="895">
        <f t="shared" si="177"/>
        <v>-8.768433638899964</v>
      </c>
      <c r="AQ231" s="895">
        <f t="shared" si="177"/>
        <v>-71.659919028340084</v>
      </c>
      <c r="AR231" s="895"/>
      <c r="AS231" s="895">
        <f t="shared" si="178"/>
        <v>10.339250206530238</v>
      </c>
      <c r="AT231" s="895">
        <f t="shared" si="178"/>
        <v>-30.430549545651246</v>
      </c>
      <c r="AU231" s="895">
        <f t="shared" si="178"/>
        <v>13.325505827226294</v>
      </c>
      <c r="AV231" s="895">
        <f t="shared" si="178"/>
        <v>-54.863393072160463</v>
      </c>
      <c r="AW231" s="895"/>
      <c r="AX231" s="895">
        <f t="shared" si="179"/>
        <v>15.154113023170183</v>
      </c>
      <c r="AY231" s="895">
        <f t="shared" si="179"/>
        <v>-32.3812731039082</v>
      </c>
      <c r="AZ231" s="895">
        <f t="shared" si="179"/>
        <v>18.523333085526986</v>
      </c>
      <c r="BA231" s="896">
        <f t="shared" si="179"/>
        <v>-55.661461168103799</v>
      </c>
    </row>
    <row r="232" spans="2:53" ht="23.25">
      <c r="B232" s="878">
        <v>2013</v>
      </c>
      <c r="C232" s="881"/>
      <c r="D232" s="895">
        <f t="shared" si="171"/>
        <v>22.519013170098304</v>
      </c>
      <c r="E232" s="895">
        <f t="shared" si="171"/>
        <v>23.325892857142861</v>
      </c>
      <c r="F232" s="895">
        <f t="shared" si="171"/>
        <v>14.418921992267457</v>
      </c>
      <c r="G232" s="895">
        <f t="shared" si="171"/>
        <v>378.57142857142856</v>
      </c>
      <c r="H232" s="895"/>
      <c r="I232" s="895">
        <f t="shared" si="172"/>
        <v>-10.005463987759086</v>
      </c>
      <c r="J232" s="895">
        <f t="shared" si="172"/>
        <v>-43.089189931091909</v>
      </c>
      <c r="K232" s="895">
        <f t="shared" si="172"/>
        <v>8.2999609924472253</v>
      </c>
      <c r="L232" s="895">
        <f t="shared" si="172"/>
        <v>25.39277822866282</v>
      </c>
      <c r="M232" s="895"/>
      <c r="N232" s="895">
        <f t="shared" si="173"/>
        <v>-5.8993644176561588</v>
      </c>
      <c r="O232" s="895">
        <f t="shared" si="173"/>
        <v>-42.343252286371012</v>
      </c>
      <c r="P232" s="895">
        <f t="shared" si="173"/>
        <v>15.091105294646752</v>
      </c>
      <c r="Q232" s="896">
        <f t="shared" si="173"/>
        <v>35.947024565430212</v>
      </c>
      <c r="U232" s="878">
        <v>2013</v>
      </c>
      <c r="V232" s="881"/>
      <c r="W232" s="895">
        <f t="shared" si="174"/>
        <v>45.883982151100156</v>
      </c>
      <c r="X232" s="895">
        <f t="shared" si="174"/>
        <v>51.237623762376245</v>
      </c>
      <c r="Y232" s="895">
        <f t="shared" si="174"/>
        <v>55.561535701471115</v>
      </c>
      <c r="Z232" s="895">
        <f t="shared" si="174"/>
        <v>-61.8042226487524</v>
      </c>
      <c r="AA232" s="895"/>
      <c r="AB232" s="895">
        <f t="shared" si="175"/>
        <v>25.351891641326603</v>
      </c>
      <c r="AC232" s="895">
        <f t="shared" si="175"/>
        <v>31.964846687094592</v>
      </c>
      <c r="AD232" s="895">
        <f t="shared" si="175"/>
        <v>28.525066436461429</v>
      </c>
      <c r="AE232" s="895">
        <f t="shared" si="175"/>
        <v>-41.715704354696491</v>
      </c>
      <c r="AF232" s="895"/>
      <c r="AG232" s="895">
        <f t="shared" si="176"/>
        <v>35.631899823981115</v>
      </c>
      <c r="AH232" s="895">
        <f t="shared" si="176"/>
        <v>44.047350078571071</v>
      </c>
      <c r="AI232" s="895">
        <f t="shared" si="176"/>
        <v>38.489618146574543</v>
      </c>
      <c r="AJ232" s="896">
        <f t="shared" si="176"/>
        <v>-32.608487623348054</v>
      </c>
      <c r="AL232" s="878">
        <v>2013</v>
      </c>
      <c r="AM232" s="881"/>
      <c r="AN232" s="895">
        <f t="shared" si="177"/>
        <v>24.450772986167621</v>
      </c>
      <c r="AO232" s="895">
        <f t="shared" si="177"/>
        <v>10.101010101010104</v>
      </c>
      <c r="AP232" s="895">
        <f t="shared" si="177"/>
        <v>20.926168632590645</v>
      </c>
      <c r="AQ232" s="895">
        <f t="shared" si="177"/>
        <v>160</v>
      </c>
      <c r="AR232" s="895"/>
      <c r="AS232" s="895">
        <f t="shared" si="178"/>
        <v>17.360440615050663</v>
      </c>
      <c r="AT232" s="895">
        <f t="shared" si="178"/>
        <v>23.368343676227383</v>
      </c>
      <c r="AU232" s="895">
        <f t="shared" si="178"/>
        <v>10.117095878182752</v>
      </c>
      <c r="AV232" s="895">
        <f t="shared" si="178"/>
        <v>792.05892983150613</v>
      </c>
      <c r="AW232" s="895"/>
      <c r="AX232" s="895">
        <f t="shared" si="179"/>
        <v>25.822996454030061</v>
      </c>
      <c r="AY232" s="895">
        <f t="shared" si="179"/>
        <v>42.39634545098275</v>
      </c>
      <c r="AZ232" s="895">
        <f t="shared" si="179"/>
        <v>17.280054864807511</v>
      </c>
      <c r="BA232" s="896">
        <f t="shared" si="179"/>
        <v>995.06912766585447</v>
      </c>
    </row>
    <row r="233" spans="2:53" ht="23.25">
      <c r="B233" s="878">
        <v>2014</v>
      </c>
      <c r="C233" s="881"/>
      <c r="D233" s="895">
        <f t="shared" si="171"/>
        <v>37.017411052233143</v>
      </c>
      <c r="E233" s="895">
        <f t="shared" si="171"/>
        <v>-7.4208144796380111</v>
      </c>
      <c r="F233" s="895">
        <f t="shared" si="171"/>
        <v>50.447227191413248</v>
      </c>
      <c r="G233" s="895">
        <f t="shared" si="171"/>
        <v>-2.3454157782516063</v>
      </c>
      <c r="H233" s="895"/>
      <c r="I233" s="895">
        <f t="shared" si="172"/>
        <v>47.735240295259104</v>
      </c>
      <c r="J233" s="895">
        <f t="shared" si="172"/>
        <v>24.462871681167059</v>
      </c>
      <c r="K233" s="895">
        <f t="shared" si="172"/>
        <v>56.46764964338891</v>
      </c>
      <c r="L233" s="895">
        <f t="shared" si="172"/>
        <v>22.517242604900687</v>
      </c>
      <c r="M233" s="895"/>
      <c r="N233" s="895">
        <f t="shared" si="173"/>
        <v>61.843240977259654</v>
      </c>
      <c r="O233" s="895">
        <f t="shared" si="173"/>
        <v>38.352098982183179</v>
      </c>
      <c r="P233" s="895">
        <f t="shared" si="173"/>
        <v>70.991004560793414</v>
      </c>
      <c r="Q233" s="896">
        <f t="shared" si="173"/>
        <v>29.859344805736441</v>
      </c>
      <c r="U233" s="878">
        <v>2014</v>
      </c>
      <c r="V233" s="881"/>
      <c r="W233" s="895">
        <f t="shared" si="174"/>
        <v>1.0547410610695067</v>
      </c>
      <c r="X233" s="895">
        <f t="shared" si="174"/>
        <v>11.94762684124386</v>
      </c>
      <c r="Y233" s="895">
        <f t="shared" si="174"/>
        <v>-0.50743858839811651</v>
      </c>
      <c r="Z233" s="895">
        <f t="shared" si="174"/>
        <v>35.678391959799001</v>
      </c>
      <c r="AA233" s="895"/>
      <c r="AB233" s="895">
        <f t="shared" si="175"/>
        <v>11.824319090230915</v>
      </c>
      <c r="AC233" s="895">
        <f t="shared" si="175"/>
        <v>19.881292010450665</v>
      </c>
      <c r="AD233" s="895">
        <f t="shared" si="175"/>
        <v>10.11466422636525</v>
      </c>
      <c r="AE233" s="895">
        <f t="shared" si="175"/>
        <v>18.135327525505616</v>
      </c>
      <c r="AF233" s="895"/>
      <c r="AG233" s="895">
        <f t="shared" si="176"/>
        <v>25.18364415670284</v>
      </c>
      <c r="AH233" s="895">
        <f t="shared" si="176"/>
        <v>31.223495637511604</v>
      </c>
      <c r="AI233" s="895">
        <f t="shared" si="176"/>
        <v>24.003430975242026</v>
      </c>
      <c r="AJ233" s="896">
        <f t="shared" si="176"/>
        <v>25.279431548536934</v>
      </c>
      <c r="AL233" s="878">
        <v>2014</v>
      </c>
      <c r="AM233" s="881"/>
      <c r="AN233" s="895">
        <f t="shared" si="177"/>
        <v>14.089571755475646</v>
      </c>
      <c r="AO233" s="895">
        <f t="shared" si="177"/>
        <v>-27.522935779816521</v>
      </c>
      <c r="AP233" s="895">
        <f t="shared" si="177"/>
        <v>14.52312138728324</v>
      </c>
      <c r="AQ233" s="895">
        <f t="shared" si="177"/>
        <v>32.417582417582423</v>
      </c>
      <c r="AR233" s="895"/>
      <c r="AS233" s="895">
        <f t="shared" si="178"/>
        <v>-10.361450655798322</v>
      </c>
      <c r="AT233" s="895">
        <f t="shared" si="178"/>
        <v>-34.264139701164169</v>
      </c>
      <c r="AU233" s="895">
        <f t="shared" si="178"/>
        <v>-8.3422544414783744</v>
      </c>
      <c r="AV233" s="895">
        <f t="shared" si="178"/>
        <v>-29.473889329420643</v>
      </c>
      <c r="AW233" s="895"/>
      <c r="AX233" s="895">
        <f t="shared" si="179"/>
        <v>0.24421109805273034</v>
      </c>
      <c r="AY233" s="895">
        <f t="shared" si="179"/>
        <v>-29.236396248158442</v>
      </c>
      <c r="AZ233" s="895">
        <f t="shared" si="179"/>
        <v>3.0439545204334024</v>
      </c>
      <c r="BA233" s="896">
        <f t="shared" si="179"/>
        <v>-25.603639329249518</v>
      </c>
    </row>
    <row r="234" spans="2:53" ht="23.25">
      <c r="B234" s="878"/>
      <c r="C234" s="881"/>
      <c r="D234" s="895"/>
      <c r="E234" s="895"/>
      <c r="F234" s="895"/>
      <c r="G234" s="895"/>
      <c r="H234" s="895"/>
      <c r="I234" s="895"/>
      <c r="J234" s="895"/>
      <c r="K234" s="895"/>
      <c r="L234" s="895"/>
      <c r="M234" s="895"/>
      <c r="N234" s="895"/>
      <c r="O234" s="895"/>
      <c r="P234" s="895"/>
      <c r="Q234" s="896"/>
      <c r="U234" s="878"/>
      <c r="V234" s="881"/>
      <c r="W234" s="895"/>
      <c r="X234" s="895"/>
      <c r="Y234" s="895"/>
      <c r="Z234" s="895"/>
      <c r="AA234" s="895"/>
      <c r="AB234" s="895"/>
      <c r="AC234" s="895"/>
      <c r="AD234" s="895"/>
      <c r="AE234" s="895"/>
      <c r="AF234" s="895"/>
      <c r="AG234" s="895"/>
      <c r="AH234" s="895"/>
      <c r="AI234" s="895"/>
      <c r="AJ234" s="896"/>
      <c r="AL234" s="878"/>
      <c r="AM234" s="881"/>
      <c r="AN234" s="895"/>
      <c r="AO234" s="895"/>
      <c r="AP234" s="895"/>
      <c r="AQ234" s="895"/>
      <c r="AR234" s="895"/>
      <c r="AS234" s="895"/>
      <c r="AT234" s="895"/>
      <c r="AU234" s="895"/>
      <c r="AV234" s="895"/>
      <c r="AW234" s="895"/>
      <c r="AX234" s="895"/>
      <c r="AY234" s="895"/>
      <c r="AZ234" s="895"/>
      <c r="BA234" s="896"/>
    </row>
    <row r="235" spans="2:53" ht="23.25">
      <c r="B235" s="878">
        <v>2003</v>
      </c>
      <c r="C235" s="881" t="s">
        <v>672</v>
      </c>
      <c r="D235" s="895">
        <f t="shared" ref="D235:G250" si="180">+D171/D167*100-100</f>
        <v>61.985472154963674</v>
      </c>
      <c r="E235" s="895">
        <f t="shared" si="180"/>
        <v>101.81818181818181</v>
      </c>
      <c r="F235" s="895">
        <f t="shared" si="180"/>
        <v>25.149700598802397</v>
      </c>
      <c r="G235" s="895">
        <f t="shared" si="180"/>
        <v>483.33333333333326</v>
      </c>
      <c r="H235" s="892"/>
      <c r="I235" s="895">
        <f t="shared" ref="I235:L250" si="181">+I171/I167*100-100</f>
        <v>29.222440688059947</v>
      </c>
      <c r="J235" s="895">
        <f t="shared" si="181"/>
        <v>85.094576554969791</v>
      </c>
      <c r="K235" s="895">
        <f t="shared" si="181"/>
        <v>31.335111654025241</v>
      </c>
      <c r="L235" s="895">
        <f t="shared" si="181"/>
        <v>-39.398529478686548</v>
      </c>
      <c r="M235" s="892"/>
      <c r="N235" s="895">
        <f t="shared" ref="N235:Q250" si="182">+N171/N167*100-100</f>
        <v>70.350208831613685</v>
      </c>
      <c r="O235" s="895">
        <f t="shared" si="182"/>
        <v>145.20867731713497</v>
      </c>
      <c r="P235" s="895">
        <f t="shared" si="182"/>
        <v>76.712192991245388</v>
      </c>
      <c r="Q235" s="896">
        <f t="shared" si="182"/>
        <v>-26.561098839115246</v>
      </c>
      <c r="U235" s="878">
        <v>2003</v>
      </c>
      <c r="V235" s="881" t="s">
        <v>672</v>
      </c>
      <c r="W235" s="895">
        <f t="shared" ref="W235:Z250" si="183">+W171/W167*100-100</f>
        <v>27.652733118971057</v>
      </c>
      <c r="X235" s="895">
        <f t="shared" si="183"/>
        <v>65</v>
      </c>
      <c r="Y235" s="895">
        <f t="shared" si="183"/>
        <v>14.030612244897966</v>
      </c>
      <c r="Z235" s="895">
        <f t="shared" si="183"/>
        <v>49.523809523809518</v>
      </c>
      <c r="AA235" s="892"/>
      <c r="AB235" s="895">
        <f t="shared" ref="AB235:AE250" si="184">+AB171/AB167*100-100</f>
        <v>-42.210970148643426</v>
      </c>
      <c r="AC235" s="895">
        <f t="shared" si="184"/>
        <v>-52.136490403018534</v>
      </c>
      <c r="AD235" s="895">
        <f t="shared" si="184"/>
        <v>-45.595165864226892</v>
      </c>
      <c r="AE235" s="895">
        <f t="shared" si="184"/>
        <v>-0.3418493532055038</v>
      </c>
      <c r="AF235" s="892"/>
      <c r="AG235" s="895">
        <f t="shared" ref="AG235:AJ250" si="185">+AG171/AG167*100-100</f>
        <v>-25.474672540069704</v>
      </c>
      <c r="AH235" s="895">
        <f t="shared" si="185"/>
        <v>-34.052001490536028</v>
      </c>
      <c r="AI235" s="895">
        <f t="shared" si="185"/>
        <v>-30.836291333105379</v>
      </c>
      <c r="AJ235" s="896">
        <f t="shared" si="185"/>
        <v>38.079352867180205</v>
      </c>
      <c r="AL235" s="878">
        <v>2003</v>
      </c>
      <c r="AM235" s="881" t="s">
        <v>672</v>
      </c>
      <c r="AN235" s="895">
        <f t="shared" ref="AN235:AQ250" si="186">AN171/AN167*100-100</f>
        <v>-5.1587301587301653</v>
      </c>
      <c r="AO235" s="895">
        <f t="shared" si="186"/>
        <v>0</v>
      </c>
      <c r="AP235" s="895">
        <f t="shared" si="186"/>
        <v>-11.312217194570138</v>
      </c>
      <c r="AQ235" s="895">
        <f t="shared" si="186"/>
        <v>40</v>
      </c>
      <c r="AR235" s="892"/>
      <c r="AS235" s="895">
        <f t="shared" ref="AS235:AV250" si="187">AS171/AS167*100-100</f>
        <v>-29.680535499241472</v>
      </c>
      <c r="AT235" s="895">
        <f t="shared" si="187"/>
        <v>78.07308970099669</v>
      </c>
      <c r="AU235" s="895">
        <f t="shared" si="187"/>
        <v>-29.492994685623572</v>
      </c>
      <c r="AV235" s="895">
        <f t="shared" si="187"/>
        <v>-34.433604849403281</v>
      </c>
      <c r="AW235" s="892"/>
      <c r="AX235" s="895">
        <f t="shared" ref="AX235:BA250" si="188">AX171/AX167*100-100</f>
        <v>-9.4901018444781471</v>
      </c>
      <c r="AY235" s="895">
        <f t="shared" si="188"/>
        <v>122.20891782375281</v>
      </c>
      <c r="AZ235" s="895">
        <f t="shared" si="188"/>
        <v>-9.1179396844152905</v>
      </c>
      <c r="BA235" s="896">
        <f t="shared" si="188"/>
        <v>-17.670482027722912</v>
      </c>
    </row>
    <row r="236" spans="2:53" ht="23.25">
      <c r="B236" s="878"/>
      <c r="C236" s="881" t="s">
        <v>266</v>
      </c>
      <c r="D236" s="895">
        <f t="shared" si="180"/>
        <v>10.187667560321728</v>
      </c>
      <c r="E236" s="895">
        <f t="shared" si="180"/>
        <v>-49.019607843137258</v>
      </c>
      <c r="F236" s="895">
        <f t="shared" si="180"/>
        <v>23.865546218487395</v>
      </c>
      <c r="G236" s="895">
        <f t="shared" si="180"/>
        <v>-32.653061224489804</v>
      </c>
      <c r="H236" s="897"/>
      <c r="I236" s="895">
        <f t="shared" si="181"/>
        <v>16.234749282043936</v>
      </c>
      <c r="J236" s="895">
        <f t="shared" si="181"/>
        <v>-49.617426045317522</v>
      </c>
      <c r="K236" s="895">
        <f t="shared" si="181"/>
        <v>55.125927083028245</v>
      </c>
      <c r="L236" s="895">
        <f t="shared" si="181"/>
        <v>-64.466678117485401</v>
      </c>
      <c r="M236" s="897"/>
      <c r="N236" s="895">
        <f t="shared" si="182"/>
        <v>39.392322279023489</v>
      </c>
      <c r="O236" s="895">
        <f t="shared" si="182"/>
        <v>-39.764743822093351</v>
      </c>
      <c r="P236" s="895">
        <f t="shared" si="182"/>
        <v>86.446741042322316</v>
      </c>
      <c r="Q236" s="896">
        <f t="shared" si="182"/>
        <v>-59.913638834372662</v>
      </c>
      <c r="U236" s="878"/>
      <c r="V236" s="881" t="s">
        <v>266</v>
      </c>
      <c r="W236" s="895">
        <f t="shared" si="183"/>
        <v>-1.7587939698492505</v>
      </c>
      <c r="X236" s="895">
        <f t="shared" si="183"/>
        <v>5.5555555555555571</v>
      </c>
      <c r="Y236" s="895">
        <f t="shared" si="183"/>
        <v>-12.573673870333991</v>
      </c>
      <c r="Z236" s="895">
        <f t="shared" si="183"/>
        <v>19.123505976095629</v>
      </c>
      <c r="AA236" s="897"/>
      <c r="AB236" s="895">
        <f t="shared" si="184"/>
        <v>-11.955406546959637</v>
      </c>
      <c r="AC236" s="895">
        <f t="shared" si="184"/>
        <v>105.21364317841079</v>
      </c>
      <c r="AD236" s="895">
        <f t="shared" si="184"/>
        <v>-11.913618100327454</v>
      </c>
      <c r="AE236" s="895">
        <f t="shared" si="184"/>
        <v>-42.025044482492355</v>
      </c>
      <c r="AF236" s="897"/>
      <c r="AG236" s="895">
        <f t="shared" si="185"/>
        <v>9.1739242533921157</v>
      </c>
      <c r="AH236" s="895">
        <f t="shared" si="185"/>
        <v>151.50370217115429</v>
      </c>
      <c r="AI236" s="895">
        <f t="shared" si="185"/>
        <v>8.8964356388537453</v>
      </c>
      <c r="AJ236" s="896">
        <f t="shared" si="185"/>
        <v>-27.559606415050141</v>
      </c>
      <c r="AL236" s="878"/>
      <c r="AM236" s="881" t="s">
        <v>266</v>
      </c>
      <c r="AN236" s="895">
        <f t="shared" si="186"/>
        <v>-71.207177814029365</v>
      </c>
      <c r="AO236" s="895">
        <f t="shared" si="186"/>
        <v>200</v>
      </c>
      <c r="AP236" s="895">
        <f t="shared" si="186"/>
        <v>24.019607843137265</v>
      </c>
      <c r="AQ236" s="895">
        <f t="shared" si="186"/>
        <v>-91.355599214145386</v>
      </c>
      <c r="AR236" s="897"/>
      <c r="AS236" s="895">
        <f t="shared" si="187"/>
        <v>-46.454472759821087</v>
      </c>
      <c r="AT236" s="895">
        <f t="shared" si="187"/>
        <v>30.920679886685576</v>
      </c>
      <c r="AU236" s="895">
        <f t="shared" si="187"/>
        <v>-14.958906293594808</v>
      </c>
      <c r="AV236" s="895">
        <f t="shared" si="187"/>
        <v>-92.080198135512461</v>
      </c>
      <c r="AW236" s="897"/>
      <c r="AX236" s="895">
        <f t="shared" si="188"/>
        <v>-33.107350998181786</v>
      </c>
      <c r="AY236" s="895">
        <f t="shared" si="188"/>
        <v>68.118757475070566</v>
      </c>
      <c r="AZ236" s="895">
        <f t="shared" si="188"/>
        <v>3.0284145843971118</v>
      </c>
      <c r="BA236" s="896">
        <f t="shared" si="188"/>
        <v>-90.627388422520241</v>
      </c>
    </row>
    <row r="237" spans="2:53" ht="23.25">
      <c r="B237" s="878"/>
      <c r="C237" s="881" t="s">
        <v>267</v>
      </c>
      <c r="D237" s="895">
        <f t="shared" si="180"/>
        <v>81.361426256077806</v>
      </c>
      <c r="E237" s="895">
        <f t="shared" si="180"/>
        <v>41.935483870967744</v>
      </c>
      <c r="F237" s="895">
        <f t="shared" si="180"/>
        <v>49.067164179104481</v>
      </c>
      <c r="G237" s="895">
        <f t="shared" si="180"/>
        <v>1121.0526315789475</v>
      </c>
      <c r="H237" s="897"/>
      <c r="I237" s="895">
        <f t="shared" si="181"/>
        <v>51.780957257748724</v>
      </c>
      <c r="J237" s="895">
        <f t="shared" si="181"/>
        <v>32.513700114554609</v>
      </c>
      <c r="K237" s="895">
        <f t="shared" si="181"/>
        <v>39.262926061198442</v>
      </c>
      <c r="L237" s="895">
        <f t="shared" si="181"/>
        <v>266.47863349365633</v>
      </c>
      <c r="M237" s="897"/>
      <c r="N237" s="895">
        <f t="shared" si="182"/>
        <v>79.570802086943701</v>
      </c>
      <c r="O237" s="895">
        <f t="shared" si="182"/>
        <v>56.591129155916832</v>
      </c>
      <c r="P237" s="895">
        <f t="shared" si="182"/>
        <v>68.370590141835095</v>
      </c>
      <c r="Q237" s="896">
        <f t="shared" si="182"/>
        <v>286.30186250120408</v>
      </c>
      <c r="U237" s="878"/>
      <c r="V237" s="881" t="s">
        <v>267</v>
      </c>
      <c r="W237" s="895">
        <f t="shared" si="183"/>
        <v>44.221105527638173</v>
      </c>
      <c r="X237" s="895">
        <f t="shared" si="183"/>
        <v>50</v>
      </c>
      <c r="Y237" s="895">
        <f t="shared" si="183"/>
        <v>57.601713062098497</v>
      </c>
      <c r="Z237" s="895">
        <f t="shared" si="183"/>
        <v>-13.63636363636364</v>
      </c>
      <c r="AA237" s="897"/>
      <c r="AB237" s="895">
        <f t="shared" si="184"/>
        <v>-1.6862716863124234</v>
      </c>
      <c r="AC237" s="895">
        <f t="shared" si="184"/>
        <v>470.40595324040635</v>
      </c>
      <c r="AD237" s="895">
        <f t="shared" si="184"/>
        <v>-12.931583621719284</v>
      </c>
      <c r="AE237" s="895">
        <f t="shared" si="184"/>
        <v>-19.473053155839764</v>
      </c>
      <c r="AF237" s="897"/>
      <c r="AG237" s="895">
        <f t="shared" si="185"/>
        <v>16.418828811228295</v>
      </c>
      <c r="AH237" s="895">
        <f t="shared" si="185"/>
        <v>591.67549541376911</v>
      </c>
      <c r="AI237" s="895">
        <f t="shared" si="185"/>
        <v>3.4988328873970715</v>
      </c>
      <c r="AJ237" s="896">
        <f t="shared" si="185"/>
        <v>-8.2348924044087397</v>
      </c>
      <c r="AL237" s="878"/>
      <c r="AM237" s="881" t="s">
        <v>267</v>
      </c>
      <c r="AN237" s="895">
        <f t="shared" si="186"/>
        <v>-78.315217391304344</v>
      </c>
      <c r="AO237" s="895">
        <f t="shared" si="186"/>
        <v>33.333333333333314</v>
      </c>
      <c r="AP237" s="895">
        <f t="shared" si="186"/>
        <v>-12.5984251968504</v>
      </c>
      <c r="AQ237" s="895">
        <f t="shared" si="186"/>
        <v>-89.071383449147191</v>
      </c>
      <c r="AR237" s="897"/>
      <c r="AS237" s="895">
        <f t="shared" si="187"/>
        <v>-48.159712254346317</v>
      </c>
      <c r="AT237" s="895">
        <f t="shared" si="187"/>
        <v>1868.5314685314686</v>
      </c>
      <c r="AU237" s="895">
        <f t="shared" si="187"/>
        <v>5.6030111008756052</v>
      </c>
      <c r="AV237" s="895">
        <f t="shared" si="187"/>
        <v>-88.226928968190052</v>
      </c>
      <c r="AW237" s="897"/>
      <c r="AX237" s="895">
        <f t="shared" si="188"/>
        <v>-35.27929899818821</v>
      </c>
      <c r="AY237" s="895">
        <f t="shared" si="188"/>
        <v>2349.6542567903966</v>
      </c>
      <c r="AZ237" s="895">
        <f t="shared" si="188"/>
        <v>28.899371378829528</v>
      </c>
      <c r="BA237" s="896">
        <f t="shared" si="188"/>
        <v>-86.308962351272655</v>
      </c>
    </row>
    <row r="238" spans="2:53" ht="23.25">
      <c r="B238" s="878"/>
      <c r="C238" s="881" t="s">
        <v>268</v>
      </c>
      <c r="D238" s="895">
        <f t="shared" si="180"/>
        <v>-0.72859744990893205</v>
      </c>
      <c r="E238" s="895">
        <f t="shared" si="180"/>
        <v>-16.17647058823529</v>
      </c>
      <c r="F238" s="895">
        <f t="shared" si="180"/>
        <v>-1.7751479289940875</v>
      </c>
      <c r="G238" s="895">
        <f t="shared" si="180"/>
        <v>9.7297297297297121</v>
      </c>
      <c r="H238" s="897"/>
      <c r="I238" s="895">
        <f t="shared" si="181"/>
        <v>20.546497397925734</v>
      </c>
      <c r="J238" s="895">
        <f t="shared" si="181"/>
        <v>-36.169496659542602</v>
      </c>
      <c r="K238" s="895">
        <f t="shared" si="181"/>
        <v>22.785283863198288</v>
      </c>
      <c r="L238" s="895">
        <f t="shared" si="181"/>
        <v>118.60895479343409</v>
      </c>
      <c r="M238" s="897"/>
      <c r="N238" s="895">
        <f t="shared" si="182"/>
        <v>39.28501543754291</v>
      </c>
      <c r="O238" s="895">
        <f t="shared" si="182"/>
        <v>-31.760865510471007</v>
      </c>
      <c r="P238" s="895">
        <f t="shared" si="182"/>
        <v>43.806329069987214</v>
      </c>
      <c r="Q238" s="896">
        <f t="shared" si="182"/>
        <v>157.4166397081749</v>
      </c>
      <c r="U238" s="878"/>
      <c r="V238" s="881" t="s">
        <v>268</v>
      </c>
      <c r="W238" s="895">
        <f t="shared" si="183"/>
        <v>-28.930817610062903</v>
      </c>
      <c r="X238" s="895">
        <f t="shared" si="183"/>
        <v>186.95652173913044</v>
      </c>
      <c r="Y238" s="895">
        <f t="shared" si="183"/>
        <v>-6.8888888888888857</v>
      </c>
      <c r="Z238" s="895">
        <f t="shared" si="183"/>
        <v>-77.755905511811022</v>
      </c>
      <c r="AA238" s="897"/>
      <c r="AB238" s="895">
        <f t="shared" si="184"/>
        <v>-12.813910087280192</v>
      </c>
      <c r="AC238" s="895">
        <f t="shared" si="184"/>
        <v>5.4473135317800256</v>
      </c>
      <c r="AD238" s="895">
        <f t="shared" si="184"/>
        <v>1.9329226427062736</v>
      </c>
      <c r="AE238" s="895">
        <f t="shared" si="184"/>
        <v>-61.188379086928258</v>
      </c>
      <c r="AF238" s="897"/>
      <c r="AG238" s="895">
        <f t="shared" si="185"/>
        <v>3.7572215339588126</v>
      </c>
      <c r="AH238" s="895">
        <f t="shared" si="185"/>
        <v>8.1941569427047511</v>
      </c>
      <c r="AI238" s="895">
        <f t="shared" si="185"/>
        <v>20.76561490338571</v>
      </c>
      <c r="AJ238" s="896">
        <f t="shared" si="185"/>
        <v>-50.961664612092264</v>
      </c>
      <c r="AL238" s="878"/>
      <c r="AM238" s="881" t="s">
        <v>268</v>
      </c>
      <c r="AN238" s="895">
        <f t="shared" si="186"/>
        <v>-73.234916559691911</v>
      </c>
      <c r="AO238" s="895">
        <f t="shared" si="186"/>
        <v>-100</v>
      </c>
      <c r="AP238" s="895">
        <f t="shared" si="186"/>
        <v>20</v>
      </c>
      <c r="AQ238" s="895">
        <f t="shared" si="186"/>
        <v>-98.772504091653033</v>
      </c>
      <c r="AR238" s="897"/>
      <c r="AS238" s="895">
        <f t="shared" si="187"/>
        <v>-13.316126619504047</v>
      </c>
      <c r="AT238" s="895">
        <f t="shared" si="187"/>
        <v>-100</v>
      </c>
      <c r="AU238" s="895">
        <f t="shared" si="187"/>
        <v>9.9623335445508872</v>
      </c>
      <c r="AV238" s="895">
        <f t="shared" si="187"/>
        <v>-94.176240993641571</v>
      </c>
      <c r="AW238" s="897"/>
      <c r="AX238" s="895">
        <f t="shared" si="188"/>
        <v>3.5918227071592526</v>
      </c>
      <c r="AY238" s="895">
        <f t="shared" si="188"/>
        <v>-100</v>
      </c>
      <c r="AZ238" s="895">
        <f t="shared" si="188"/>
        <v>29.153748109741571</v>
      </c>
      <c r="BA238" s="896">
        <f t="shared" si="188"/>
        <v>-92.771433089658643</v>
      </c>
    </row>
    <row r="239" spans="2:53" ht="23.25">
      <c r="B239" s="878">
        <v>2004</v>
      </c>
      <c r="C239" s="881" t="s">
        <v>672</v>
      </c>
      <c r="D239" s="895">
        <f t="shared" si="180"/>
        <v>72.795216741405085</v>
      </c>
      <c r="E239" s="895">
        <f t="shared" si="180"/>
        <v>-73.873873873873876</v>
      </c>
      <c r="F239" s="895">
        <f t="shared" si="180"/>
        <v>131.10047846889952</v>
      </c>
      <c r="G239" s="895">
        <f t="shared" si="180"/>
        <v>14.999999999999986</v>
      </c>
      <c r="H239" s="897"/>
      <c r="I239" s="895">
        <f t="shared" si="181"/>
        <v>91.228422344194826</v>
      </c>
      <c r="J239" s="895">
        <f t="shared" si="181"/>
        <v>-76.599893039957209</v>
      </c>
      <c r="K239" s="895">
        <f t="shared" si="181"/>
        <v>208.84265773258005</v>
      </c>
      <c r="L239" s="895">
        <f t="shared" si="181"/>
        <v>148.6016799150388</v>
      </c>
      <c r="M239" s="897"/>
      <c r="N239" s="895">
        <f t="shared" si="182"/>
        <v>120.03517785595389</v>
      </c>
      <c r="O239" s="895">
        <f t="shared" si="182"/>
        <v>-73.130178441424846</v>
      </c>
      <c r="P239" s="895">
        <f t="shared" si="182"/>
        <v>252.31108920262841</v>
      </c>
      <c r="Q239" s="896">
        <f t="shared" si="182"/>
        <v>194.52219588627133</v>
      </c>
      <c r="U239" s="878">
        <v>2004</v>
      </c>
      <c r="V239" s="881" t="s">
        <v>672</v>
      </c>
      <c r="W239" s="895">
        <f t="shared" si="183"/>
        <v>-10.327455919395462</v>
      </c>
      <c r="X239" s="895">
        <f t="shared" si="183"/>
        <v>-48.484848484848484</v>
      </c>
      <c r="Y239" s="895">
        <f t="shared" si="183"/>
        <v>48.098434004474257</v>
      </c>
      <c r="Z239" s="895">
        <f t="shared" si="183"/>
        <v>-89.490445859872608</v>
      </c>
      <c r="AA239" s="897"/>
      <c r="AB239" s="895">
        <f t="shared" si="184"/>
        <v>41.78614750121298</v>
      </c>
      <c r="AC239" s="895">
        <f t="shared" si="184"/>
        <v>-29.359747737866755</v>
      </c>
      <c r="AD239" s="895">
        <f t="shared" si="184"/>
        <v>67.000879883823245</v>
      </c>
      <c r="AE239" s="895">
        <f t="shared" si="184"/>
        <v>-40.259605264867524</v>
      </c>
      <c r="AF239" s="897"/>
      <c r="AG239" s="895">
        <f t="shared" si="185"/>
        <v>59.928913295619566</v>
      </c>
      <c r="AH239" s="895">
        <f t="shared" si="185"/>
        <v>-19.325748378457931</v>
      </c>
      <c r="AI239" s="895">
        <f t="shared" si="185"/>
        <v>87.334667581868018</v>
      </c>
      <c r="AJ239" s="896">
        <f t="shared" si="185"/>
        <v>-30.011626176794252</v>
      </c>
      <c r="AL239" s="878">
        <v>2004</v>
      </c>
      <c r="AM239" s="881" t="s">
        <v>672</v>
      </c>
      <c r="AN239" s="895">
        <f t="shared" si="186"/>
        <v>56.903765690376559</v>
      </c>
      <c r="AO239" s="895">
        <f t="shared" si="186"/>
        <v>100</v>
      </c>
      <c r="AP239" s="895">
        <f t="shared" si="186"/>
        <v>79.591836734693885</v>
      </c>
      <c r="AQ239" s="895">
        <f t="shared" si="186"/>
        <v>-50</v>
      </c>
      <c r="AR239" s="897"/>
      <c r="AS239" s="895">
        <f t="shared" si="187"/>
        <v>109.89658048373641</v>
      </c>
      <c r="AT239" s="895">
        <f t="shared" si="187"/>
        <v>51.119402985074629</v>
      </c>
      <c r="AU239" s="895">
        <f t="shared" si="187"/>
        <v>118.51785868109664</v>
      </c>
      <c r="AV239" s="895">
        <f t="shared" si="187"/>
        <v>-46.861682918020954</v>
      </c>
      <c r="AW239" s="897"/>
      <c r="AX239" s="895">
        <f t="shared" si="188"/>
        <v>142.97608231050648</v>
      </c>
      <c r="AY239" s="895">
        <f t="shared" si="188"/>
        <v>90.613123213463666</v>
      </c>
      <c r="AZ239" s="895">
        <f t="shared" si="188"/>
        <v>152.51585002051092</v>
      </c>
      <c r="BA239" s="896">
        <f t="shared" si="188"/>
        <v>-36.951027943140744</v>
      </c>
    </row>
    <row r="240" spans="2:53" ht="23.25">
      <c r="B240" s="878"/>
      <c r="C240" s="881" t="s">
        <v>266</v>
      </c>
      <c r="D240" s="895">
        <f t="shared" si="180"/>
        <v>23.114355231143563</v>
      </c>
      <c r="E240" s="895">
        <f t="shared" si="180"/>
        <v>-53.846153846153847</v>
      </c>
      <c r="F240" s="895">
        <f t="shared" si="180"/>
        <v>6.7842605156037905</v>
      </c>
      <c r="G240" s="895">
        <f t="shared" si="180"/>
        <v>509.09090909090912</v>
      </c>
      <c r="H240" s="897"/>
      <c r="I240" s="895">
        <f t="shared" si="181"/>
        <v>-8.5611644006558976</v>
      </c>
      <c r="J240" s="895">
        <f t="shared" si="181"/>
        <v>-77.385902509894294</v>
      </c>
      <c r="K240" s="895">
        <f t="shared" si="181"/>
        <v>-3.0027954203357723</v>
      </c>
      <c r="L240" s="895">
        <f t="shared" si="181"/>
        <v>165.36153071500507</v>
      </c>
      <c r="M240" s="897"/>
      <c r="N240" s="895">
        <f t="shared" si="182"/>
        <v>6.6867812572526333</v>
      </c>
      <c r="O240" s="895">
        <f t="shared" si="182"/>
        <v>-73.297405984960974</v>
      </c>
      <c r="P240" s="895">
        <f t="shared" si="182"/>
        <v>13.53520933367551</v>
      </c>
      <c r="Q240" s="896">
        <f t="shared" si="182"/>
        <v>198.83578244199856</v>
      </c>
      <c r="U240" s="878"/>
      <c r="V240" s="881" t="s">
        <v>266</v>
      </c>
      <c r="W240" s="895">
        <f t="shared" si="183"/>
        <v>-11.253196930946302</v>
      </c>
      <c r="X240" s="895">
        <f t="shared" si="183"/>
        <v>-68.421052631578945</v>
      </c>
      <c r="Y240" s="895">
        <f t="shared" si="183"/>
        <v>1.1235955056179847</v>
      </c>
      <c r="Z240" s="895">
        <f t="shared" si="183"/>
        <v>-22.408026755852845</v>
      </c>
      <c r="AA240" s="897"/>
      <c r="AB240" s="895">
        <f t="shared" si="184"/>
        <v>-14.277319628700042</v>
      </c>
      <c r="AC240" s="895">
        <f t="shared" si="184"/>
        <v>-60.548665777794007</v>
      </c>
      <c r="AD240" s="895">
        <f t="shared" si="184"/>
        <v>3.1174151097062435</v>
      </c>
      <c r="AE240" s="895">
        <f t="shared" si="184"/>
        <v>-25.897768917052019</v>
      </c>
      <c r="AF240" s="897"/>
      <c r="AG240" s="895">
        <f t="shared" si="185"/>
        <v>-1.3482159427341429</v>
      </c>
      <c r="AH240" s="895">
        <f t="shared" si="185"/>
        <v>-48.697057778018305</v>
      </c>
      <c r="AI240" s="895">
        <f t="shared" si="185"/>
        <v>17.960192205186587</v>
      </c>
      <c r="AJ240" s="896">
        <f t="shared" si="185"/>
        <v>-17.811705078132363</v>
      </c>
      <c r="AL240" s="878"/>
      <c r="AM240" s="881" t="s">
        <v>266</v>
      </c>
      <c r="AN240" s="895">
        <f t="shared" si="186"/>
        <v>-42.776203966005667</v>
      </c>
      <c r="AO240" s="895">
        <f t="shared" si="186"/>
        <v>-91.666666666666671</v>
      </c>
      <c r="AP240" s="895">
        <f t="shared" si="186"/>
        <v>-24.110671936758905</v>
      </c>
      <c r="AQ240" s="895">
        <f t="shared" si="186"/>
        <v>-89.772727272727266</v>
      </c>
      <c r="AR240" s="897"/>
      <c r="AS240" s="895">
        <f t="shared" si="187"/>
        <v>-20.466497427671101</v>
      </c>
      <c r="AT240" s="895">
        <f t="shared" si="187"/>
        <v>-99.437412095639942</v>
      </c>
      <c r="AU240" s="895">
        <f t="shared" si="187"/>
        <v>-14.793990989859367</v>
      </c>
      <c r="AV240" s="895">
        <f t="shared" si="187"/>
        <v>-85.615369335111666</v>
      </c>
      <c r="AW240" s="897"/>
      <c r="AX240" s="895">
        <f t="shared" si="188"/>
        <v>-6.6388465044556852</v>
      </c>
      <c r="AY240" s="895">
        <f t="shared" si="188"/>
        <v>-99.469365874723593</v>
      </c>
      <c r="AZ240" s="895">
        <f t="shared" si="188"/>
        <v>-0.75114502159121344</v>
      </c>
      <c r="BA240" s="896">
        <f t="shared" si="188"/>
        <v>-79.846004409146445</v>
      </c>
    </row>
    <row r="241" spans="2:53" ht="23.25">
      <c r="B241" s="878"/>
      <c r="C241" s="881" t="s">
        <v>267</v>
      </c>
      <c r="D241" s="895">
        <f t="shared" si="180"/>
        <v>-4.2895442359249358</v>
      </c>
      <c r="E241" s="895">
        <f t="shared" si="180"/>
        <v>-77.27272727272728</v>
      </c>
      <c r="F241" s="895">
        <f t="shared" si="180"/>
        <v>7.884856070087622</v>
      </c>
      <c r="G241" s="895">
        <f t="shared" si="180"/>
        <v>-18.534482758620683</v>
      </c>
      <c r="H241" s="897"/>
      <c r="I241" s="895">
        <f t="shared" si="181"/>
        <v>-4.7600941143597595</v>
      </c>
      <c r="J241" s="895">
        <f t="shared" si="181"/>
        <v>-84.84273584949743</v>
      </c>
      <c r="K241" s="895">
        <f t="shared" si="181"/>
        <v>29.989019097474369</v>
      </c>
      <c r="L241" s="895">
        <f t="shared" si="181"/>
        <v>-73.71081682473158</v>
      </c>
      <c r="M241" s="897"/>
      <c r="N241" s="895">
        <f t="shared" si="182"/>
        <v>14.168687130759821</v>
      </c>
      <c r="O241" s="895">
        <f t="shared" si="182"/>
        <v>-83.814304906822287</v>
      </c>
      <c r="P241" s="895">
        <f t="shared" si="182"/>
        <v>55.063198109346843</v>
      </c>
      <c r="Q241" s="896">
        <f t="shared" si="182"/>
        <v>-69.034224270090647</v>
      </c>
      <c r="U241" s="878"/>
      <c r="V241" s="881" t="s">
        <v>267</v>
      </c>
      <c r="W241" s="895">
        <f t="shared" si="183"/>
        <v>-27.758420441347269</v>
      </c>
      <c r="X241" s="895">
        <f t="shared" si="183"/>
        <v>-53.333333333333336</v>
      </c>
      <c r="Y241" s="895">
        <f t="shared" si="183"/>
        <v>-24.456521739130437</v>
      </c>
      <c r="Z241" s="895">
        <f t="shared" si="183"/>
        <v>-45.263157894736835</v>
      </c>
      <c r="AA241" s="897"/>
      <c r="AB241" s="895">
        <f t="shared" si="184"/>
        <v>-35.122314524642533</v>
      </c>
      <c r="AC241" s="895">
        <f t="shared" si="184"/>
        <v>-73.039439992990168</v>
      </c>
      <c r="AD241" s="895">
        <f t="shared" si="184"/>
        <v>-25.26692331637382</v>
      </c>
      <c r="AE241" s="895">
        <f t="shared" si="184"/>
        <v>-67.750925819875548</v>
      </c>
      <c r="AF241" s="897"/>
      <c r="AG241" s="895">
        <f t="shared" si="185"/>
        <v>-24.049151271300602</v>
      </c>
      <c r="AH241" s="895">
        <f t="shared" si="185"/>
        <v>-67.044070301823922</v>
      </c>
      <c r="AI241" s="895">
        <f t="shared" si="185"/>
        <v>-12.549963877428453</v>
      </c>
      <c r="AJ241" s="896">
        <f t="shared" si="185"/>
        <v>-64.776007660386711</v>
      </c>
      <c r="AL241" s="878"/>
      <c r="AM241" s="881" t="s">
        <v>267</v>
      </c>
      <c r="AN241" s="895">
        <f t="shared" si="186"/>
        <v>-43.609022556390975</v>
      </c>
      <c r="AO241" s="895">
        <f t="shared" si="186"/>
        <v>-25</v>
      </c>
      <c r="AP241" s="895">
        <f t="shared" si="186"/>
        <v>-1.3513513513513544</v>
      </c>
      <c r="AQ241" s="895">
        <f t="shared" si="186"/>
        <v>-98.265895953757223</v>
      </c>
      <c r="AR241" s="897"/>
      <c r="AS241" s="895">
        <f t="shared" si="187"/>
        <v>0.40990235798518881</v>
      </c>
      <c r="AT241" s="895">
        <f t="shared" si="187"/>
        <v>246.85612788632329</v>
      </c>
      <c r="AU241" s="895">
        <f t="shared" si="187"/>
        <v>5.0345623642507462</v>
      </c>
      <c r="AV241" s="895">
        <f t="shared" si="187"/>
        <v>-40.239252554064677</v>
      </c>
      <c r="AW241" s="897"/>
      <c r="AX241" s="895">
        <f t="shared" si="188"/>
        <v>15.347009195705525</v>
      </c>
      <c r="AY241" s="895">
        <f t="shared" si="188"/>
        <v>285.59055064766136</v>
      </c>
      <c r="AZ241" s="895">
        <f t="shared" si="188"/>
        <v>19.198327613212612</v>
      </c>
      <c r="BA241" s="896">
        <f t="shared" si="188"/>
        <v>-25.939419927456797</v>
      </c>
    </row>
    <row r="242" spans="2:53" ht="23.25">
      <c r="B242" s="878"/>
      <c r="C242" s="881" t="s">
        <v>268</v>
      </c>
      <c r="D242" s="895">
        <f t="shared" si="180"/>
        <v>35.045871559633042</v>
      </c>
      <c r="E242" s="895">
        <f t="shared" si="180"/>
        <v>33.333333333333314</v>
      </c>
      <c r="F242" s="895">
        <f t="shared" si="180"/>
        <v>60.843373493975918</v>
      </c>
      <c r="G242" s="895">
        <f t="shared" si="180"/>
        <v>-69.950738916256157</v>
      </c>
      <c r="H242" s="897"/>
      <c r="I242" s="895">
        <f t="shared" si="181"/>
        <v>50.732425129590808</v>
      </c>
      <c r="J242" s="895">
        <f t="shared" si="181"/>
        <v>504.40812022146054</v>
      </c>
      <c r="K242" s="895">
        <f t="shared" si="181"/>
        <v>18.726619774540069</v>
      </c>
      <c r="L242" s="895">
        <f t="shared" si="181"/>
        <v>-44.869229669858512</v>
      </c>
      <c r="M242" s="897"/>
      <c r="N242" s="895">
        <f t="shared" si="182"/>
        <v>78.240996146535025</v>
      </c>
      <c r="O242" s="895">
        <f t="shared" si="182"/>
        <v>693.06005120318559</v>
      </c>
      <c r="P242" s="895">
        <f t="shared" si="182"/>
        <v>34.727542766469156</v>
      </c>
      <c r="Q242" s="896">
        <f t="shared" si="182"/>
        <v>-34.069427245826162</v>
      </c>
      <c r="U242" s="878"/>
      <c r="V242" s="881" t="s">
        <v>268</v>
      </c>
      <c r="W242" s="895">
        <f t="shared" si="183"/>
        <v>8.9478859390363681</v>
      </c>
      <c r="X242" s="895">
        <f t="shared" si="183"/>
        <v>-65.151515151515156</v>
      </c>
      <c r="Y242" s="895">
        <f t="shared" si="183"/>
        <v>4.1766109785202872</v>
      </c>
      <c r="Z242" s="895">
        <f t="shared" si="183"/>
        <v>87.610619469026545</v>
      </c>
      <c r="AA242" s="897"/>
      <c r="AB242" s="895">
        <f t="shared" si="184"/>
        <v>-14.770936815034332</v>
      </c>
      <c r="AC242" s="895">
        <f t="shared" si="184"/>
        <v>10.419222276741905</v>
      </c>
      <c r="AD242" s="895">
        <f t="shared" si="184"/>
        <v>-17.303223611069029</v>
      </c>
      <c r="AE242" s="895">
        <f t="shared" si="184"/>
        <v>-9.8919605389089327</v>
      </c>
      <c r="AF242" s="897"/>
      <c r="AG242" s="895">
        <f t="shared" si="185"/>
        <v>-4.1721482526636606</v>
      </c>
      <c r="AH242" s="895">
        <f t="shared" si="185"/>
        <v>33.45689777556376</v>
      </c>
      <c r="AI242" s="895">
        <f t="shared" si="185"/>
        <v>-6.8774314494464903</v>
      </c>
      <c r="AJ242" s="896">
        <f t="shared" si="185"/>
        <v>-3.8158181020637443</v>
      </c>
      <c r="AL242" s="878"/>
      <c r="AM242" s="881" t="s">
        <v>268</v>
      </c>
      <c r="AN242" s="895">
        <f t="shared" si="186"/>
        <v>94.244604316546742</v>
      </c>
      <c r="AO242" s="922" t="s">
        <v>82</v>
      </c>
      <c r="AP242" s="895">
        <f t="shared" si="186"/>
        <v>13.930348258706474</v>
      </c>
      <c r="AQ242" s="895">
        <f t="shared" si="186"/>
        <v>2180</v>
      </c>
      <c r="AR242" s="897"/>
      <c r="AS242" s="895">
        <f t="shared" si="187"/>
        <v>38.118568101049618</v>
      </c>
      <c r="AT242" s="922" t="s">
        <v>82</v>
      </c>
      <c r="AU242" s="895">
        <f t="shared" si="187"/>
        <v>19.341155963363633</v>
      </c>
      <c r="AV242" s="895">
        <f t="shared" si="187"/>
        <v>1052.7513265973687</v>
      </c>
      <c r="AW242" s="897"/>
      <c r="AX242" s="895">
        <f t="shared" si="188"/>
        <v>53.456751816978965</v>
      </c>
      <c r="AY242" s="922" t="s">
        <v>82</v>
      </c>
      <c r="AZ242" s="895">
        <f t="shared" si="188"/>
        <v>32.589940668216911</v>
      </c>
      <c r="BA242" s="896">
        <f t="shared" si="188"/>
        <v>1249.889665145454</v>
      </c>
    </row>
    <row r="243" spans="2:53" ht="23.25">
      <c r="B243" s="878">
        <v>2005</v>
      </c>
      <c r="C243" s="881" t="s">
        <v>672</v>
      </c>
      <c r="D243" s="895">
        <f t="shared" si="180"/>
        <v>54.152249134948107</v>
      </c>
      <c r="E243" s="895">
        <f t="shared" si="180"/>
        <v>344.82758620689651</v>
      </c>
      <c r="F243" s="895">
        <f t="shared" si="180"/>
        <v>0.82815734989647183</v>
      </c>
      <c r="G243" s="895">
        <f t="shared" si="180"/>
        <v>321.73913043478262</v>
      </c>
      <c r="H243" s="897"/>
      <c r="I243" s="895">
        <f t="shared" si="181"/>
        <v>-20.682330054150597</v>
      </c>
      <c r="J243" s="895">
        <f t="shared" si="181"/>
        <v>43.10900993848847</v>
      </c>
      <c r="K243" s="895">
        <f t="shared" si="181"/>
        <v>-27.680409084239159</v>
      </c>
      <c r="L243" s="895">
        <f t="shared" si="181"/>
        <v>-2.4535694559513956</v>
      </c>
      <c r="M243" s="897"/>
      <c r="N243" s="895">
        <f t="shared" si="182"/>
        <v>-12.93991288363523</v>
      </c>
      <c r="O243" s="895">
        <f t="shared" si="182"/>
        <v>60.596932903698388</v>
      </c>
      <c r="P243" s="895">
        <f t="shared" si="182"/>
        <v>-20.274140868285357</v>
      </c>
      <c r="Q243" s="896">
        <f t="shared" si="182"/>
        <v>4.9701664127880179</v>
      </c>
      <c r="U243" s="878">
        <v>2005</v>
      </c>
      <c r="V243" s="881" t="s">
        <v>672</v>
      </c>
      <c r="W243" s="895">
        <f t="shared" si="183"/>
        <v>43.820224719101134</v>
      </c>
      <c r="X243" s="895">
        <f t="shared" si="183"/>
        <v>164.70588235294116</v>
      </c>
      <c r="Y243" s="895">
        <f t="shared" si="183"/>
        <v>19.788519637462244</v>
      </c>
      <c r="Z243" s="895">
        <f t="shared" si="183"/>
        <v>463.63636363636363</v>
      </c>
      <c r="AA243" s="897"/>
      <c r="AB243" s="895">
        <f t="shared" si="184"/>
        <v>61.392552161532876</v>
      </c>
      <c r="AC243" s="895">
        <f t="shared" si="184"/>
        <v>217.25376031052883</v>
      </c>
      <c r="AD243" s="895">
        <f t="shared" si="184"/>
        <v>49.209048776659984</v>
      </c>
      <c r="AE243" s="895">
        <f t="shared" si="184"/>
        <v>122.06055069815997</v>
      </c>
      <c r="AF243" s="897"/>
      <c r="AG243" s="895">
        <f t="shared" si="185"/>
        <v>78.447060632994436</v>
      </c>
      <c r="AH243" s="895">
        <f t="shared" si="185"/>
        <v>256.9418463718593</v>
      </c>
      <c r="AI243" s="895">
        <f t="shared" si="185"/>
        <v>65.578446764741415</v>
      </c>
      <c r="AJ243" s="896">
        <f t="shared" si="185"/>
        <v>129.80891091822434</v>
      </c>
      <c r="AL243" s="878">
        <v>2005</v>
      </c>
      <c r="AM243" s="881" t="s">
        <v>672</v>
      </c>
      <c r="AN243" s="895">
        <f t="shared" si="186"/>
        <v>114.13333333333333</v>
      </c>
      <c r="AO243" s="895">
        <f t="shared" si="186"/>
        <v>200</v>
      </c>
      <c r="AP243" s="895">
        <f t="shared" si="186"/>
        <v>16.76136363636364</v>
      </c>
      <c r="AQ243" s="895">
        <f t="shared" si="186"/>
        <v>1738.0952380952381</v>
      </c>
      <c r="AR243" s="897"/>
      <c r="AS243" s="895">
        <f t="shared" si="187"/>
        <v>67.666934217044314</v>
      </c>
      <c r="AT243" s="895">
        <f t="shared" si="187"/>
        <v>250.92592592592587</v>
      </c>
      <c r="AU243" s="895">
        <f t="shared" si="187"/>
        <v>3.9965488911565643</v>
      </c>
      <c r="AV243" s="895">
        <f t="shared" si="187"/>
        <v>4877.3481038466762</v>
      </c>
      <c r="AW243" s="897"/>
      <c r="AX243" s="895">
        <f t="shared" si="188"/>
        <v>86.35225396133805</v>
      </c>
      <c r="AY243" s="895">
        <f t="shared" si="188"/>
        <v>290.29707678539995</v>
      </c>
      <c r="AZ243" s="895">
        <f t="shared" si="188"/>
        <v>12.268987554069355</v>
      </c>
      <c r="BA243" s="896">
        <f t="shared" si="188"/>
        <v>5718.906911118047</v>
      </c>
    </row>
    <row r="244" spans="2:53" ht="23.25">
      <c r="B244" s="878"/>
      <c r="C244" s="881" t="s">
        <v>266</v>
      </c>
      <c r="D244" s="895">
        <f t="shared" si="180"/>
        <v>69.268774703557312</v>
      </c>
      <c r="E244" s="895">
        <f t="shared" si="180"/>
        <v>254.16666666666663</v>
      </c>
      <c r="F244" s="895">
        <f t="shared" si="180"/>
        <v>76.7471410419314</v>
      </c>
      <c r="G244" s="895">
        <f t="shared" si="180"/>
        <v>17.910447761194035</v>
      </c>
      <c r="H244" s="897"/>
      <c r="I244" s="895">
        <f t="shared" si="181"/>
        <v>66.962175403446736</v>
      </c>
      <c r="J244" s="895">
        <f t="shared" si="181"/>
        <v>858.00050636116202</v>
      </c>
      <c r="K244" s="895">
        <f t="shared" si="181"/>
        <v>43.390849967233265</v>
      </c>
      <c r="L244" s="895">
        <f t="shared" si="181"/>
        <v>18.410346712004369</v>
      </c>
      <c r="M244" s="897"/>
      <c r="N244" s="895">
        <f t="shared" si="182"/>
        <v>80.819849157906589</v>
      </c>
      <c r="O244" s="895">
        <f t="shared" si="182"/>
        <v>907.21249388863225</v>
      </c>
      <c r="P244" s="895">
        <f t="shared" si="182"/>
        <v>55.949769403315543</v>
      </c>
      <c r="Q244" s="896">
        <f t="shared" si="182"/>
        <v>29.36805865557875</v>
      </c>
      <c r="U244" s="878"/>
      <c r="V244" s="881" t="s">
        <v>266</v>
      </c>
      <c r="W244" s="895">
        <f t="shared" si="183"/>
        <v>120.02881844380403</v>
      </c>
      <c r="X244" s="895">
        <f t="shared" si="183"/>
        <v>508.33333333333326</v>
      </c>
      <c r="Y244" s="895">
        <f t="shared" si="183"/>
        <v>135.55555555555557</v>
      </c>
      <c r="Z244" s="895">
        <f t="shared" si="183"/>
        <v>69.827586206896541</v>
      </c>
      <c r="AA244" s="897"/>
      <c r="AB244" s="895">
        <f t="shared" si="184"/>
        <v>99.718249311598839</v>
      </c>
      <c r="AC244" s="895">
        <f t="shared" si="184"/>
        <v>13.469907407407391</v>
      </c>
      <c r="AD244" s="895">
        <f t="shared" si="184"/>
        <v>119.72567818015466</v>
      </c>
      <c r="AE244" s="895">
        <f t="shared" si="184"/>
        <v>55.625886109157477</v>
      </c>
      <c r="AF244" s="897"/>
      <c r="AG244" s="895">
        <f t="shared" si="185"/>
        <v>120.39074537737628</v>
      </c>
      <c r="AH244" s="895">
        <f t="shared" si="185"/>
        <v>10.534598823966704</v>
      </c>
      <c r="AI244" s="895">
        <f t="shared" si="185"/>
        <v>144.6701363538829</v>
      </c>
      <c r="AJ244" s="896">
        <f t="shared" si="185"/>
        <v>75.319316917539339</v>
      </c>
      <c r="AL244" s="878"/>
      <c r="AM244" s="881" t="s">
        <v>266</v>
      </c>
      <c r="AN244" s="895">
        <f t="shared" si="186"/>
        <v>212.37623762376239</v>
      </c>
      <c r="AO244" s="895">
        <f t="shared" si="186"/>
        <v>500</v>
      </c>
      <c r="AP244" s="895">
        <f t="shared" si="186"/>
        <v>86.458333333333314</v>
      </c>
      <c r="AQ244" s="895">
        <f t="shared" si="186"/>
        <v>2866.666666666667</v>
      </c>
      <c r="AR244" s="897"/>
      <c r="AS244" s="895">
        <f t="shared" si="187"/>
        <v>141.43826600436458</v>
      </c>
      <c r="AT244" s="895">
        <f t="shared" si="187"/>
        <v>6305.7692307692305</v>
      </c>
      <c r="AU244" s="895">
        <f t="shared" si="187"/>
        <v>67.567240499199102</v>
      </c>
      <c r="AV244" s="895">
        <f t="shared" si="187"/>
        <v>6701.4993095285063</v>
      </c>
      <c r="AW244" s="897"/>
      <c r="AX244" s="895">
        <f t="shared" si="188"/>
        <v>164.51812308037722</v>
      </c>
      <c r="AY244" s="895">
        <f t="shared" si="188"/>
        <v>8423.6214395959032</v>
      </c>
      <c r="AZ244" s="895">
        <f t="shared" si="188"/>
        <v>79.465508696216716</v>
      </c>
      <c r="BA244" s="896">
        <f t="shared" si="188"/>
        <v>7222.0449967767736</v>
      </c>
    </row>
    <row r="245" spans="2:53" ht="23.25">
      <c r="B245" s="878"/>
      <c r="C245" s="881" t="s">
        <v>267</v>
      </c>
      <c r="D245" s="895">
        <f t="shared" si="180"/>
        <v>38.281979458450053</v>
      </c>
      <c r="E245" s="895">
        <f t="shared" si="180"/>
        <v>940</v>
      </c>
      <c r="F245" s="895">
        <f t="shared" si="180"/>
        <v>43.967517401392115</v>
      </c>
      <c r="G245" s="895">
        <f t="shared" si="180"/>
        <v>-83.068783068783063</v>
      </c>
      <c r="H245" s="897"/>
      <c r="I245" s="895">
        <f t="shared" si="181"/>
        <v>72.755982560121538</v>
      </c>
      <c r="J245" s="895">
        <f t="shared" si="181"/>
        <v>511.81675247402666</v>
      </c>
      <c r="K245" s="895">
        <f t="shared" si="181"/>
        <v>61.947802114304011</v>
      </c>
      <c r="L245" s="895">
        <f t="shared" si="181"/>
        <v>28.564384912482524</v>
      </c>
      <c r="M245" s="897"/>
      <c r="N245" s="895">
        <f t="shared" si="182"/>
        <v>87.967110159691003</v>
      </c>
      <c r="O245" s="895">
        <f t="shared" si="182"/>
        <v>633.48420318334013</v>
      </c>
      <c r="P245" s="895">
        <f t="shared" si="182"/>
        <v>74.647937369160275</v>
      </c>
      <c r="Q245" s="896">
        <f t="shared" si="182"/>
        <v>59.97845819582372</v>
      </c>
      <c r="U245" s="878"/>
      <c r="V245" s="881" t="s">
        <v>267</v>
      </c>
      <c r="W245" s="895">
        <f t="shared" si="183"/>
        <v>79.099678456591647</v>
      </c>
      <c r="X245" s="895">
        <f t="shared" si="183"/>
        <v>128.57142857142856</v>
      </c>
      <c r="Y245" s="895">
        <f t="shared" si="183"/>
        <v>73.920863309352512</v>
      </c>
      <c r="Z245" s="895">
        <f t="shared" si="183"/>
        <v>121.15384615384616</v>
      </c>
      <c r="AA245" s="897"/>
      <c r="AB245" s="895">
        <f t="shared" si="184"/>
        <v>154.11277354773438</v>
      </c>
      <c r="AC245" s="895">
        <f t="shared" si="184"/>
        <v>68.351870576339735</v>
      </c>
      <c r="AD245" s="895">
        <f t="shared" si="184"/>
        <v>81.858101986402744</v>
      </c>
      <c r="AE245" s="895">
        <f t="shared" si="184"/>
        <v>2112.1285663549193</v>
      </c>
      <c r="AF245" s="897"/>
      <c r="AG245" s="895">
        <f t="shared" si="185"/>
        <v>182.33263289101103</v>
      </c>
      <c r="AH245" s="895">
        <f t="shared" si="185"/>
        <v>80.973781626162292</v>
      </c>
      <c r="AI245" s="895">
        <f t="shared" si="185"/>
        <v>94.496910944119008</v>
      </c>
      <c r="AJ245" s="896">
        <f t="shared" si="185"/>
        <v>2727.3774605551021</v>
      </c>
      <c r="AL245" s="878"/>
      <c r="AM245" s="881" t="s">
        <v>267</v>
      </c>
      <c r="AN245" s="895">
        <f t="shared" si="186"/>
        <v>1042.2222222222222</v>
      </c>
      <c r="AO245" s="895">
        <f t="shared" si="186"/>
        <v>66.666666666666686</v>
      </c>
      <c r="AP245" s="895">
        <f t="shared" si="186"/>
        <v>80.365296803652967</v>
      </c>
      <c r="AQ245" s="895">
        <f t="shared" si="186"/>
        <v>72233.333333333343</v>
      </c>
      <c r="AR245" s="897"/>
      <c r="AS245" s="895">
        <f t="shared" si="187"/>
        <v>177.86826370002558</v>
      </c>
      <c r="AT245" s="895">
        <f t="shared" si="187"/>
        <v>50.061450225317486</v>
      </c>
      <c r="AU245" s="895">
        <f t="shared" si="187"/>
        <v>68.272943288515307</v>
      </c>
      <c r="AV245" s="895">
        <f t="shared" si="187"/>
        <v>1480.8299240210404</v>
      </c>
      <c r="AW245" s="897"/>
      <c r="AX245" s="895">
        <f t="shared" si="188"/>
        <v>208.64849916405103</v>
      </c>
      <c r="AY245" s="895">
        <f t="shared" si="188"/>
        <v>61.391313259979938</v>
      </c>
      <c r="AZ245" s="895">
        <f t="shared" si="188"/>
        <v>80.321036263165325</v>
      </c>
      <c r="BA245" s="896">
        <f t="shared" si="188"/>
        <v>1771.9913901864952</v>
      </c>
    </row>
    <row r="246" spans="2:53" ht="23.25">
      <c r="B246" s="878"/>
      <c r="C246" s="881" t="s">
        <v>268</v>
      </c>
      <c r="D246" s="895">
        <f t="shared" si="180"/>
        <v>27.241847826086968</v>
      </c>
      <c r="E246" s="895">
        <f t="shared" si="180"/>
        <v>18.421052631578931</v>
      </c>
      <c r="F246" s="895">
        <f t="shared" si="180"/>
        <v>16.104868913857672</v>
      </c>
      <c r="G246" s="895">
        <f t="shared" si="180"/>
        <v>281.96721311475409</v>
      </c>
      <c r="H246" s="897"/>
      <c r="I246" s="895">
        <f t="shared" si="181"/>
        <v>41.289759209441911</v>
      </c>
      <c r="J246" s="895">
        <f t="shared" si="181"/>
        <v>-20.093027178243432</v>
      </c>
      <c r="K246" s="895">
        <f t="shared" si="181"/>
        <v>70.734196593736044</v>
      </c>
      <c r="L246" s="895">
        <f t="shared" si="181"/>
        <v>89.415225085996298</v>
      </c>
      <c r="M246" s="897"/>
      <c r="N246" s="895">
        <f t="shared" si="182"/>
        <v>51.242982444284195</v>
      </c>
      <c r="O246" s="895">
        <f t="shared" si="182"/>
        <v>-14.928950271884361</v>
      </c>
      <c r="P246" s="895">
        <f t="shared" si="182"/>
        <v>84.416666399781718</v>
      </c>
      <c r="Q246" s="896">
        <f t="shared" si="182"/>
        <v>123.77175626707597</v>
      </c>
      <c r="U246" s="878"/>
      <c r="V246" s="881" t="s">
        <v>268</v>
      </c>
      <c r="W246" s="895">
        <f t="shared" si="183"/>
        <v>91.606498194945829</v>
      </c>
      <c r="X246" s="895">
        <f t="shared" si="183"/>
        <v>95.65217391304347</v>
      </c>
      <c r="Y246" s="895">
        <f t="shared" si="183"/>
        <v>42.611683848797242</v>
      </c>
      <c r="Z246" s="895">
        <f t="shared" si="183"/>
        <v>292.92452830188677</v>
      </c>
      <c r="AA246" s="897"/>
      <c r="AB246" s="895">
        <f t="shared" si="184"/>
        <v>157.53599559775887</v>
      </c>
      <c r="AC246" s="895">
        <f t="shared" si="184"/>
        <v>39.00237463720822</v>
      </c>
      <c r="AD246" s="895">
        <f t="shared" si="184"/>
        <v>55.360711135161353</v>
      </c>
      <c r="AE246" s="895">
        <f t="shared" si="184"/>
        <v>985.21268447122497</v>
      </c>
      <c r="AF246" s="897"/>
      <c r="AG246" s="895">
        <f t="shared" si="185"/>
        <v>189.18655949055841</v>
      </c>
      <c r="AH246" s="895">
        <f t="shared" si="185"/>
        <v>48.479260805171521</v>
      </c>
      <c r="AI246" s="895">
        <f t="shared" si="185"/>
        <v>65.778708171125004</v>
      </c>
      <c r="AJ246" s="896">
        <f t="shared" si="185"/>
        <v>1223.8331683248134</v>
      </c>
      <c r="AL246" s="878"/>
      <c r="AM246" s="881" t="s">
        <v>268</v>
      </c>
      <c r="AN246" s="895">
        <f t="shared" si="186"/>
        <v>-31.975308641975303</v>
      </c>
      <c r="AO246" s="895">
        <f t="shared" si="186"/>
        <v>-70</v>
      </c>
      <c r="AP246" s="895">
        <f t="shared" si="186"/>
        <v>7.4235807860262071</v>
      </c>
      <c r="AQ246" s="895">
        <f t="shared" si="186"/>
        <v>-83.62573099415205</v>
      </c>
      <c r="AR246" s="897"/>
      <c r="AS246" s="895">
        <f t="shared" si="187"/>
        <v>5.1123586199715731</v>
      </c>
      <c r="AT246" s="895">
        <f t="shared" si="187"/>
        <v>-88.475934943191234</v>
      </c>
      <c r="AU246" s="895">
        <f t="shared" si="187"/>
        <v>20.980483745104237</v>
      </c>
      <c r="AV246" s="895">
        <f t="shared" si="187"/>
        <v>-85.037582606063665</v>
      </c>
      <c r="AW246" s="897"/>
      <c r="AX246" s="895">
        <f t="shared" si="188"/>
        <v>10.835489576080363</v>
      </c>
      <c r="AY246" s="895">
        <f t="shared" si="188"/>
        <v>-86.011195584166856</v>
      </c>
      <c r="AZ246" s="895">
        <f t="shared" si="188"/>
        <v>27.523269765893147</v>
      </c>
      <c r="BA246" s="896">
        <f t="shared" si="188"/>
        <v>-84.590576407175675</v>
      </c>
    </row>
    <row r="247" spans="2:53" ht="23.25">
      <c r="B247" s="878">
        <v>2006</v>
      </c>
      <c r="C247" s="881" t="s">
        <v>672</v>
      </c>
      <c r="D247" s="895">
        <f t="shared" si="180"/>
        <v>-35.521885521885523</v>
      </c>
      <c r="E247" s="895">
        <f t="shared" si="180"/>
        <v>10.077519379844958</v>
      </c>
      <c r="F247" s="895">
        <f t="shared" si="180"/>
        <v>-4.3121149897330611</v>
      </c>
      <c r="G247" s="895">
        <f t="shared" si="180"/>
        <v>-88.954344624447714</v>
      </c>
      <c r="H247" s="897"/>
      <c r="I247" s="895">
        <f t="shared" si="181"/>
        <v>35.066853148605531</v>
      </c>
      <c r="J247" s="895">
        <f t="shared" si="181"/>
        <v>127.12995072093446</v>
      </c>
      <c r="K247" s="895">
        <f t="shared" si="181"/>
        <v>40.895531901332163</v>
      </c>
      <c r="L247" s="895">
        <f t="shared" si="181"/>
        <v>-33.831583045059233</v>
      </c>
      <c r="M247" s="897"/>
      <c r="N247" s="895">
        <f t="shared" si="182"/>
        <v>44.842121784347313</v>
      </c>
      <c r="O247" s="895">
        <f t="shared" si="182"/>
        <v>140.27601284606465</v>
      </c>
      <c r="P247" s="895">
        <f t="shared" si="182"/>
        <v>50.086918723017874</v>
      </c>
      <c r="Q247" s="896">
        <f t="shared" si="182"/>
        <v>-28.403146432693077</v>
      </c>
      <c r="U247" s="878">
        <v>2006</v>
      </c>
      <c r="V247" s="881" t="s">
        <v>672</v>
      </c>
      <c r="W247" s="895">
        <f t="shared" si="183"/>
        <v>27.63671875</v>
      </c>
      <c r="X247" s="895">
        <f t="shared" si="183"/>
        <v>68.888888888888886</v>
      </c>
      <c r="Y247" s="895">
        <f t="shared" si="183"/>
        <v>24.842370744010083</v>
      </c>
      <c r="Z247" s="895">
        <f t="shared" si="183"/>
        <v>29.569892473118273</v>
      </c>
      <c r="AA247" s="897"/>
      <c r="AB247" s="895">
        <f t="shared" si="184"/>
        <v>-11.193872935322673</v>
      </c>
      <c r="AC247" s="895">
        <f t="shared" si="184"/>
        <v>-34.893300298738765</v>
      </c>
      <c r="AD247" s="895">
        <f t="shared" si="184"/>
        <v>-17.418253162437551</v>
      </c>
      <c r="AE247" s="895">
        <f t="shared" si="184"/>
        <v>68.373833240286359</v>
      </c>
      <c r="AF247" s="897"/>
      <c r="AG247" s="895">
        <f t="shared" si="185"/>
        <v>-5.5600728814355449</v>
      </c>
      <c r="AH247" s="895">
        <f t="shared" si="185"/>
        <v>-27.658180511702142</v>
      </c>
      <c r="AI247" s="895">
        <f t="shared" si="185"/>
        <v>-11.627958873544671</v>
      </c>
      <c r="AJ247" s="896">
        <f t="shared" si="185"/>
        <v>75.502446572134517</v>
      </c>
      <c r="AL247" s="878">
        <v>2006</v>
      </c>
      <c r="AM247" s="881" t="s">
        <v>672</v>
      </c>
      <c r="AN247" s="895">
        <f t="shared" si="186"/>
        <v>-55.915317559153181</v>
      </c>
      <c r="AO247" s="895">
        <f t="shared" si="186"/>
        <v>-50</v>
      </c>
      <c r="AP247" s="895">
        <f t="shared" si="186"/>
        <v>-27.493917274939179</v>
      </c>
      <c r="AQ247" s="895">
        <f t="shared" si="186"/>
        <v>-86.269430051813472</v>
      </c>
      <c r="AR247" s="897"/>
      <c r="AS247" s="895">
        <f t="shared" si="187"/>
        <v>-47.563832963893937</v>
      </c>
      <c r="AT247" s="895">
        <f t="shared" si="187"/>
        <v>-14.793315743183811</v>
      </c>
      <c r="AU247" s="895">
        <f t="shared" si="187"/>
        <v>-26.67597657074478</v>
      </c>
      <c r="AV247" s="895">
        <f t="shared" si="187"/>
        <v>-80.924591086163076</v>
      </c>
      <c r="AW247" s="897"/>
      <c r="AX247" s="895">
        <f t="shared" si="188"/>
        <v>-43.723757338385759</v>
      </c>
      <c r="AY247" s="895">
        <f t="shared" si="188"/>
        <v>-15.615872597105124</v>
      </c>
      <c r="AZ247" s="895">
        <f t="shared" si="188"/>
        <v>-19.471514140342379</v>
      </c>
      <c r="BA247" s="896">
        <f t="shared" si="188"/>
        <v>-79.644725782371268</v>
      </c>
    </row>
    <row r="248" spans="2:53" ht="23.25">
      <c r="B248" s="878"/>
      <c r="C248" s="881" t="s">
        <v>266</v>
      </c>
      <c r="D248" s="895">
        <f t="shared" si="180"/>
        <v>8.0560420315236314</v>
      </c>
      <c r="E248" s="895">
        <f t="shared" si="180"/>
        <v>25.882352941176464</v>
      </c>
      <c r="F248" s="895">
        <f t="shared" si="180"/>
        <v>17.469446441409062</v>
      </c>
      <c r="G248" s="895">
        <f t="shared" si="180"/>
        <v>-53.586497890295362</v>
      </c>
      <c r="H248" s="897"/>
      <c r="I248" s="895">
        <f t="shared" si="181"/>
        <v>81.08947578740873</v>
      </c>
      <c r="J248" s="895">
        <f t="shared" si="181"/>
        <v>2.3458172700514268</v>
      </c>
      <c r="K248" s="895">
        <f t="shared" si="181"/>
        <v>82.93388719577726</v>
      </c>
      <c r="L248" s="895">
        <f t="shared" si="181"/>
        <v>355.31639403107533</v>
      </c>
      <c r="M248" s="897"/>
      <c r="N248" s="895">
        <f t="shared" si="182"/>
        <v>134.21840152947064</v>
      </c>
      <c r="O248" s="895">
        <f t="shared" si="182"/>
        <v>28.073526732297609</v>
      </c>
      <c r="P248" s="895">
        <f t="shared" si="182"/>
        <v>135.65948261035371</v>
      </c>
      <c r="Q248" s="896">
        <f t="shared" si="182"/>
        <v>539.74510673147211</v>
      </c>
      <c r="U248" s="878"/>
      <c r="V248" s="881" t="s">
        <v>266</v>
      </c>
      <c r="W248" s="895">
        <f t="shared" si="183"/>
        <v>43.483955468238378</v>
      </c>
      <c r="X248" s="895">
        <f t="shared" si="183"/>
        <v>-35.61643835616438</v>
      </c>
      <c r="Y248" s="895">
        <f t="shared" si="183"/>
        <v>22.452830188679258</v>
      </c>
      <c r="Z248" s="895">
        <f t="shared" si="183"/>
        <v>114.72081218274113</v>
      </c>
      <c r="AA248" s="897"/>
      <c r="AB248" s="895">
        <f t="shared" si="184"/>
        <v>55.782825418156165</v>
      </c>
      <c r="AC248" s="895">
        <f t="shared" si="184"/>
        <v>275.90118117464658</v>
      </c>
      <c r="AD248" s="895">
        <f t="shared" si="184"/>
        <v>35.283273365292558</v>
      </c>
      <c r="AE248" s="895">
        <f t="shared" si="184"/>
        <v>102.33851009648146</v>
      </c>
      <c r="AF248" s="897"/>
      <c r="AG248" s="895">
        <f t="shared" si="185"/>
        <v>93.145168298588345</v>
      </c>
      <c r="AH248" s="895">
        <f t="shared" si="185"/>
        <v>373.35740595700486</v>
      </c>
      <c r="AI248" s="895">
        <f t="shared" si="185"/>
        <v>66.880858682199516</v>
      </c>
      <c r="AJ248" s="896">
        <f t="shared" si="185"/>
        <v>155.04120390895562</v>
      </c>
      <c r="AL248" s="878"/>
      <c r="AM248" s="881" t="s">
        <v>266</v>
      </c>
      <c r="AN248" s="895">
        <f t="shared" si="186"/>
        <v>-35.657686212361327</v>
      </c>
      <c r="AO248" s="895">
        <f t="shared" si="186"/>
        <v>33.333333333333314</v>
      </c>
      <c r="AP248" s="895">
        <f t="shared" si="186"/>
        <v>6.1452513966480495</v>
      </c>
      <c r="AQ248" s="895">
        <f t="shared" si="186"/>
        <v>-93.258426966292134</v>
      </c>
      <c r="AR248" s="897"/>
      <c r="AS248" s="895">
        <f t="shared" si="187"/>
        <v>-29.86765458622007</v>
      </c>
      <c r="AT248" s="895">
        <f t="shared" si="187"/>
        <v>2596.9078354848398</v>
      </c>
      <c r="AU248" s="895">
        <f t="shared" si="187"/>
        <v>-17.490641081025714</v>
      </c>
      <c r="AV248" s="895">
        <f t="shared" si="187"/>
        <v>-82.586550956005198</v>
      </c>
      <c r="AW248" s="897"/>
      <c r="AX248" s="895">
        <f t="shared" si="188"/>
        <v>-16.530576260067221</v>
      </c>
      <c r="AY248" s="895">
        <f t="shared" si="188"/>
        <v>3182.8157704346736</v>
      </c>
      <c r="AZ248" s="895">
        <f t="shared" si="188"/>
        <v>-0.77423493418976364</v>
      </c>
      <c r="BA248" s="896">
        <f t="shared" si="188"/>
        <v>-77.262519018468737</v>
      </c>
    </row>
    <row r="249" spans="2:53" ht="23.25">
      <c r="B249" s="878"/>
      <c r="C249" s="881" t="s">
        <v>267</v>
      </c>
      <c r="D249" s="895">
        <f t="shared" si="180"/>
        <v>22.6198514517218</v>
      </c>
      <c r="E249" s="895">
        <f t="shared" si="180"/>
        <v>-55.769230769230774</v>
      </c>
      <c r="F249" s="895">
        <f t="shared" si="180"/>
        <v>32.23207091055599</v>
      </c>
      <c r="G249" s="895">
        <f t="shared" si="180"/>
        <v>159.375</v>
      </c>
      <c r="H249" s="897"/>
      <c r="I249" s="895">
        <f t="shared" si="181"/>
        <v>67.279670380037516</v>
      </c>
      <c r="J249" s="895">
        <f t="shared" si="181"/>
        <v>177.2361492529792</v>
      </c>
      <c r="K249" s="895">
        <f t="shared" si="181"/>
        <v>43.940485357311417</v>
      </c>
      <c r="L249" s="895">
        <f t="shared" si="181"/>
        <v>394.23937360178974</v>
      </c>
      <c r="M249" s="897"/>
      <c r="N249" s="895">
        <f t="shared" si="182"/>
        <v>105.66268175222734</v>
      </c>
      <c r="O249" s="895">
        <f t="shared" si="182"/>
        <v>237.47896826514187</v>
      </c>
      <c r="P249" s="895">
        <f t="shared" si="182"/>
        <v>77.234651795992988</v>
      </c>
      <c r="Q249" s="896">
        <f t="shared" si="182"/>
        <v>495.59000230389825</v>
      </c>
      <c r="U249" s="878"/>
      <c r="V249" s="881" t="s">
        <v>267</v>
      </c>
      <c r="W249" s="895">
        <f t="shared" si="183"/>
        <v>67.953321364452421</v>
      </c>
      <c r="X249" s="895">
        <f t="shared" si="183"/>
        <v>53.125</v>
      </c>
      <c r="Y249" s="895">
        <f t="shared" si="183"/>
        <v>36.194415718717693</v>
      </c>
      <c r="Z249" s="895">
        <f t="shared" si="183"/>
        <v>339.13043478260869</v>
      </c>
      <c r="AA249" s="897"/>
      <c r="AB249" s="895">
        <f t="shared" si="184"/>
        <v>29.94192551815695</v>
      </c>
      <c r="AC249" s="895">
        <f t="shared" si="184"/>
        <v>124.83483483483485</v>
      </c>
      <c r="AD249" s="895">
        <f t="shared" si="184"/>
        <v>69.68746845827954</v>
      </c>
      <c r="AE249" s="895">
        <f t="shared" si="184"/>
        <v>-64.082982577725915</v>
      </c>
      <c r="AF249" s="897"/>
      <c r="AG249" s="895">
        <f t="shared" si="185"/>
        <v>50.246579937868859</v>
      </c>
      <c r="AH249" s="895">
        <f t="shared" si="185"/>
        <v>156.60107428866297</v>
      </c>
      <c r="AI249" s="895">
        <f t="shared" si="185"/>
        <v>105.58099717484745</v>
      </c>
      <c r="AJ249" s="896">
        <f t="shared" si="185"/>
        <v>-64.447217911002937</v>
      </c>
      <c r="AL249" s="878"/>
      <c r="AM249" s="881" t="s">
        <v>267</v>
      </c>
      <c r="AN249" s="895">
        <f t="shared" si="186"/>
        <v>-82.607003891050582</v>
      </c>
      <c r="AO249" s="895">
        <f t="shared" si="186"/>
        <v>140</v>
      </c>
      <c r="AP249" s="895">
        <f t="shared" si="186"/>
        <v>2.784810126582272</v>
      </c>
      <c r="AQ249" s="895">
        <f t="shared" si="186"/>
        <v>-98.663594470046078</v>
      </c>
      <c r="AR249" s="897"/>
      <c r="AS249" s="895">
        <f t="shared" si="187"/>
        <v>-31.163217061189869</v>
      </c>
      <c r="AT249" s="895">
        <f t="shared" si="187"/>
        <v>-3.2350532350532148</v>
      </c>
      <c r="AU249" s="895">
        <f t="shared" si="187"/>
        <v>20.140112718326321</v>
      </c>
      <c r="AV249" s="895">
        <f t="shared" si="187"/>
        <v>-95.204667011732226</v>
      </c>
      <c r="AW249" s="897"/>
      <c r="AX249" s="895">
        <f t="shared" si="188"/>
        <v>-19.832817329739754</v>
      </c>
      <c r="AY249" s="895">
        <f t="shared" si="188"/>
        <v>8.0183464565643447</v>
      </c>
      <c r="AZ249" s="895">
        <f t="shared" si="188"/>
        <v>45.414504405234652</v>
      </c>
      <c r="BA249" s="896">
        <f t="shared" si="188"/>
        <v>-95.211943264821457</v>
      </c>
    </row>
    <row r="250" spans="2:53" ht="23.25">
      <c r="B250" s="878"/>
      <c r="C250" s="881" t="s">
        <v>268</v>
      </c>
      <c r="D250" s="895">
        <f t="shared" si="180"/>
        <v>0</v>
      </c>
      <c r="E250" s="895">
        <f t="shared" si="180"/>
        <v>41.111111111111114</v>
      </c>
      <c r="F250" s="895">
        <f t="shared" si="180"/>
        <v>3.1612903225806406</v>
      </c>
      <c r="G250" s="895">
        <f t="shared" si="180"/>
        <v>-36.909871244635198</v>
      </c>
      <c r="H250" s="897"/>
      <c r="I250" s="895">
        <f t="shared" si="181"/>
        <v>14.292101520677818</v>
      </c>
      <c r="J250" s="895">
        <f t="shared" si="181"/>
        <v>31.96928479797657</v>
      </c>
      <c r="K250" s="895">
        <f t="shared" si="181"/>
        <v>9.865288836122474</v>
      </c>
      <c r="L250" s="895">
        <f t="shared" si="181"/>
        <v>13.675029214524102</v>
      </c>
      <c r="M250" s="897"/>
      <c r="N250" s="895">
        <f t="shared" si="182"/>
        <v>41.295762321248475</v>
      </c>
      <c r="O250" s="895">
        <f t="shared" si="182"/>
        <v>62.594443796249578</v>
      </c>
      <c r="P250" s="895">
        <f t="shared" si="182"/>
        <v>35.547073222997085</v>
      </c>
      <c r="Q250" s="896">
        <f t="shared" si="182"/>
        <v>41.238899336359879</v>
      </c>
      <c r="U250" s="878"/>
      <c r="V250" s="881" t="s">
        <v>268</v>
      </c>
      <c r="W250" s="895">
        <f t="shared" si="183"/>
        <v>2.7319830428638596</v>
      </c>
      <c r="X250" s="895">
        <f t="shared" si="183"/>
        <v>-11.111111111111114</v>
      </c>
      <c r="Y250" s="895">
        <f t="shared" si="183"/>
        <v>54.859437751004009</v>
      </c>
      <c r="Z250" s="895">
        <f t="shared" si="183"/>
        <v>-74.429771908763499</v>
      </c>
      <c r="AA250" s="897"/>
      <c r="AB250" s="895">
        <f t="shared" si="184"/>
        <v>-27.629093358844386</v>
      </c>
      <c r="AC250" s="895">
        <f t="shared" si="184"/>
        <v>39.985214342088199</v>
      </c>
      <c r="AD250" s="895">
        <f t="shared" si="184"/>
        <v>26.275941513678248</v>
      </c>
      <c r="AE250" s="895">
        <f t="shared" si="184"/>
        <v>-89.927309413073388</v>
      </c>
      <c r="AF250" s="897"/>
      <c r="AG250" s="895">
        <f t="shared" si="185"/>
        <v>-18.981175605307044</v>
      </c>
      <c r="AH250" s="895">
        <f t="shared" si="185"/>
        <v>69.568077947927378</v>
      </c>
      <c r="AI250" s="895">
        <f t="shared" si="185"/>
        <v>47.423353409101111</v>
      </c>
      <c r="AJ250" s="896">
        <f t="shared" si="185"/>
        <v>-89.041554157151225</v>
      </c>
      <c r="AL250" s="878"/>
      <c r="AM250" s="881" t="s">
        <v>268</v>
      </c>
      <c r="AN250" s="895">
        <f t="shared" si="186"/>
        <v>52.268602540834848</v>
      </c>
      <c r="AO250" s="895">
        <f t="shared" si="186"/>
        <v>-33.333333333333343</v>
      </c>
      <c r="AP250" s="895">
        <f t="shared" si="186"/>
        <v>16.463414634146332</v>
      </c>
      <c r="AQ250" s="895">
        <f t="shared" si="186"/>
        <v>371.42857142857144</v>
      </c>
      <c r="AR250" s="897"/>
      <c r="AS250" s="895">
        <f t="shared" si="187"/>
        <v>99.423150810755601</v>
      </c>
      <c r="AT250" s="895">
        <f t="shared" si="187"/>
        <v>2808.7668870365046</v>
      </c>
      <c r="AU250" s="895">
        <f t="shared" si="187"/>
        <v>30.419104978868177</v>
      </c>
      <c r="AV250" s="895">
        <f t="shared" si="187"/>
        <v>3498.3816587997298</v>
      </c>
      <c r="AW250" s="897"/>
      <c r="AX250" s="895">
        <f t="shared" si="188"/>
        <v>152.01187069682121</v>
      </c>
      <c r="AY250" s="895">
        <f t="shared" si="188"/>
        <v>2811.7864978542534</v>
      </c>
      <c r="AZ250" s="895">
        <f t="shared" si="188"/>
        <v>60.061851886340321</v>
      </c>
      <c r="BA250" s="896">
        <f t="shared" si="188"/>
        <v>4817.9668144948682</v>
      </c>
    </row>
    <row r="251" spans="2:53" ht="23.25">
      <c r="B251" s="878">
        <v>2007</v>
      </c>
      <c r="C251" s="881" t="s">
        <v>672</v>
      </c>
      <c r="D251" s="895">
        <f t="shared" ref="D251:G266" si="189">+D187/D183*100-100</f>
        <v>21.583986074847687</v>
      </c>
      <c r="E251" s="895">
        <f t="shared" si="189"/>
        <v>-21.126760563380287</v>
      </c>
      <c r="F251" s="895">
        <f t="shared" si="189"/>
        <v>20.815450643776828</v>
      </c>
      <c r="G251" s="895">
        <f t="shared" si="189"/>
        <v>112</v>
      </c>
      <c r="H251" s="897"/>
      <c r="I251" s="895">
        <f t="shared" ref="I251:L266" si="190">+I187/I183*100-100</f>
        <v>23.254351004827285</v>
      </c>
      <c r="J251" s="895">
        <f t="shared" si="190"/>
        <v>-38.332348958772791</v>
      </c>
      <c r="K251" s="895">
        <f t="shared" si="190"/>
        <v>28.96533680764469</v>
      </c>
      <c r="L251" s="895">
        <f t="shared" si="190"/>
        <v>75.09142326128665</v>
      </c>
      <c r="M251" s="897"/>
      <c r="N251" s="895">
        <f t="shared" ref="N251:Q266" si="191">+N187/N183*100-100</f>
        <v>51.586599078339248</v>
      </c>
      <c r="O251" s="895">
        <f t="shared" si="191"/>
        <v>-21.039169648904604</v>
      </c>
      <c r="P251" s="895">
        <f t="shared" si="191"/>
        <v>58.447135298510204</v>
      </c>
      <c r="Q251" s="896">
        <f t="shared" si="191"/>
        <v>114.8768500785751</v>
      </c>
      <c r="U251" s="878">
        <v>2007</v>
      </c>
      <c r="V251" s="881" t="s">
        <v>672</v>
      </c>
      <c r="W251" s="895">
        <f t="shared" ref="W251:Z266" si="192">+W187/W183*100-100</f>
        <v>3.6725325172150036</v>
      </c>
      <c r="X251" s="895">
        <f t="shared" si="192"/>
        <v>-22.368421052631575</v>
      </c>
      <c r="Y251" s="895">
        <f t="shared" si="192"/>
        <v>16.969696969696969</v>
      </c>
      <c r="Z251" s="895">
        <f t="shared" si="192"/>
        <v>-42.738589211618262</v>
      </c>
      <c r="AA251" s="897"/>
      <c r="AB251" s="895">
        <f t="shared" ref="AB251:AE266" si="193">+AB187/AB183*100-100</f>
        <v>2.6621753235448296</v>
      </c>
      <c r="AC251" s="895">
        <f t="shared" si="193"/>
        <v>1.1103106990728975</v>
      </c>
      <c r="AD251" s="895">
        <f t="shared" si="193"/>
        <v>13.18796146233116</v>
      </c>
      <c r="AE251" s="895">
        <f t="shared" si="193"/>
        <v>-43.872885496893687</v>
      </c>
      <c r="AF251" s="897"/>
      <c r="AG251" s="895">
        <f t="shared" ref="AG251:AJ266" si="194">+AG187/AG183*100-100</f>
        <v>27.19717252639353</v>
      </c>
      <c r="AH251" s="895">
        <f t="shared" si="194"/>
        <v>15.378891671315259</v>
      </c>
      <c r="AI251" s="895">
        <f t="shared" si="194"/>
        <v>39.12097090584848</v>
      </c>
      <c r="AJ251" s="896">
        <f t="shared" si="194"/>
        <v>-25.194510890008843</v>
      </c>
      <c r="AL251" s="878">
        <v>2007</v>
      </c>
      <c r="AM251" s="881" t="s">
        <v>672</v>
      </c>
      <c r="AN251" s="895">
        <f t="shared" ref="AN251:AQ266" si="195">AN187/AN183*100-100</f>
        <v>137.28813559322032</v>
      </c>
      <c r="AO251" s="895">
        <f t="shared" si="195"/>
        <v>-66.666666666666671</v>
      </c>
      <c r="AP251" s="895">
        <f t="shared" si="195"/>
        <v>43.624161073825491</v>
      </c>
      <c r="AQ251" s="895">
        <f t="shared" si="195"/>
        <v>675.47169811320748</v>
      </c>
      <c r="AR251" s="897"/>
      <c r="AS251" s="895">
        <f t="shared" ref="AS251:AV266" si="196">AS187/AS183*100-100</f>
        <v>15.616419094679941</v>
      </c>
      <c r="AT251" s="895">
        <f t="shared" si="196"/>
        <v>-99.58711808422791</v>
      </c>
      <c r="AU251" s="895">
        <f t="shared" si="196"/>
        <v>15.95772178906951</v>
      </c>
      <c r="AV251" s="895">
        <f t="shared" si="196"/>
        <v>17.531602983493428</v>
      </c>
      <c r="AW251" s="897"/>
      <c r="AX251" s="895">
        <f t="shared" ref="AX251:BA266" si="197">AX187/AX183*100-100</f>
        <v>37.414576392882111</v>
      </c>
      <c r="AY251" s="895">
        <f t="shared" si="197"/>
        <v>-99.515284704154269</v>
      </c>
      <c r="AZ251" s="895">
        <f t="shared" si="197"/>
        <v>39.014120471893648</v>
      </c>
      <c r="BA251" s="896">
        <f t="shared" si="197"/>
        <v>32.235744871150928</v>
      </c>
    </row>
    <row r="252" spans="2:53" ht="23.25">
      <c r="B252" s="878"/>
      <c r="C252" s="881" t="s">
        <v>266</v>
      </c>
      <c r="D252" s="895">
        <f t="shared" si="189"/>
        <v>1.0804970286331752</v>
      </c>
      <c r="E252" s="895">
        <f t="shared" si="189"/>
        <v>-0.93457943925233167</v>
      </c>
      <c r="F252" s="895">
        <f t="shared" si="189"/>
        <v>-0.91799265605875746</v>
      </c>
      <c r="G252" s="895">
        <f t="shared" si="189"/>
        <v>32.727272727272748</v>
      </c>
      <c r="H252" s="897"/>
      <c r="I252" s="895">
        <f t="shared" si="190"/>
        <v>21.321183832172778</v>
      </c>
      <c r="J252" s="895">
        <f t="shared" si="190"/>
        <v>128.26248345760303</v>
      </c>
      <c r="K252" s="895">
        <f t="shared" si="190"/>
        <v>22.780248611495907</v>
      </c>
      <c r="L252" s="895">
        <f t="shared" si="190"/>
        <v>-81.928399476299745</v>
      </c>
      <c r="M252" s="897"/>
      <c r="N252" s="895">
        <f t="shared" si="191"/>
        <v>26.809829897501828</v>
      </c>
      <c r="O252" s="895">
        <f t="shared" si="191"/>
        <v>144.21031262550073</v>
      </c>
      <c r="P252" s="895">
        <f t="shared" si="191"/>
        <v>28.746496809173038</v>
      </c>
      <c r="Q252" s="896">
        <f t="shared" si="191"/>
        <v>-82.033436826786243</v>
      </c>
      <c r="U252" s="878"/>
      <c r="V252" s="881" t="s">
        <v>266</v>
      </c>
      <c r="W252" s="895">
        <f t="shared" si="192"/>
        <v>-14.924691921497029</v>
      </c>
      <c r="X252" s="895">
        <f t="shared" si="192"/>
        <v>38.297872340425556</v>
      </c>
      <c r="Y252" s="895">
        <f t="shared" si="192"/>
        <v>22.727272727272734</v>
      </c>
      <c r="Z252" s="895">
        <f t="shared" si="192"/>
        <v>-75.650118203309688</v>
      </c>
      <c r="AA252" s="897"/>
      <c r="AB252" s="895">
        <f t="shared" si="193"/>
        <v>-4.960036148582617</v>
      </c>
      <c r="AC252" s="895">
        <f t="shared" si="193"/>
        <v>-35.445531658553264</v>
      </c>
      <c r="AD252" s="895">
        <f t="shared" si="193"/>
        <v>13.998889833027746</v>
      </c>
      <c r="AE252" s="895">
        <f t="shared" si="193"/>
        <v>-61.693551246144573</v>
      </c>
      <c r="AF252" s="897"/>
      <c r="AG252" s="895">
        <f t="shared" si="194"/>
        <v>2.9760972565675843</v>
      </c>
      <c r="AH252" s="895">
        <f t="shared" si="194"/>
        <v>-31.365099667980388</v>
      </c>
      <c r="AI252" s="895">
        <f t="shared" si="194"/>
        <v>23.433238521548148</v>
      </c>
      <c r="AJ252" s="896">
        <f t="shared" si="194"/>
        <v>-56.886154978297114</v>
      </c>
      <c r="AL252" s="878"/>
      <c r="AM252" s="881" t="s">
        <v>266</v>
      </c>
      <c r="AN252" s="895">
        <f t="shared" si="195"/>
        <v>48.522167487684726</v>
      </c>
      <c r="AO252" s="895">
        <f t="shared" si="195"/>
        <v>-12.5</v>
      </c>
      <c r="AP252" s="895">
        <f t="shared" si="195"/>
        <v>33.94736842105263</v>
      </c>
      <c r="AQ252" s="895">
        <f t="shared" si="195"/>
        <v>383.33333333333331</v>
      </c>
      <c r="AR252" s="897"/>
      <c r="AS252" s="895">
        <f t="shared" si="196"/>
        <v>68.453906833247856</v>
      </c>
      <c r="AT252" s="895">
        <f t="shared" si="196"/>
        <v>-77.876973083687687</v>
      </c>
      <c r="AU252" s="895">
        <f t="shared" si="196"/>
        <v>99.136176354976101</v>
      </c>
      <c r="AV252" s="895">
        <f t="shared" si="196"/>
        <v>-33.723099473649143</v>
      </c>
      <c r="AW252" s="897"/>
      <c r="AX252" s="895">
        <f t="shared" si="197"/>
        <v>79.453452252708928</v>
      </c>
      <c r="AY252" s="895">
        <f t="shared" si="197"/>
        <v>-75.0972300224647</v>
      </c>
      <c r="AZ252" s="895">
        <f t="shared" si="197"/>
        <v>115.28795564573886</v>
      </c>
      <c r="BA252" s="896">
        <f t="shared" si="197"/>
        <v>-43.357413483806717</v>
      </c>
    </row>
    <row r="253" spans="2:53" ht="23.25">
      <c r="B253" s="878"/>
      <c r="C253" s="881" t="s">
        <v>267</v>
      </c>
      <c r="D253" s="895">
        <f t="shared" si="189"/>
        <v>-27.42290748898678</v>
      </c>
      <c r="E253" s="895">
        <f t="shared" si="189"/>
        <v>21.739130434782624</v>
      </c>
      <c r="F253" s="895">
        <f t="shared" si="189"/>
        <v>-30.164533820840958</v>
      </c>
      <c r="G253" s="895">
        <f t="shared" si="189"/>
        <v>-27.710843373493972</v>
      </c>
      <c r="H253" s="897"/>
      <c r="I253" s="895">
        <f t="shared" si="190"/>
        <v>-4.2249211104442281</v>
      </c>
      <c r="J253" s="895">
        <f t="shared" si="190"/>
        <v>-31.629131080410545</v>
      </c>
      <c r="K253" s="895">
        <f t="shared" si="190"/>
        <v>9.1826337718415232</v>
      </c>
      <c r="L253" s="895">
        <f t="shared" si="190"/>
        <v>-68.517758127354142</v>
      </c>
      <c r="M253" s="897"/>
      <c r="N253" s="895">
        <f t="shared" si="191"/>
        <v>1.4225217005774766</v>
      </c>
      <c r="O253" s="895">
        <f t="shared" si="191"/>
        <v>-29.597280213112327</v>
      </c>
      <c r="P253" s="895">
        <f t="shared" si="191"/>
        <v>16.13762265772769</v>
      </c>
      <c r="Q253" s="896">
        <f t="shared" si="191"/>
        <v>-67.176361243610813</v>
      </c>
      <c r="U253" s="878"/>
      <c r="V253" s="881" t="s">
        <v>267</v>
      </c>
      <c r="W253" s="895">
        <f t="shared" si="192"/>
        <v>-26.777124532335648</v>
      </c>
      <c r="X253" s="895">
        <f t="shared" si="192"/>
        <v>18.367346938775512</v>
      </c>
      <c r="Y253" s="895">
        <f t="shared" si="192"/>
        <v>-2.4297646165527738</v>
      </c>
      <c r="Z253" s="895">
        <f t="shared" si="192"/>
        <v>-94.653465346534659</v>
      </c>
      <c r="AA253" s="897"/>
      <c r="AB253" s="895">
        <f t="shared" si="193"/>
        <v>-25.734358380951093</v>
      </c>
      <c r="AC253" s="895">
        <f t="shared" si="193"/>
        <v>18.000725066305407</v>
      </c>
      <c r="AD253" s="895">
        <f t="shared" si="193"/>
        <v>-23.98138975887673</v>
      </c>
      <c r="AE253" s="895">
        <f t="shared" si="193"/>
        <v>-77.012247817146942</v>
      </c>
      <c r="AF253" s="897"/>
      <c r="AG253" s="895">
        <f t="shared" si="194"/>
        <v>-19.098840049135603</v>
      </c>
      <c r="AH253" s="895">
        <f t="shared" si="194"/>
        <v>27.995518459790645</v>
      </c>
      <c r="AI253" s="895">
        <f t="shared" si="194"/>
        <v>-17.637456510923045</v>
      </c>
      <c r="AJ253" s="896">
        <f t="shared" si="194"/>
        <v>-74.364995006502596</v>
      </c>
      <c r="AL253" s="878"/>
      <c r="AM253" s="881" t="s">
        <v>267</v>
      </c>
      <c r="AN253" s="895">
        <f t="shared" si="195"/>
        <v>7.3825503355704711</v>
      </c>
      <c r="AO253" s="895">
        <f t="shared" si="195"/>
        <v>25</v>
      </c>
      <c r="AP253" s="895">
        <f t="shared" si="195"/>
        <v>11.822660098522178</v>
      </c>
      <c r="AQ253" s="895">
        <f t="shared" si="195"/>
        <v>-62.068965517241381</v>
      </c>
      <c r="AR253" s="897"/>
      <c r="AS253" s="895">
        <f t="shared" si="196"/>
        <v>-10.32701316613425</v>
      </c>
      <c r="AT253" s="895">
        <f t="shared" si="196"/>
        <v>-33.234588799548604</v>
      </c>
      <c r="AU253" s="895">
        <f t="shared" si="196"/>
        <v>-8.425756964320712</v>
      </c>
      <c r="AV253" s="895">
        <f t="shared" si="196"/>
        <v>-58.768351055286068</v>
      </c>
      <c r="AW253" s="897"/>
      <c r="AX253" s="895">
        <f t="shared" si="197"/>
        <v>-2.8909572872122169</v>
      </c>
      <c r="AY253" s="895">
        <f t="shared" si="197"/>
        <v>-19.841361292249374</v>
      </c>
      <c r="AZ253" s="895">
        <f t="shared" si="197"/>
        <v>-1.1803797376420277</v>
      </c>
      <c r="BA253" s="896">
        <f t="shared" si="197"/>
        <v>-54.298718106285023</v>
      </c>
    </row>
    <row r="254" spans="2:53" ht="23.25">
      <c r="B254" s="878"/>
      <c r="C254" s="881" t="s">
        <v>268</v>
      </c>
      <c r="D254" s="895">
        <f t="shared" si="189"/>
        <v>-8.7026161238654538</v>
      </c>
      <c r="E254" s="895">
        <f t="shared" si="189"/>
        <v>7.8740157480315105</v>
      </c>
      <c r="F254" s="895">
        <f t="shared" si="189"/>
        <v>-4.8780487804878021</v>
      </c>
      <c r="G254" s="895">
        <f t="shared" si="189"/>
        <v>-64.625850340136054</v>
      </c>
      <c r="H254" s="897"/>
      <c r="I254" s="895">
        <f t="shared" si="190"/>
        <v>-4.0187593661416372</v>
      </c>
      <c r="J254" s="895">
        <f t="shared" si="190"/>
        <v>-52.909244585022961</v>
      </c>
      <c r="K254" s="895">
        <f t="shared" si="190"/>
        <v>14.568186302704135</v>
      </c>
      <c r="L254" s="895">
        <f t="shared" si="190"/>
        <v>-44.836144901899956</v>
      </c>
      <c r="M254" s="897"/>
      <c r="N254" s="895">
        <f t="shared" si="191"/>
        <v>-1.5902827808297388</v>
      </c>
      <c r="O254" s="895">
        <f t="shared" si="191"/>
        <v>-53.108334152634932</v>
      </c>
      <c r="P254" s="895">
        <f t="shared" si="191"/>
        <v>19.982999700804839</v>
      </c>
      <c r="Q254" s="896">
        <f t="shared" si="191"/>
        <v>-51.741556868291404</v>
      </c>
      <c r="U254" s="878"/>
      <c r="V254" s="881" t="s">
        <v>268</v>
      </c>
      <c r="W254" s="895">
        <f t="shared" si="192"/>
        <v>-28.473177441540571</v>
      </c>
      <c r="X254" s="895">
        <f t="shared" si="192"/>
        <v>37.5</v>
      </c>
      <c r="Y254" s="895">
        <f t="shared" si="192"/>
        <v>-24.325726141078846</v>
      </c>
      <c r="Z254" s="895">
        <f t="shared" si="192"/>
        <v>-78.403755868544607</v>
      </c>
      <c r="AA254" s="897"/>
      <c r="AB254" s="895">
        <f t="shared" si="193"/>
        <v>45.931389802716865</v>
      </c>
      <c r="AC254" s="895">
        <f t="shared" si="193"/>
        <v>61.411922552650907</v>
      </c>
      <c r="AD254" s="895">
        <f t="shared" si="193"/>
        <v>50.610092036372095</v>
      </c>
      <c r="AE254" s="895">
        <f t="shared" si="193"/>
        <v>-35.191673440405125</v>
      </c>
      <c r="AF254" s="897"/>
      <c r="AG254" s="895">
        <f t="shared" si="194"/>
        <v>63.696838855643136</v>
      </c>
      <c r="AH254" s="895">
        <f t="shared" si="194"/>
        <v>68.276244726695808</v>
      </c>
      <c r="AI254" s="895">
        <f t="shared" si="194"/>
        <v>70.886334440410025</v>
      </c>
      <c r="AJ254" s="896">
        <f t="shared" si="194"/>
        <v>-33.386053782755084</v>
      </c>
      <c r="AL254" s="878"/>
      <c r="AM254" s="881" t="s">
        <v>268</v>
      </c>
      <c r="AN254" s="895">
        <f t="shared" si="195"/>
        <v>-0.71513706793801646</v>
      </c>
      <c r="AO254" s="895">
        <f t="shared" si="195"/>
        <v>1050</v>
      </c>
      <c r="AP254" s="895">
        <f t="shared" si="195"/>
        <v>38.7434554973822</v>
      </c>
      <c r="AQ254" s="895">
        <f t="shared" si="195"/>
        <v>-94.318181818181813</v>
      </c>
      <c r="AR254" s="897"/>
      <c r="AS254" s="895">
        <f t="shared" si="196"/>
        <v>-14.441495536562641</v>
      </c>
      <c r="AT254" s="895">
        <f t="shared" si="196"/>
        <v>-32.720660895687573</v>
      </c>
      <c r="AU254" s="895">
        <f t="shared" si="196"/>
        <v>27.787420681002374</v>
      </c>
      <c r="AV254" s="895">
        <f t="shared" si="196"/>
        <v>-96.476322989281158</v>
      </c>
      <c r="AW254" s="897"/>
      <c r="AX254" s="895">
        <f t="shared" si="197"/>
        <v>-11.879743820082439</v>
      </c>
      <c r="AY254" s="895">
        <f t="shared" si="197"/>
        <v>-5.657450680721027</v>
      </c>
      <c r="AZ254" s="895">
        <f t="shared" si="197"/>
        <v>35.226958611775814</v>
      </c>
      <c r="BA254" s="896">
        <f t="shared" si="197"/>
        <v>-96.532558136845168</v>
      </c>
    </row>
    <row r="255" spans="2:53" ht="23.25">
      <c r="B255" s="878">
        <v>2008</v>
      </c>
      <c r="C255" s="881" t="s">
        <v>672</v>
      </c>
      <c r="D255" s="895">
        <f t="shared" si="189"/>
        <v>-6.1560486757337145</v>
      </c>
      <c r="E255" s="895">
        <f t="shared" si="189"/>
        <v>54.464285714285722</v>
      </c>
      <c r="F255" s="895">
        <f t="shared" si="189"/>
        <v>-1.4209591474245116</v>
      </c>
      <c r="G255" s="895">
        <f t="shared" si="189"/>
        <v>-82.389937106918239</v>
      </c>
      <c r="H255" s="897"/>
      <c r="I255" s="895">
        <f t="shared" si="190"/>
        <v>-3.3926520996924125</v>
      </c>
      <c r="J255" s="895">
        <f t="shared" si="190"/>
        <v>328.06742070834741</v>
      </c>
      <c r="K255" s="895">
        <f t="shared" si="190"/>
        <v>-19.92586854528713</v>
      </c>
      <c r="L255" s="895">
        <f t="shared" si="190"/>
        <v>-89.662848415425742</v>
      </c>
      <c r="M255" s="897"/>
      <c r="N255" s="895">
        <f t="shared" si="191"/>
        <v>7.6440727188458908</v>
      </c>
      <c r="O255" s="895">
        <f t="shared" si="191"/>
        <v>341.84064517536211</v>
      </c>
      <c r="P255" s="895">
        <f t="shared" si="191"/>
        <v>-9.7140547139424029</v>
      </c>
      <c r="Q255" s="896">
        <f t="shared" si="191"/>
        <v>-88.179723792739935</v>
      </c>
      <c r="U255" s="878">
        <v>2008</v>
      </c>
      <c r="V255" s="881" t="s">
        <v>672</v>
      </c>
      <c r="W255" s="895">
        <f t="shared" si="192"/>
        <v>56.752767527675275</v>
      </c>
      <c r="X255" s="895">
        <f t="shared" si="192"/>
        <v>106.77966101694915</v>
      </c>
      <c r="Y255" s="895">
        <f t="shared" si="192"/>
        <v>53.454231433506038</v>
      </c>
      <c r="Z255" s="895">
        <f t="shared" si="192"/>
        <v>63.043478260869563</v>
      </c>
      <c r="AA255" s="897"/>
      <c r="AB255" s="895">
        <f t="shared" si="193"/>
        <v>85.199229034655673</v>
      </c>
      <c r="AC255" s="895">
        <f t="shared" si="193"/>
        <v>570.61875629210874</v>
      </c>
      <c r="AD255" s="895">
        <f t="shared" si="193"/>
        <v>57.28171169857427</v>
      </c>
      <c r="AE255" s="895">
        <f t="shared" si="193"/>
        <v>12.363323556541303</v>
      </c>
      <c r="AF255" s="897"/>
      <c r="AG255" s="895">
        <f t="shared" si="194"/>
        <v>105.53955461407969</v>
      </c>
      <c r="AH255" s="895">
        <f t="shared" si="194"/>
        <v>626.94200156599459</v>
      </c>
      <c r="AI255" s="895">
        <f t="shared" si="194"/>
        <v>77.167125942390044</v>
      </c>
      <c r="AJ255" s="896">
        <f t="shared" si="194"/>
        <v>14.920727600292153</v>
      </c>
      <c r="AL255" s="878">
        <v>2008</v>
      </c>
      <c r="AM255" s="881" t="s">
        <v>672</v>
      </c>
      <c r="AN255" s="895">
        <f t="shared" si="195"/>
        <v>-7.7380952380952266</v>
      </c>
      <c r="AO255" s="895">
        <f t="shared" si="195"/>
        <v>3600</v>
      </c>
      <c r="AP255" s="895">
        <f t="shared" si="195"/>
        <v>30.841121495327087</v>
      </c>
      <c r="AQ255" s="895">
        <f t="shared" si="195"/>
        <v>-56.690997566909971</v>
      </c>
      <c r="AR255" s="897"/>
      <c r="AS255" s="895">
        <f t="shared" si="196"/>
        <v>-2.8767554062952314</v>
      </c>
      <c r="AT255" s="895">
        <f t="shared" si="196"/>
        <v>69730</v>
      </c>
      <c r="AU255" s="895">
        <f t="shared" si="196"/>
        <v>-5.0113278970235342</v>
      </c>
      <c r="AV255" s="895">
        <f t="shared" si="196"/>
        <v>1.4598584601142761</v>
      </c>
      <c r="AW255" s="897"/>
      <c r="AX255" s="895">
        <f t="shared" si="197"/>
        <v>3.6188212858303928</v>
      </c>
      <c r="AY255" s="895">
        <f t="shared" si="197"/>
        <v>79035.393456080696</v>
      </c>
      <c r="AZ255" s="895">
        <f t="shared" si="197"/>
        <v>3.0100078922843636</v>
      </c>
      <c r="BA255" s="896">
        <f t="shared" si="197"/>
        <v>-1.4118537634936388</v>
      </c>
    </row>
    <row r="256" spans="2:53" ht="23.25">
      <c r="B256" s="878"/>
      <c r="C256" s="881" t="s">
        <v>266</v>
      </c>
      <c r="D256" s="895">
        <f t="shared" si="189"/>
        <v>-10.689470871191872</v>
      </c>
      <c r="E256" s="895">
        <f t="shared" si="189"/>
        <v>45.283018867924511</v>
      </c>
      <c r="F256" s="895">
        <f t="shared" si="189"/>
        <v>-13.09450277949351</v>
      </c>
      <c r="G256" s="895">
        <f t="shared" si="189"/>
        <v>-24.657534246575338</v>
      </c>
      <c r="H256" s="897"/>
      <c r="I256" s="895">
        <f t="shared" si="190"/>
        <v>7.0179415670261136</v>
      </c>
      <c r="J256" s="895">
        <f t="shared" si="190"/>
        <v>8.3701462145422596</v>
      </c>
      <c r="K256" s="895">
        <f t="shared" si="190"/>
        <v>2.1653705245153247</v>
      </c>
      <c r="L256" s="895">
        <f t="shared" si="190"/>
        <v>217.28312351988035</v>
      </c>
      <c r="M256" s="897"/>
      <c r="N256" s="895">
        <f t="shared" si="191"/>
        <v>33.038002946300537</v>
      </c>
      <c r="O256" s="895">
        <f t="shared" si="191"/>
        <v>39.484238385140657</v>
      </c>
      <c r="P256" s="895">
        <f t="shared" si="191"/>
        <v>26.802667675254028</v>
      </c>
      <c r="Q256" s="896">
        <f t="shared" si="191"/>
        <v>265.31278180701383</v>
      </c>
      <c r="U256" s="878"/>
      <c r="V256" s="881" t="s">
        <v>266</v>
      </c>
      <c r="W256" s="895">
        <f t="shared" si="192"/>
        <v>8.2618025751072963</v>
      </c>
      <c r="X256" s="895">
        <f t="shared" si="192"/>
        <v>4.6153846153846274</v>
      </c>
      <c r="Y256" s="895">
        <f t="shared" si="192"/>
        <v>5.1475204017577028</v>
      </c>
      <c r="Z256" s="895">
        <f t="shared" si="192"/>
        <v>33.49514563106797</v>
      </c>
      <c r="AA256" s="897"/>
      <c r="AB256" s="895">
        <f t="shared" si="193"/>
        <v>25.796246125595857</v>
      </c>
      <c r="AC256" s="895">
        <f t="shared" si="193"/>
        <v>54.46406052963431</v>
      </c>
      <c r="AD256" s="895">
        <f t="shared" si="193"/>
        <v>26.628451517221436</v>
      </c>
      <c r="AE256" s="895">
        <f t="shared" si="193"/>
        <v>-15.775883610517255</v>
      </c>
      <c r="AF256" s="897"/>
      <c r="AG256" s="895">
        <f t="shared" si="194"/>
        <v>45.741547240615148</v>
      </c>
      <c r="AH256" s="895">
        <f t="shared" si="194"/>
        <v>76.844278846881622</v>
      </c>
      <c r="AI256" s="895">
        <f t="shared" si="194"/>
        <v>47.441010137937894</v>
      </c>
      <c r="AJ256" s="896">
        <f t="shared" si="194"/>
        <v>-6.833670441669895</v>
      </c>
      <c r="AL256" s="878"/>
      <c r="AM256" s="881" t="s">
        <v>266</v>
      </c>
      <c r="AN256" s="895">
        <f t="shared" si="195"/>
        <v>-6.9651741293532297</v>
      </c>
      <c r="AO256" s="895">
        <f t="shared" si="195"/>
        <v>200</v>
      </c>
      <c r="AP256" s="895">
        <f t="shared" si="195"/>
        <v>-1.3752455795677889</v>
      </c>
      <c r="AQ256" s="895">
        <f t="shared" si="195"/>
        <v>-56.321839080459768</v>
      </c>
      <c r="AR256" s="897"/>
      <c r="AS256" s="895">
        <f t="shared" si="196"/>
        <v>-5.14914864825694</v>
      </c>
      <c r="AT256" s="895">
        <f t="shared" si="196"/>
        <v>482.43433631880862</v>
      </c>
      <c r="AU256" s="895">
        <f t="shared" si="196"/>
        <v>-12.789156963502251</v>
      </c>
      <c r="AV256" s="895">
        <f t="shared" si="196"/>
        <v>-8.4217139984920806</v>
      </c>
      <c r="AW256" s="897"/>
      <c r="AX256" s="895">
        <f t="shared" si="197"/>
        <v>14.033684748103738</v>
      </c>
      <c r="AY256" s="895">
        <f t="shared" si="197"/>
        <v>488.47662503196602</v>
      </c>
      <c r="AZ256" s="895">
        <f t="shared" si="197"/>
        <v>6.016735889942936</v>
      </c>
      <c r="BA256" s="896">
        <f t="shared" si="197"/>
        <v>19.559086683448683</v>
      </c>
    </row>
    <row r="257" spans="2:53" ht="23.25">
      <c r="B257" s="878"/>
      <c r="C257" s="881" t="s">
        <v>267</v>
      </c>
      <c r="D257" s="895">
        <f t="shared" si="189"/>
        <v>4.7799696509863452</v>
      </c>
      <c r="E257" s="895">
        <f t="shared" si="189"/>
        <v>8.9285714285714164</v>
      </c>
      <c r="F257" s="895">
        <f t="shared" si="189"/>
        <v>-1.483420593368237</v>
      </c>
      <c r="G257" s="895">
        <f t="shared" si="189"/>
        <v>116.66666666666666</v>
      </c>
      <c r="H257" s="897"/>
      <c r="I257" s="895">
        <f t="shared" si="190"/>
        <v>-11.005440715414778</v>
      </c>
      <c r="J257" s="895">
        <f t="shared" si="190"/>
        <v>42.398496420491853</v>
      </c>
      <c r="K257" s="895">
        <f t="shared" si="190"/>
        <v>-17.846479352590165</v>
      </c>
      <c r="L257" s="895">
        <f t="shared" si="190"/>
        <v>-17.284052047282088</v>
      </c>
      <c r="M257" s="897"/>
      <c r="N257" s="895">
        <f t="shared" si="191"/>
        <v>-2.6460219603129218</v>
      </c>
      <c r="O257" s="895">
        <f t="shared" si="191"/>
        <v>60.831894566339543</v>
      </c>
      <c r="P257" s="895">
        <f t="shared" si="191"/>
        <v>-10.705235792718796</v>
      </c>
      <c r="Q257" s="896">
        <f t="shared" si="191"/>
        <v>-4.5695880708038601</v>
      </c>
      <c r="U257" s="878"/>
      <c r="V257" s="881" t="s">
        <v>267</v>
      </c>
      <c r="W257" s="895">
        <f t="shared" si="192"/>
        <v>31.240875912408768</v>
      </c>
      <c r="X257" s="895">
        <f t="shared" si="192"/>
        <v>29.310344827586221</v>
      </c>
      <c r="Y257" s="895">
        <f t="shared" si="192"/>
        <v>25.05836575875486</v>
      </c>
      <c r="Z257" s="895">
        <f t="shared" si="192"/>
        <v>329.62962962962968</v>
      </c>
      <c r="AA257" s="897"/>
      <c r="AB257" s="895">
        <f t="shared" si="193"/>
        <v>58.352252494810671</v>
      </c>
      <c r="AC257" s="895">
        <f t="shared" si="193"/>
        <v>72.971880406836675</v>
      </c>
      <c r="AD257" s="895">
        <f t="shared" si="193"/>
        <v>45.670252636309669</v>
      </c>
      <c r="AE257" s="895">
        <f t="shared" si="193"/>
        <v>409.4600725952813</v>
      </c>
      <c r="AF257" s="897"/>
      <c r="AG257" s="895">
        <f t="shared" si="194"/>
        <v>76.47490752969</v>
      </c>
      <c r="AH257" s="895">
        <f t="shared" si="194"/>
        <v>101.49956043508666</v>
      </c>
      <c r="AI257" s="895">
        <f t="shared" si="194"/>
        <v>62.015468199176325</v>
      </c>
      <c r="AJ257" s="896">
        <f t="shared" si="194"/>
        <v>467.87177942929134</v>
      </c>
      <c r="AL257" s="878"/>
      <c r="AM257" s="881" t="s">
        <v>267</v>
      </c>
      <c r="AN257" s="895">
        <f t="shared" si="195"/>
        <v>9.1666666666666572</v>
      </c>
      <c r="AO257" s="895">
        <f t="shared" si="195"/>
        <v>26.666666666666657</v>
      </c>
      <c r="AP257" s="895">
        <f t="shared" si="195"/>
        <v>9.9118942731277571</v>
      </c>
      <c r="AQ257" s="895">
        <f t="shared" si="195"/>
        <v>-45.45454545454546</v>
      </c>
      <c r="AR257" s="897"/>
      <c r="AS257" s="895">
        <f t="shared" si="196"/>
        <v>21.13112272521353</v>
      </c>
      <c r="AT257" s="895">
        <f t="shared" si="196"/>
        <v>61.155715191210646</v>
      </c>
      <c r="AU257" s="895">
        <f t="shared" si="196"/>
        <v>21.74721800235406</v>
      </c>
      <c r="AV257" s="895">
        <f t="shared" si="196"/>
        <v>-50.759641604986363</v>
      </c>
      <c r="AW257" s="897"/>
      <c r="AX257" s="895">
        <f t="shared" si="197"/>
        <v>34.167301995282855</v>
      </c>
      <c r="AY257" s="895">
        <f t="shared" si="197"/>
        <v>73.230457616101347</v>
      </c>
      <c r="AZ257" s="895">
        <f t="shared" si="197"/>
        <v>34.685398864070692</v>
      </c>
      <c r="BA257" s="896">
        <f t="shared" si="197"/>
        <v>-37.724944816491124</v>
      </c>
    </row>
    <row r="258" spans="2:53" ht="23.25">
      <c r="B258" s="878"/>
      <c r="C258" s="881" t="s">
        <v>268</v>
      </c>
      <c r="D258" s="895">
        <f t="shared" si="189"/>
        <v>-21.695906432748529</v>
      </c>
      <c r="E258" s="895">
        <f t="shared" si="189"/>
        <v>11.678832116788328</v>
      </c>
      <c r="F258" s="895">
        <f t="shared" si="189"/>
        <v>-25.706771860618019</v>
      </c>
      <c r="G258" s="895">
        <f t="shared" si="189"/>
        <v>7.6923076923076934</v>
      </c>
      <c r="H258" s="897"/>
      <c r="I258" s="895">
        <f t="shared" si="190"/>
        <v>-24.317663299150283</v>
      </c>
      <c r="J258" s="895">
        <f t="shared" si="190"/>
        <v>-0.62747233763457189</v>
      </c>
      <c r="K258" s="895">
        <f t="shared" si="190"/>
        <v>-26.514492472152128</v>
      </c>
      <c r="L258" s="895">
        <f t="shared" si="190"/>
        <v>-41.911221543214019</v>
      </c>
      <c r="M258" s="897"/>
      <c r="N258" s="895">
        <f t="shared" si="191"/>
        <v>-18.827281370540319</v>
      </c>
      <c r="O258" s="895">
        <f t="shared" si="191"/>
        <v>1.383109422603539</v>
      </c>
      <c r="P258" s="895">
        <f t="shared" si="191"/>
        <v>-20.886752882504197</v>
      </c>
      <c r="Q258" s="896">
        <f t="shared" si="191"/>
        <v>-31.612796961531515</v>
      </c>
      <c r="U258" s="878"/>
      <c r="V258" s="881" t="s">
        <v>268</v>
      </c>
      <c r="W258" s="895">
        <f t="shared" si="192"/>
        <v>-25.57692307692308</v>
      </c>
      <c r="X258" s="895">
        <f t="shared" si="192"/>
        <v>76.363636363636374</v>
      </c>
      <c r="Y258" s="895">
        <f t="shared" si="192"/>
        <v>-35.915010281014389</v>
      </c>
      <c r="Z258" s="895">
        <f t="shared" si="192"/>
        <v>180.43478260869563</v>
      </c>
      <c r="AA258" s="897"/>
      <c r="AB258" s="895">
        <f t="shared" si="193"/>
        <v>-8.7533195306069871</v>
      </c>
      <c r="AC258" s="895">
        <f t="shared" si="193"/>
        <v>40.992695824416813</v>
      </c>
      <c r="AD258" s="895">
        <f t="shared" si="193"/>
        <v>-36.086331950872406</v>
      </c>
      <c r="AE258" s="895">
        <f t="shared" si="193"/>
        <v>655.2584156274778</v>
      </c>
      <c r="AF258" s="897"/>
      <c r="AG258" s="895">
        <f t="shared" si="194"/>
        <v>-7.1710457190199577</v>
      </c>
      <c r="AH258" s="895">
        <f t="shared" si="194"/>
        <v>55.454313818973816</v>
      </c>
      <c r="AI258" s="895">
        <f t="shared" si="194"/>
        <v>-35.485794606826076</v>
      </c>
      <c r="AJ258" s="896">
        <f t="shared" si="194"/>
        <v>703.53629849448203</v>
      </c>
      <c r="AL258" s="878"/>
      <c r="AM258" s="881" t="s">
        <v>268</v>
      </c>
      <c r="AN258" s="895">
        <f t="shared" si="195"/>
        <v>-39.975990396158466</v>
      </c>
      <c r="AO258" s="895">
        <f t="shared" si="195"/>
        <v>-43.478260869565219</v>
      </c>
      <c r="AP258" s="895">
        <f t="shared" si="195"/>
        <v>-41.509433962264154</v>
      </c>
      <c r="AQ258" s="895">
        <f t="shared" si="195"/>
        <v>46.666666666666657</v>
      </c>
      <c r="AR258" s="897"/>
      <c r="AS258" s="895">
        <f t="shared" si="196"/>
        <v>-22.847859063262916</v>
      </c>
      <c r="AT258" s="895">
        <f t="shared" si="196"/>
        <v>-24.378708654015639</v>
      </c>
      <c r="AU258" s="895">
        <f t="shared" si="196"/>
        <v>-40.26377927963334</v>
      </c>
      <c r="AV258" s="895">
        <f t="shared" si="196"/>
        <v>1239.9687562321344</v>
      </c>
      <c r="AW258" s="897"/>
      <c r="AX258" s="895">
        <f t="shared" si="197"/>
        <v>-17.561286350309118</v>
      </c>
      <c r="AY258" s="895">
        <f t="shared" si="197"/>
        <v>-36.895278115707782</v>
      </c>
      <c r="AZ258" s="895">
        <f t="shared" si="197"/>
        <v>-38.254486789937438</v>
      </c>
      <c r="BA258" s="896">
        <f t="shared" si="197"/>
        <v>1468.116970716884</v>
      </c>
    </row>
    <row r="259" spans="2:53" ht="23.25">
      <c r="B259" s="878">
        <v>2009</v>
      </c>
      <c r="C259" s="881" t="s">
        <v>672</v>
      </c>
      <c r="D259" s="895">
        <f t="shared" si="189"/>
        <v>35.316552250190711</v>
      </c>
      <c r="E259" s="895">
        <f t="shared" si="189"/>
        <v>20.809248554913282</v>
      </c>
      <c r="F259" s="895">
        <f t="shared" si="189"/>
        <v>28.828828828828819</v>
      </c>
      <c r="G259" s="895">
        <f t="shared" si="189"/>
        <v>382.14285714285711</v>
      </c>
      <c r="H259" s="897"/>
      <c r="I259" s="895">
        <f t="shared" si="190"/>
        <v>48.593490107784078</v>
      </c>
      <c r="J259" s="895">
        <f t="shared" si="190"/>
        <v>-25.548427357061868</v>
      </c>
      <c r="K259" s="895">
        <f t="shared" si="190"/>
        <v>81.152675723981645</v>
      </c>
      <c r="L259" s="895">
        <f t="shared" si="190"/>
        <v>200.69072507664464</v>
      </c>
      <c r="M259" s="897"/>
      <c r="N259" s="895">
        <f t="shared" si="191"/>
        <v>50.60103817759537</v>
      </c>
      <c r="O259" s="895">
        <f t="shared" si="191"/>
        <v>-23.44630002779337</v>
      </c>
      <c r="P259" s="895">
        <f t="shared" si="191"/>
        <v>81.696917435959904</v>
      </c>
      <c r="Q259" s="896">
        <f t="shared" si="191"/>
        <v>198.4619267370544</v>
      </c>
      <c r="U259" s="878">
        <v>2009</v>
      </c>
      <c r="V259" s="881" t="s">
        <v>672</v>
      </c>
      <c r="W259" s="895">
        <f t="shared" si="192"/>
        <v>3.2956685499058409</v>
      </c>
      <c r="X259" s="895">
        <f t="shared" si="192"/>
        <v>-3.2786885245901658</v>
      </c>
      <c r="Y259" s="895">
        <f t="shared" si="192"/>
        <v>6.5841305571187547</v>
      </c>
      <c r="Z259" s="895">
        <f t="shared" si="192"/>
        <v>-19.111111111111114</v>
      </c>
      <c r="AA259" s="897"/>
      <c r="AB259" s="895">
        <f t="shared" si="193"/>
        <v>81.982231817280393</v>
      </c>
      <c r="AC259" s="895">
        <f t="shared" si="193"/>
        <v>-7.1850064089980066</v>
      </c>
      <c r="AD259" s="895">
        <f t="shared" si="193"/>
        <v>88.083529473604301</v>
      </c>
      <c r="AE259" s="895">
        <f t="shared" si="193"/>
        <v>361.00667798110982</v>
      </c>
      <c r="AF259" s="897"/>
      <c r="AG259" s="895">
        <f t="shared" si="194"/>
        <v>73.077912060252629</v>
      </c>
      <c r="AH259" s="895">
        <f t="shared" si="194"/>
        <v>-6.8477386614976012</v>
      </c>
      <c r="AI259" s="895">
        <f t="shared" si="194"/>
        <v>89.127700790933432</v>
      </c>
      <c r="AJ259" s="896">
        <f t="shared" si="194"/>
        <v>185.75528784923125</v>
      </c>
      <c r="AL259" s="878">
        <v>2009</v>
      </c>
      <c r="AM259" s="881" t="s">
        <v>672</v>
      </c>
      <c r="AN259" s="895">
        <f t="shared" si="195"/>
        <v>15.483870967741936</v>
      </c>
      <c r="AO259" s="895">
        <f t="shared" si="195"/>
        <v>-35.13513513513513</v>
      </c>
      <c r="AP259" s="895">
        <f t="shared" si="195"/>
        <v>43.928571428571416</v>
      </c>
      <c r="AQ259" s="895">
        <f t="shared" si="195"/>
        <v>-63.483146067415731</v>
      </c>
      <c r="AR259" s="897"/>
      <c r="AS259" s="895">
        <f t="shared" si="196"/>
        <v>107.01485275150665</v>
      </c>
      <c r="AT259" s="895">
        <f t="shared" si="196"/>
        <v>310.17471001002434</v>
      </c>
      <c r="AU259" s="895">
        <f t="shared" si="196"/>
        <v>99.842130807426258</v>
      </c>
      <c r="AV259" s="895">
        <f t="shared" si="196"/>
        <v>130.34737770948007</v>
      </c>
      <c r="AW259" s="897"/>
      <c r="AX259" s="895">
        <f t="shared" si="197"/>
        <v>112.08637741930255</v>
      </c>
      <c r="AY259" s="895">
        <f t="shared" si="197"/>
        <v>322.13154511605507</v>
      </c>
      <c r="AZ259" s="895">
        <f t="shared" si="197"/>
        <v>99.234811842872716</v>
      </c>
      <c r="BA259" s="896">
        <f t="shared" si="197"/>
        <v>175.6433255499507</v>
      </c>
    </row>
    <row r="260" spans="2:53" ht="23.25">
      <c r="B260" s="878"/>
      <c r="C260" s="881" t="s">
        <v>266</v>
      </c>
      <c r="D260" s="895">
        <f t="shared" si="189"/>
        <v>11.490125673249537</v>
      </c>
      <c r="E260" s="895">
        <f t="shared" si="189"/>
        <v>-40.259740259740262</v>
      </c>
      <c r="F260" s="895">
        <f t="shared" si="189"/>
        <v>-38.66382373845061</v>
      </c>
      <c r="G260" s="895">
        <f t="shared" si="189"/>
        <v>725.45454545454538</v>
      </c>
      <c r="H260" s="897"/>
      <c r="I260" s="895">
        <f t="shared" si="190"/>
        <v>-38.187501043560914</v>
      </c>
      <c r="J260" s="895">
        <f t="shared" si="190"/>
        <v>-66.169432077372349</v>
      </c>
      <c r="K260" s="895">
        <f t="shared" si="190"/>
        <v>-33.207140007217305</v>
      </c>
      <c r="L260" s="895">
        <f t="shared" si="190"/>
        <v>-7.2960298558766539</v>
      </c>
      <c r="M260" s="897"/>
      <c r="N260" s="895">
        <f t="shared" si="191"/>
        <v>-44.942486953422232</v>
      </c>
      <c r="O260" s="895">
        <f t="shared" si="191"/>
        <v>-72.351882960818216</v>
      </c>
      <c r="P260" s="895">
        <f t="shared" si="191"/>
        <v>-39.910928173897084</v>
      </c>
      <c r="Q260" s="896">
        <f t="shared" si="191"/>
        <v>-14.068862644773603</v>
      </c>
      <c r="U260" s="878"/>
      <c r="V260" s="881" t="s">
        <v>266</v>
      </c>
      <c r="W260" s="895">
        <f t="shared" si="192"/>
        <v>15.213082259663025</v>
      </c>
      <c r="X260" s="895">
        <f t="shared" si="192"/>
        <v>35.29411764705884</v>
      </c>
      <c r="Y260" s="895">
        <f t="shared" si="192"/>
        <v>-13.791044776119392</v>
      </c>
      <c r="Z260" s="895">
        <f t="shared" si="192"/>
        <v>186.90909090909093</v>
      </c>
      <c r="AA260" s="897"/>
      <c r="AB260" s="895">
        <f t="shared" si="193"/>
        <v>-10.808518834725035</v>
      </c>
      <c r="AC260" s="895">
        <f t="shared" si="193"/>
        <v>77.468636895528874</v>
      </c>
      <c r="AD260" s="895">
        <f t="shared" si="193"/>
        <v>-22.68585452380664</v>
      </c>
      <c r="AE260" s="895">
        <f t="shared" si="193"/>
        <v>25.811768584143735</v>
      </c>
      <c r="AF260" s="897"/>
      <c r="AG260" s="895">
        <f t="shared" si="194"/>
        <v>-11.75233581408061</v>
      </c>
      <c r="AH260" s="895">
        <f t="shared" si="194"/>
        <v>62.190270185791718</v>
      </c>
      <c r="AI260" s="895">
        <f t="shared" si="194"/>
        <v>-32.095480202112967</v>
      </c>
      <c r="AJ260" s="896">
        <f t="shared" si="194"/>
        <v>212.29169481529692</v>
      </c>
      <c r="AL260" s="878"/>
      <c r="AM260" s="881" t="s">
        <v>266</v>
      </c>
      <c r="AN260" s="895">
        <f t="shared" si="195"/>
        <v>5.347593582887697</v>
      </c>
      <c r="AO260" s="895">
        <f t="shared" si="195"/>
        <v>-9.5238095238095184</v>
      </c>
      <c r="AP260" s="895">
        <f t="shared" si="195"/>
        <v>2.9880478087649323</v>
      </c>
      <c r="AQ260" s="895">
        <f t="shared" si="195"/>
        <v>44.73684210526315</v>
      </c>
      <c r="AR260" s="897"/>
      <c r="AS260" s="895">
        <f t="shared" si="196"/>
        <v>-11.161186035851287</v>
      </c>
      <c r="AT260" s="895">
        <f t="shared" si="196"/>
        <v>-34.733441033925686</v>
      </c>
      <c r="AU260" s="895">
        <f t="shared" si="196"/>
        <v>-23.942386816191657</v>
      </c>
      <c r="AV260" s="895">
        <f t="shared" si="196"/>
        <v>446.49139658058675</v>
      </c>
      <c r="AW260" s="897"/>
      <c r="AX260" s="895">
        <f t="shared" si="197"/>
        <v>-19.58525179340856</v>
      </c>
      <c r="AY260" s="895">
        <f t="shared" si="197"/>
        <v>-41.634177057747003</v>
      </c>
      <c r="AZ260" s="895">
        <f t="shared" si="197"/>
        <v>-32.999409229030576</v>
      </c>
      <c r="BA260" s="896">
        <f t="shared" si="197"/>
        <v>446.40823415320381</v>
      </c>
    </row>
    <row r="261" spans="2:53" ht="23.25">
      <c r="B261" s="878"/>
      <c r="C261" s="881" t="s">
        <v>267</v>
      </c>
      <c r="D261" s="895">
        <f t="shared" si="189"/>
        <v>-35.771180304127455</v>
      </c>
      <c r="E261" s="895">
        <f t="shared" si="189"/>
        <v>-24.590163934426229</v>
      </c>
      <c r="F261" s="895">
        <f t="shared" si="189"/>
        <v>-35.429583702391497</v>
      </c>
      <c r="G261" s="895">
        <f t="shared" si="189"/>
        <v>-49.230769230769234</v>
      </c>
      <c r="H261" s="897"/>
      <c r="I261" s="895">
        <f t="shared" si="190"/>
        <v>-61.835854556897992</v>
      </c>
      <c r="J261" s="895">
        <f t="shared" si="190"/>
        <v>-65.869704420162833</v>
      </c>
      <c r="K261" s="895">
        <f t="shared" si="190"/>
        <v>-60.929362991616657</v>
      </c>
      <c r="L261" s="895">
        <f t="shared" si="190"/>
        <v>-61.333697528028509</v>
      </c>
      <c r="M261" s="897"/>
      <c r="N261" s="895">
        <f t="shared" si="191"/>
        <v>-63.286724410121366</v>
      </c>
      <c r="O261" s="895">
        <f t="shared" si="191"/>
        <v>-67.898442321867591</v>
      </c>
      <c r="P261" s="895">
        <f t="shared" si="191"/>
        <v>-62.210659801154563</v>
      </c>
      <c r="Q261" s="896">
        <f t="shared" si="191"/>
        <v>-63.64875615428074</v>
      </c>
      <c r="U261" s="878"/>
      <c r="V261" s="881" t="s">
        <v>267</v>
      </c>
      <c r="W261" s="895">
        <f t="shared" si="192"/>
        <v>-35.261401557285879</v>
      </c>
      <c r="X261" s="895">
        <f t="shared" si="192"/>
        <v>-18.666666666666671</v>
      </c>
      <c r="Y261" s="895">
        <f t="shared" si="192"/>
        <v>-33.789670192906044</v>
      </c>
      <c r="Z261" s="895">
        <f t="shared" si="192"/>
        <v>-66.379310344827587</v>
      </c>
      <c r="AA261" s="897"/>
      <c r="AB261" s="895">
        <f t="shared" si="193"/>
        <v>-10.637695721710443</v>
      </c>
      <c r="AC261" s="895">
        <f t="shared" si="193"/>
        <v>46.620111992970067</v>
      </c>
      <c r="AD261" s="895">
        <f t="shared" si="193"/>
        <v>-12.486924208961995</v>
      </c>
      <c r="AE261" s="895">
        <f t="shared" si="193"/>
        <v>-71.481370746633246</v>
      </c>
      <c r="AF261" s="897"/>
      <c r="AG261" s="895">
        <f t="shared" si="194"/>
        <v>-12.168817863037305</v>
      </c>
      <c r="AH261" s="895">
        <f t="shared" si="194"/>
        <v>38.487803004706933</v>
      </c>
      <c r="AI261" s="895">
        <f t="shared" si="194"/>
        <v>-13.796306603139357</v>
      </c>
      <c r="AJ261" s="896">
        <f t="shared" si="194"/>
        <v>-71.773961130450701</v>
      </c>
      <c r="AL261" s="878"/>
      <c r="AM261" s="881" t="s">
        <v>267</v>
      </c>
      <c r="AN261" s="895">
        <f t="shared" si="195"/>
        <v>20.801526717557266</v>
      </c>
      <c r="AO261" s="895">
        <f t="shared" si="195"/>
        <v>1147.3684210526314</v>
      </c>
      <c r="AP261" s="895">
        <f t="shared" si="195"/>
        <v>-27.454909819639283</v>
      </c>
      <c r="AQ261" s="895">
        <f t="shared" si="195"/>
        <v>466.66666666666674</v>
      </c>
      <c r="AR261" s="897"/>
      <c r="AS261" s="895">
        <f t="shared" si="196"/>
        <v>-31.348213446833043</v>
      </c>
      <c r="AT261" s="895">
        <f t="shared" si="196"/>
        <v>247.95149131432311</v>
      </c>
      <c r="AU261" s="895">
        <f t="shared" si="196"/>
        <v>-40.430986193330597</v>
      </c>
      <c r="AV261" s="895">
        <f t="shared" si="196"/>
        <v>838.98734177215192</v>
      </c>
      <c r="AW261" s="897"/>
      <c r="AX261" s="895">
        <f t="shared" si="197"/>
        <v>-34.478351154334533</v>
      </c>
      <c r="AY261" s="895">
        <f t="shared" si="197"/>
        <v>232.6645655023168</v>
      </c>
      <c r="AZ261" s="895">
        <f t="shared" si="197"/>
        <v>-43.301270381735499</v>
      </c>
      <c r="BA261" s="896">
        <f t="shared" si="197"/>
        <v>776.03912354553302</v>
      </c>
    </row>
    <row r="262" spans="2:53" ht="23.25">
      <c r="B262" s="878"/>
      <c r="C262" s="881" t="s">
        <v>268</v>
      </c>
      <c r="D262" s="895">
        <f t="shared" si="189"/>
        <v>-14.787154592979832</v>
      </c>
      <c r="E262" s="895">
        <f t="shared" si="189"/>
        <v>17.64705882352942</v>
      </c>
      <c r="F262" s="895">
        <f t="shared" si="189"/>
        <v>-21.150442477876112</v>
      </c>
      <c r="G262" s="895">
        <f t="shared" si="189"/>
        <v>25</v>
      </c>
      <c r="H262" s="897"/>
      <c r="I262" s="895">
        <f t="shared" si="190"/>
        <v>-16.97971422026157</v>
      </c>
      <c r="J262" s="895">
        <f t="shared" si="190"/>
        <v>52.635642012339929</v>
      </c>
      <c r="K262" s="895">
        <f t="shared" si="190"/>
        <v>-28.821150799527857</v>
      </c>
      <c r="L262" s="895">
        <f t="shared" si="190"/>
        <v>-15.245664739884404</v>
      </c>
      <c r="M262" s="897"/>
      <c r="N262" s="895">
        <f t="shared" si="191"/>
        <v>-18.533915910773018</v>
      </c>
      <c r="O262" s="895">
        <f t="shared" si="191"/>
        <v>53.946541916443493</v>
      </c>
      <c r="P262" s="895">
        <f t="shared" si="191"/>
        <v>-30.484324465571078</v>
      </c>
      <c r="Q262" s="896">
        <f t="shared" si="191"/>
        <v>-13.014350144812369</v>
      </c>
      <c r="U262" s="878"/>
      <c r="V262" s="881" t="s">
        <v>268</v>
      </c>
      <c r="W262" s="895">
        <f t="shared" si="192"/>
        <v>8.78552971576228</v>
      </c>
      <c r="X262" s="895">
        <f t="shared" si="192"/>
        <v>-45.360824742268044</v>
      </c>
      <c r="Y262" s="895">
        <f t="shared" si="192"/>
        <v>1.1764705882352899</v>
      </c>
      <c r="Z262" s="895">
        <f t="shared" si="192"/>
        <v>104.6511627906977</v>
      </c>
      <c r="AA262" s="897"/>
      <c r="AB262" s="895">
        <f t="shared" si="193"/>
        <v>10.092094057521336</v>
      </c>
      <c r="AC262" s="895">
        <f t="shared" si="193"/>
        <v>-38.652057475085144</v>
      </c>
      <c r="AD262" s="895">
        <f t="shared" si="193"/>
        <v>51.722848789573362</v>
      </c>
      <c r="AE262" s="895">
        <f t="shared" si="193"/>
        <v>-66.729721217442759</v>
      </c>
      <c r="AF262" s="897"/>
      <c r="AG262" s="895">
        <f t="shared" si="194"/>
        <v>11.842308110984234</v>
      </c>
      <c r="AH262" s="895">
        <f t="shared" si="194"/>
        <v>-35.804861994839825</v>
      </c>
      <c r="AI262" s="895">
        <f t="shared" si="194"/>
        <v>52.865440463579461</v>
      </c>
      <c r="AJ262" s="896">
        <f t="shared" si="194"/>
        <v>-64.377486917402791</v>
      </c>
      <c r="AL262" s="878"/>
      <c r="AM262" s="881" t="s">
        <v>268</v>
      </c>
      <c r="AN262" s="895">
        <f t="shared" si="195"/>
        <v>-18.799999999999997</v>
      </c>
      <c r="AO262" s="895">
        <f t="shared" si="195"/>
        <v>-30.769230769230774</v>
      </c>
      <c r="AP262" s="895">
        <f t="shared" si="195"/>
        <v>-19.784946236559136</v>
      </c>
      <c r="AQ262" s="895">
        <f t="shared" si="195"/>
        <v>9.0909090909090793</v>
      </c>
      <c r="AR262" s="897"/>
      <c r="AS262" s="895">
        <f t="shared" si="196"/>
        <v>-49.17042382065079</v>
      </c>
      <c r="AT262" s="895">
        <f t="shared" si="196"/>
        <v>-80.996775822553701</v>
      </c>
      <c r="AU262" s="895">
        <f t="shared" si="196"/>
        <v>-34.901044952984805</v>
      </c>
      <c r="AV262" s="895">
        <f t="shared" si="196"/>
        <v>-91.104893300888278</v>
      </c>
      <c r="AW262" s="897"/>
      <c r="AX262" s="895">
        <f t="shared" si="197"/>
        <v>-51.504622944576298</v>
      </c>
      <c r="AY262" s="895">
        <f t="shared" si="197"/>
        <v>-77.546744167743597</v>
      </c>
      <c r="AZ262" s="895">
        <f t="shared" si="197"/>
        <v>-35.665355051630783</v>
      </c>
      <c r="BA262" s="896">
        <f t="shared" si="197"/>
        <v>-92.533608686734027</v>
      </c>
    </row>
    <row r="263" spans="2:53" ht="23.25">
      <c r="B263" s="878">
        <v>2010</v>
      </c>
      <c r="C263" s="881" t="s">
        <v>672</v>
      </c>
      <c r="D263" s="895">
        <f t="shared" si="189"/>
        <v>-20.91319052987599</v>
      </c>
      <c r="E263" s="895">
        <f t="shared" si="189"/>
        <v>-30.622009569377994</v>
      </c>
      <c r="F263" s="895">
        <f t="shared" si="189"/>
        <v>-44.405594405594407</v>
      </c>
      <c r="G263" s="895">
        <f t="shared" si="189"/>
        <v>242.96296296296293</v>
      </c>
      <c r="H263" s="897"/>
      <c r="I263" s="895">
        <f t="shared" si="190"/>
        <v>-42.274712145748715</v>
      </c>
      <c r="J263" s="895">
        <f t="shared" si="190"/>
        <v>-27.281164777025012</v>
      </c>
      <c r="K263" s="895">
        <f t="shared" si="190"/>
        <v>-49.77051001267958</v>
      </c>
      <c r="L263" s="895">
        <f t="shared" si="190"/>
        <v>96.093654030415422</v>
      </c>
      <c r="M263" s="897"/>
      <c r="N263" s="895">
        <f t="shared" si="191"/>
        <v>-40.273697935402708</v>
      </c>
      <c r="O263" s="895">
        <f t="shared" si="191"/>
        <v>-21.360398232636896</v>
      </c>
      <c r="P263" s="895">
        <f t="shared" si="191"/>
        <v>-48.662030157342265</v>
      </c>
      <c r="Q263" s="896">
        <f t="shared" si="191"/>
        <v>111.52567804038384</v>
      </c>
      <c r="U263" s="878">
        <v>2010</v>
      </c>
      <c r="V263" s="881" t="s">
        <v>672</v>
      </c>
      <c r="W263" s="895">
        <f t="shared" si="192"/>
        <v>-36.736554238833186</v>
      </c>
      <c r="X263" s="895">
        <f t="shared" si="192"/>
        <v>-11.864406779661024</v>
      </c>
      <c r="Y263" s="895">
        <f t="shared" si="192"/>
        <v>-45.036958817317839</v>
      </c>
      <c r="Z263" s="895">
        <f t="shared" si="192"/>
        <v>33.516483516483504</v>
      </c>
      <c r="AA263" s="897"/>
      <c r="AB263" s="895">
        <f t="shared" si="193"/>
        <v>-32.27501072459134</v>
      </c>
      <c r="AC263" s="895">
        <f t="shared" si="193"/>
        <v>-43.645909797822704</v>
      </c>
      <c r="AD263" s="895">
        <f t="shared" si="193"/>
        <v>-26.724327991839488</v>
      </c>
      <c r="AE263" s="895">
        <f t="shared" si="193"/>
        <v>-51.743780074228944</v>
      </c>
      <c r="AF263" s="897"/>
      <c r="AG263" s="895">
        <f t="shared" si="194"/>
        <v>-27.909616751095427</v>
      </c>
      <c r="AH263" s="895">
        <f t="shared" si="194"/>
        <v>-42.422190642236998</v>
      </c>
      <c r="AI263" s="895">
        <f t="shared" si="194"/>
        <v>-26.331407296059723</v>
      </c>
      <c r="AJ263" s="896">
        <f t="shared" si="194"/>
        <v>-22.546230393692284</v>
      </c>
      <c r="AL263" s="878">
        <v>2010</v>
      </c>
      <c r="AM263" s="881" t="s">
        <v>672</v>
      </c>
      <c r="AN263" s="895">
        <f t="shared" si="195"/>
        <v>15.64245810055867</v>
      </c>
      <c r="AO263" s="895">
        <f t="shared" si="195"/>
        <v>-8.3333333333333428</v>
      </c>
      <c r="AP263" s="895">
        <f t="shared" si="195"/>
        <v>-35.607940446650119</v>
      </c>
      <c r="AQ263" s="895">
        <f t="shared" si="195"/>
        <v>660</v>
      </c>
      <c r="AR263" s="897"/>
      <c r="AS263" s="895">
        <f t="shared" si="196"/>
        <v>-32.939974845680283</v>
      </c>
      <c r="AT263" s="895">
        <f t="shared" si="196"/>
        <v>-59.893514881731683</v>
      </c>
      <c r="AU263" s="895">
        <f t="shared" si="196"/>
        <v>-39.531195789675955</v>
      </c>
      <c r="AV263" s="895">
        <f t="shared" si="196"/>
        <v>3.2634245240242166</v>
      </c>
      <c r="AW263" s="897"/>
      <c r="AX263" s="895">
        <f t="shared" si="197"/>
        <v>-32.995316904256271</v>
      </c>
      <c r="AY263" s="895">
        <f t="shared" si="197"/>
        <v>-64.395978937478787</v>
      </c>
      <c r="AZ263" s="895">
        <f t="shared" si="197"/>
        <v>-39.915261954183102</v>
      </c>
      <c r="BA263" s="896">
        <f t="shared" si="197"/>
        <v>3.2916235647708447</v>
      </c>
    </row>
    <row r="264" spans="2:53" ht="23.25">
      <c r="B264" s="878"/>
      <c r="C264" s="881" t="s">
        <v>266</v>
      </c>
      <c r="D264" s="895">
        <f t="shared" si="189"/>
        <v>-15.45893719806763</v>
      </c>
      <c r="E264" s="895">
        <f t="shared" si="189"/>
        <v>153.26086956521738</v>
      </c>
      <c r="F264" s="895">
        <f t="shared" si="189"/>
        <v>39.513325608342996</v>
      </c>
      <c r="G264" s="895">
        <f t="shared" si="189"/>
        <v>-84.801762114537439</v>
      </c>
      <c r="H264" s="897"/>
      <c r="I264" s="895">
        <f t="shared" si="190"/>
        <v>30.00553953632388</v>
      </c>
      <c r="J264" s="895">
        <f t="shared" si="190"/>
        <v>154.50807658484655</v>
      </c>
      <c r="K264" s="895">
        <f t="shared" si="190"/>
        <v>15.523666078334017</v>
      </c>
      <c r="L264" s="895">
        <f t="shared" si="190"/>
        <v>14.919459496681455</v>
      </c>
      <c r="M264" s="897"/>
      <c r="N264" s="895">
        <f t="shared" si="191"/>
        <v>34.32257544570669</v>
      </c>
      <c r="O264" s="895">
        <f t="shared" si="191"/>
        <v>180.60900646642352</v>
      </c>
      <c r="P264" s="895">
        <f t="shared" si="191"/>
        <v>18.407012884979437</v>
      </c>
      <c r="Q264" s="896">
        <f t="shared" si="191"/>
        <v>23.386055751607898</v>
      </c>
      <c r="U264" s="878"/>
      <c r="V264" s="881" t="s">
        <v>266</v>
      </c>
      <c r="W264" s="895">
        <f t="shared" si="192"/>
        <v>-34.236559139784944</v>
      </c>
      <c r="X264" s="895">
        <f t="shared" si="192"/>
        <v>10.869565217391312</v>
      </c>
      <c r="Y264" s="895">
        <f t="shared" si="192"/>
        <v>-16.966759002770075</v>
      </c>
      <c r="Z264" s="895">
        <f t="shared" si="192"/>
        <v>-71.102661596958171</v>
      </c>
      <c r="AA264" s="897"/>
      <c r="AB264" s="895">
        <f t="shared" si="193"/>
        <v>38.502372910242627</v>
      </c>
      <c r="AC264" s="895">
        <f t="shared" si="193"/>
        <v>50.40880541720847</v>
      </c>
      <c r="AD264" s="895">
        <f t="shared" si="193"/>
        <v>37.868675995694275</v>
      </c>
      <c r="AE264" s="895">
        <f t="shared" si="193"/>
        <v>11.638062797502059</v>
      </c>
      <c r="AF264" s="897"/>
      <c r="AG264" s="895">
        <f t="shared" si="194"/>
        <v>31.323375142901654</v>
      </c>
      <c r="AH264" s="895">
        <f t="shared" si="194"/>
        <v>62.231462601377501</v>
      </c>
      <c r="AI264" s="895">
        <f t="shared" si="194"/>
        <v>45.778843204217281</v>
      </c>
      <c r="AJ264" s="896">
        <f t="shared" si="194"/>
        <v>-58.478084529077684</v>
      </c>
      <c r="AL264" s="878"/>
      <c r="AM264" s="881" t="s">
        <v>266</v>
      </c>
      <c r="AN264" s="895">
        <f t="shared" si="195"/>
        <v>10.998307952622667</v>
      </c>
      <c r="AO264" s="895">
        <f t="shared" si="195"/>
        <v>10.526315789473699</v>
      </c>
      <c r="AP264" s="895">
        <f t="shared" si="195"/>
        <v>-8.8974854932301781</v>
      </c>
      <c r="AQ264" s="895">
        <f t="shared" si="195"/>
        <v>198.18181818181819</v>
      </c>
      <c r="AR264" s="897"/>
      <c r="AS264" s="895">
        <f t="shared" si="196"/>
        <v>-10.155935996176282</v>
      </c>
      <c r="AT264" s="895">
        <f t="shared" si="196"/>
        <v>-62.467570286440413</v>
      </c>
      <c r="AU264" s="895">
        <f t="shared" si="196"/>
        <v>14.668674698795186</v>
      </c>
      <c r="AV264" s="895">
        <f t="shared" si="196"/>
        <v>-93.779125823557763</v>
      </c>
      <c r="AW264" s="897"/>
      <c r="AX264" s="895">
        <f t="shared" si="197"/>
        <v>-10.266983587777091</v>
      </c>
      <c r="AY264" s="895">
        <f t="shared" si="197"/>
        <v>-58.591052811497732</v>
      </c>
      <c r="AZ264" s="895">
        <f t="shared" si="197"/>
        <v>17.834526084821462</v>
      </c>
      <c r="BA264" s="896">
        <f t="shared" si="197"/>
        <v>-99.946205681712357</v>
      </c>
    </row>
    <row r="265" spans="2:53" ht="23.25">
      <c r="B265" s="878"/>
      <c r="C265" s="881" t="s">
        <v>267</v>
      </c>
      <c r="D265" s="895">
        <f t="shared" si="189"/>
        <v>53.438556933483653</v>
      </c>
      <c r="E265" s="895">
        <f t="shared" si="189"/>
        <v>122.82608695652172</v>
      </c>
      <c r="F265" s="895">
        <f t="shared" si="189"/>
        <v>12.345679012345684</v>
      </c>
      <c r="G265" s="895">
        <f t="shared" si="189"/>
        <v>410.60606060606062</v>
      </c>
      <c r="H265" s="897"/>
      <c r="I265" s="895">
        <f t="shared" si="190"/>
        <v>87.086689293909416</v>
      </c>
      <c r="J265" s="895">
        <f t="shared" si="190"/>
        <v>165.42866832219318</v>
      </c>
      <c r="K265" s="895">
        <f t="shared" si="190"/>
        <v>61.190157559151714</v>
      </c>
      <c r="L265" s="895">
        <f t="shared" si="190"/>
        <v>387.11106829785183</v>
      </c>
      <c r="M265" s="897"/>
      <c r="N265" s="895">
        <f t="shared" si="191"/>
        <v>102.09563730519071</v>
      </c>
      <c r="O265" s="895">
        <f t="shared" si="191"/>
        <v>182.50213704704345</v>
      </c>
      <c r="P265" s="895">
        <f t="shared" si="191"/>
        <v>75.257613204779204</v>
      </c>
      <c r="Q265" s="896">
        <f t="shared" si="191"/>
        <v>422.81675883486628</v>
      </c>
      <c r="U265" s="878"/>
      <c r="V265" s="881" t="s">
        <v>267</v>
      </c>
      <c r="W265" s="895">
        <f t="shared" si="192"/>
        <v>-8.9347079037800654</v>
      </c>
      <c r="X265" s="895">
        <f t="shared" si="192"/>
        <v>3.2786885245901658</v>
      </c>
      <c r="Y265" s="895">
        <f t="shared" si="192"/>
        <v>-11.560150375939855</v>
      </c>
      <c r="Z265" s="895">
        <f t="shared" si="192"/>
        <v>43.589743589743591</v>
      </c>
      <c r="AA265" s="897"/>
      <c r="AB265" s="895">
        <f t="shared" si="193"/>
        <v>31.986435892714695</v>
      </c>
      <c r="AC265" s="895">
        <f t="shared" si="193"/>
        <v>-11.4992253301114</v>
      </c>
      <c r="AD265" s="895">
        <f t="shared" si="193"/>
        <v>29.074030502357999</v>
      </c>
      <c r="AE265" s="895">
        <f t="shared" si="193"/>
        <v>418.81064442015565</v>
      </c>
      <c r="AF265" s="897"/>
      <c r="AG265" s="895">
        <f t="shared" si="194"/>
        <v>37.74678239673969</v>
      </c>
      <c r="AH265" s="895">
        <f t="shared" si="194"/>
        <v>-6.9018825982256971</v>
      </c>
      <c r="AI265" s="895">
        <f t="shared" si="194"/>
        <v>34.708314565482254</v>
      </c>
      <c r="AJ265" s="896">
        <f t="shared" si="194"/>
        <v>455.39136355542473</v>
      </c>
      <c r="AL265" s="878"/>
      <c r="AM265" s="881" t="s">
        <v>267</v>
      </c>
      <c r="AN265" s="895">
        <f t="shared" si="195"/>
        <v>-37.282780410742497</v>
      </c>
      <c r="AO265" s="895">
        <f t="shared" si="195"/>
        <v>-97.468354430379748</v>
      </c>
      <c r="AP265" s="895">
        <f t="shared" si="195"/>
        <v>6.0773480662983417</v>
      </c>
      <c r="AQ265" s="895">
        <f t="shared" si="195"/>
        <v>-79.411764705882348</v>
      </c>
      <c r="AR265" s="897"/>
      <c r="AS265" s="895">
        <f t="shared" si="196"/>
        <v>37.527354768931076</v>
      </c>
      <c r="AT265" s="895">
        <f t="shared" si="196"/>
        <v>-65.250565184626964</v>
      </c>
      <c r="AU265" s="895">
        <f t="shared" si="196"/>
        <v>57.656434760468414</v>
      </c>
      <c r="AV265" s="895">
        <f t="shared" si="196"/>
        <v>-87.690415206255054</v>
      </c>
      <c r="AW265" s="897"/>
      <c r="AX265" s="895">
        <f t="shared" si="197"/>
        <v>-66.329908752302401</v>
      </c>
      <c r="AY265" s="895">
        <f t="shared" si="197"/>
        <v>-65.423468149946132</v>
      </c>
      <c r="AZ265" s="895">
        <f t="shared" si="197"/>
        <v>-68.428016236841302</v>
      </c>
      <c r="BA265" s="896">
        <f t="shared" si="197"/>
        <v>-45.030356241005222</v>
      </c>
    </row>
    <row r="266" spans="2:53" ht="23.25">
      <c r="B266" s="878"/>
      <c r="C266" s="881" t="s">
        <v>268</v>
      </c>
      <c r="D266" s="895">
        <f t="shared" si="189"/>
        <v>172.56792287467135</v>
      </c>
      <c r="E266" s="895">
        <f t="shared" si="189"/>
        <v>156.66666666666669</v>
      </c>
      <c r="F266" s="895">
        <f t="shared" si="189"/>
        <v>172.83950617283949</v>
      </c>
      <c r="G266" s="895">
        <f t="shared" si="189"/>
        <v>210</v>
      </c>
      <c r="H266" s="897"/>
      <c r="I266" s="895">
        <f t="shared" si="190"/>
        <v>166.8576110462987</v>
      </c>
      <c r="J266" s="895">
        <f t="shared" si="190"/>
        <v>80.680431794665878</v>
      </c>
      <c r="K266" s="895">
        <f t="shared" si="190"/>
        <v>193.63205828779599</v>
      </c>
      <c r="L266" s="895">
        <f t="shared" si="190"/>
        <v>276.38874680306907</v>
      </c>
      <c r="M266" s="897"/>
      <c r="N266" s="895">
        <f t="shared" si="191"/>
        <v>197.41402470380945</v>
      </c>
      <c r="O266" s="895">
        <f t="shared" si="191"/>
        <v>97.150026773462884</v>
      </c>
      <c r="P266" s="895">
        <f t="shared" si="191"/>
        <v>228.72146852209426</v>
      </c>
      <c r="Q266" s="896">
        <f t="shared" si="191"/>
        <v>309.19658922293343</v>
      </c>
      <c r="U266" s="878"/>
      <c r="V266" s="881" t="s">
        <v>268</v>
      </c>
      <c r="W266" s="895">
        <f t="shared" si="192"/>
        <v>6.2549485352335665</v>
      </c>
      <c r="X266" s="895">
        <f t="shared" si="192"/>
        <v>62.264150943396231</v>
      </c>
      <c r="Y266" s="895">
        <f t="shared" si="192"/>
        <v>17.019027484143763</v>
      </c>
      <c r="Z266" s="895">
        <f t="shared" si="192"/>
        <v>-43.560606060606055</v>
      </c>
      <c r="AA266" s="897"/>
      <c r="AB266" s="895">
        <f t="shared" si="193"/>
        <v>-12.941296409957658</v>
      </c>
      <c r="AC266" s="895">
        <f t="shared" si="193"/>
        <v>-19.044113888462917</v>
      </c>
      <c r="AD266" s="895">
        <f t="shared" si="193"/>
        <v>-8.5781019226881909</v>
      </c>
      <c r="AE266" s="895">
        <f t="shared" si="193"/>
        <v>-56.989753181333128</v>
      </c>
      <c r="AF266" s="897"/>
      <c r="AG266" s="895">
        <f t="shared" si="194"/>
        <v>-8.0255422150935374</v>
      </c>
      <c r="AH266" s="895">
        <f t="shared" si="194"/>
        <v>-19.292237846005449</v>
      </c>
      <c r="AI266" s="895">
        <f t="shared" si="194"/>
        <v>-2.4209506997764407</v>
      </c>
      <c r="AJ266" s="896">
        <f t="shared" si="194"/>
        <v>-57.638023087416791</v>
      </c>
      <c r="AL266" s="878"/>
      <c r="AM266" s="881" t="s">
        <v>268</v>
      </c>
      <c r="AN266" s="895">
        <f t="shared" si="195"/>
        <v>95.812807881773409</v>
      </c>
      <c r="AO266" s="895">
        <f t="shared" si="195"/>
        <v>344.44444444444446</v>
      </c>
      <c r="AP266" s="895">
        <f t="shared" si="195"/>
        <v>97.050938337801597</v>
      </c>
      <c r="AQ266" s="895">
        <f t="shared" si="195"/>
        <v>-16.666666666666657</v>
      </c>
      <c r="AR266" s="897"/>
      <c r="AS266" s="895">
        <f t="shared" si="196"/>
        <v>93.422134296035352</v>
      </c>
      <c r="AT266" s="895">
        <f t="shared" si="196"/>
        <v>839.41128372853643</v>
      </c>
      <c r="AU266" s="895">
        <f t="shared" si="196"/>
        <v>92.0765992957555</v>
      </c>
      <c r="AV266" s="895">
        <f t="shared" si="196"/>
        <v>-78.368655883993313</v>
      </c>
      <c r="AW266" s="897"/>
      <c r="AX266" s="895">
        <f t="shared" si="197"/>
        <v>68.858776402208576</v>
      </c>
      <c r="AY266" s="895">
        <f t="shared" si="197"/>
        <v>598.86241417154281</v>
      </c>
      <c r="AZ266" s="895">
        <f t="shared" si="197"/>
        <v>68.824805282616666</v>
      </c>
      <c r="BA266" s="896">
        <f t="shared" si="197"/>
        <v>-77.774911923012851</v>
      </c>
    </row>
    <row r="267" spans="2:53" ht="23.25">
      <c r="B267" s="878">
        <v>2011</v>
      </c>
      <c r="C267" s="881" t="s">
        <v>672</v>
      </c>
      <c r="D267" s="895">
        <f t="shared" ref="D267:G281" si="198">+D203/D199*100-100</f>
        <v>-38.987883107626523</v>
      </c>
      <c r="E267" s="895">
        <f t="shared" si="198"/>
        <v>8.9655172413793025</v>
      </c>
      <c r="F267" s="895">
        <f t="shared" si="198"/>
        <v>-16.981132075471692</v>
      </c>
      <c r="G267" s="895">
        <f t="shared" si="198"/>
        <v>-91.792656587473004</v>
      </c>
      <c r="H267" s="897"/>
      <c r="I267" s="895">
        <f t="shared" ref="I267:L281" si="199">+I203/I199*100-100</f>
        <v>37.629717764344377</v>
      </c>
      <c r="J267" s="895">
        <f t="shared" si="199"/>
        <v>42.093278232267863</v>
      </c>
      <c r="K267" s="895">
        <f t="shared" si="199"/>
        <v>46.05234335068377</v>
      </c>
      <c r="L267" s="895">
        <f t="shared" si="199"/>
        <v>-38.07319334469279</v>
      </c>
      <c r="M267" s="897"/>
      <c r="N267" s="895">
        <f t="shared" ref="N267:Q281" si="200">+N203/N199*100-100</f>
        <v>51.854731184034421</v>
      </c>
      <c r="O267" s="895">
        <f t="shared" si="200"/>
        <v>48.471751729430764</v>
      </c>
      <c r="P267" s="895">
        <f t="shared" si="200"/>
        <v>64.188829495484896</v>
      </c>
      <c r="Q267" s="896">
        <f t="shared" si="200"/>
        <v>-36.252578088525723</v>
      </c>
      <c r="U267" s="878">
        <v>2011</v>
      </c>
      <c r="V267" s="881" t="s">
        <v>672</v>
      </c>
      <c r="W267" s="895">
        <f t="shared" ref="W267:Z283" si="201">+W203/W199*100-100</f>
        <v>-21.97406340057637</v>
      </c>
      <c r="X267" s="895">
        <f t="shared" si="201"/>
        <v>-13.461538461538453</v>
      </c>
      <c r="Y267" s="895">
        <f t="shared" si="201"/>
        <v>-10.758885686839577</v>
      </c>
      <c r="Z267" s="895">
        <f t="shared" si="201"/>
        <v>-73.662551440329224</v>
      </c>
      <c r="AA267" s="897"/>
      <c r="AB267" s="895">
        <f t="shared" ref="AB267:AE283" si="202">+AB203/AB199*100-100</f>
        <v>-3.1159001590767446</v>
      </c>
      <c r="AC267" s="895">
        <f t="shared" si="202"/>
        <v>34.072052739178616</v>
      </c>
      <c r="AD267" s="895">
        <f t="shared" si="202"/>
        <v>-5.1348999129678106</v>
      </c>
      <c r="AE267" s="895">
        <f t="shared" si="202"/>
        <v>-22.232126938848282</v>
      </c>
      <c r="AF267" s="897"/>
      <c r="AG267" s="895">
        <f t="shared" ref="AG267:AJ283" si="203">+AG203/AG199*100-100</f>
        <v>5.7284156158365249</v>
      </c>
      <c r="AH267" s="895">
        <f t="shared" si="203"/>
        <v>49.079077779713998</v>
      </c>
      <c r="AI267" s="895">
        <f t="shared" si="203"/>
        <v>1.9277108695505518</v>
      </c>
      <c r="AJ267" s="896">
        <f t="shared" si="203"/>
        <v>-5.1713945685118006</v>
      </c>
      <c r="AL267" s="878">
        <v>2011</v>
      </c>
      <c r="AM267" s="881" t="s">
        <v>672</v>
      </c>
      <c r="AN267" s="895">
        <f t="shared" ref="AN267:AQ283" si="204">AN203/AN199*100-100</f>
        <v>-33.816425120772948</v>
      </c>
      <c r="AO267" s="895">
        <f t="shared" si="204"/>
        <v>136.36363636363637</v>
      </c>
      <c r="AP267" s="895">
        <f t="shared" si="204"/>
        <v>2.1194605009633847</v>
      </c>
      <c r="AQ267" s="895">
        <f t="shared" si="204"/>
        <v>-79.149797570850211</v>
      </c>
      <c r="AR267" s="897"/>
      <c r="AS267" s="895">
        <f t="shared" ref="AS267:AV283" si="205">AS203/AS199*100-100</f>
        <v>-8.2265273211421999</v>
      </c>
      <c r="AT267" s="895">
        <f t="shared" si="205"/>
        <v>171.09902067464634</v>
      </c>
      <c r="AU267" s="895">
        <f t="shared" si="205"/>
        <v>15.158927226874567</v>
      </c>
      <c r="AV267" s="895">
        <f t="shared" si="205"/>
        <v>-85.480781606062678</v>
      </c>
      <c r="AW267" s="897"/>
      <c r="AX267" s="895">
        <f t="shared" ref="AX267:BA283" si="206">AX203/AX199*100-100</f>
        <v>-0.63259159568013956</v>
      </c>
      <c r="AY267" s="895">
        <f t="shared" si="206"/>
        <v>271.12064133164887</v>
      </c>
      <c r="AZ267" s="895">
        <f t="shared" si="206"/>
        <v>25.805931075976503</v>
      </c>
      <c r="BA267" s="896">
        <f t="shared" si="206"/>
        <v>-84.533067910507299</v>
      </c>
    </row>
    <row r="268" spans="2:53" ht="23.25">
      <c r="B268" s="878"/>
      <c r="C268" s="881" t="s">
        <v>266</v>
      </c>
      <c r="D268" s="895">
        <f t="shared" si="198"/>
        <v>-5.7777777777777857</v>
      </c>
      <c r="E268" s="895">
        <f t="shared" si="198"/>
        <v>0</v>
      </c>
      <c r="F268" s="895">
        <f t="shared" si="198"/>
        <v>2.9900332225913644</v>
      </c>
      <c r="G268" s="895">
        <f t="shared" si="198"/>
        <v>-92.028985507246375</v>
      </c>
      <c r="H268" s="897"/>
      <c r="I268" s="895">
        <f t="shared" si="199"/>
        <v>-34.239307571958648</v>
      </c>
      <c r="J268" s="895">
        <f t="shared" si="199"/>
        <v>-6.5949037520193627</v>
      </c>
      <c r="K268" s="895">
        <f t="shared" si="199"/>
        <v>-36.217514047288859</v>
      </c>
      <c r="L268" s="895">
        <f t="shared" si="199"/>
        <v>-96.91177351776652</v>
      </c>
      <c r="M268" s="897"/>
      <c r="N268" s="895">
        <f t="shared" si="200"/>
        <v>-25.879919737966375</v>
      </c>
      <c r="O268" s="895">
        <f t="shared" si="200"/>
        <v>5.0021390726746802</v>
      </c>
      <c r="P268" s="895">
        <f t="shared" si="200"/>
        <v>-28.10651719399911</v>
      </c>
      <c r="Q268" s="896">
        <f t="shared" si="200"/>
        <v>-96.200974934977438</v>
      </c>
      <c r="U268" s="878"/>
      <c r="V268" s="881" t="s">
        <v>266</v>
      </c>
      <c r="W268" s="895">
        <f t="shared" si="201"/>
        <v>-8.24068018312623</v>
      </c>
      <c r="X268" s="895">
        <f t="shared" si="201"/>
        <v>11.764705882352942</v>
      </c>
      <c r="Y268" s="895">
        <f t="shared" si="201"/>
        <v>-0.83402835696414002</v>
      </c>
      <c r="Z268" s="895">
        <f t="shared" si="201"/>
        <v>-56.140350877192986</v>
      </c>
      <c r="AA268" s="897"/>
      <c r="AB268" s="895">
        <f t="shared" si="202"/>
        <v>7.7160268812287711</v>
      </c>
      <c r="AC268" s="895">
        <f t="shared" si="202"/>
        <v>-26.193160849113355</v>
      </c>
      <c r="AD268" s="895">
        <f t="shared" si="202"/>
        <v>22.839568791403181</v>
      </c>
      <c r="AE268" s="895">
        <f t="shared" si="202"/>
        <v>-69.789547801595987</v>
      </c>
      <c r="AF268" s="897"/>
      <c r="AG268" s="895">
        <f t="shared" si="203"/>
        <v>18.041813803903423</v>
      </c>
      <c r="AH268" s="895">
        <f t="shared" si="203"/>
        <v>-22.527668919115357</v>
      </c>
      <c r="AI268" s="895">
        <f t="shared" si="203"/>
        <v>35.613371464536812</v>
      </c>
      <c r="AJ268" s="896">
        <f t="shared" si="203"/>
        <v>-62.279596968742737</v>
      </c>
      <c r="AL268" s="878"/>
      <c r="AM268" s="881" t="s">
        <v>266</v>
      </c>
      <c r="AN268" s="895">
        <f t="shared" si="204"/>
        <v>11.432926829268283</v>
      </c>
      <c r="AO268" s="895">
        <f t="shared" si="204"/>
        <v>166.66666666666663</v>
      </c>
      <c r="AP268" s="895">
        <f t="shared" si="204"/>
        <v>27.176220806794049</v>
      </c>
      <c r="AQ268" s="895">
        <f t="shared" si="204"/>
        <v>-53.658536585365852</v>
      </c>
      <c r="AR268" s="897"/>
      <c r="AS268" s="895">
        <f t="shared" si="205"/>
        <v>58.45613016918</v>
      </c>
      <c r="AT268" s="895">
        <f t="shared" si="205"/>
        <v>80.853464997354962</v>
      </c>
      <c r="AU268" s="895">
        <f t="shared" si="205"/>
        <v>57.79154189650643</v>
      </c>
      <c r="AV268" s="895">
        <f t="shared" si="205"/>
        <v>58.249919276719396</v>
      </c>
      <c r="AW268" s="897"/>
      <c r="AX268" s="895">
        <f t="shared" si="206"/>
        <v>83.555615438695952</v>
      </c>
      <c r="AY268" s="895">
        <f t="shared" si="206"/>
        <v>118.54583791040181</v>
      </c>
      <c r="AZ268" s="895">
        <f t="shared" si="206"/>
        <v>80.055781221746003</v>
      </c>
      <c r="BA268" s="896">
        <f t="shared" si="206"/>
        <v>20474.81072529743</v>
      </c>
    </row>
    <row r="269" spans="2:53" ht="23.25">
      <c r="B269" s="878"/>
      <c r="C269" s="881" t="s">
        <v>267</v>
      </c>
      <c r="D269" s="895">
        <f t="shared" si="198"/>
        <v>-11.682586333578243</v>
      </c>
      <c r="E269" s="895">
        <f t="shared" si="198"/>
        <v>-7.8048780487804805</v>
      </c>
      <c r="F269" s="895">
        <f t="shared" si="198"/>
        <v>21.855921855921849</v>
      </c>
      <c r="G269" s="895">
        <f t="shared" si="198"/>
        <v>-95.548961424332347</v>
      </c>
      <c r="H269" s="897"/>
      <c r="I269" s="895">
        <f t="shared" si="199"/>
        <v>35.760926539042316</v>
      </c>
      <c r="J269" s="895">
        <f t="shared" si="199"/>
        <v>1.1228985578924551</v>
      </c>
      <c r="K269" s="895">
        <f t="shared" si="199"/>
        <v>60.445270225778188</v>
      </c>
      <c r="L269" s="895">
        <f t="shared" si="199"/>
        <v>-93.134521196300625</v>
      </c>
      <c r="M269" s="897"/>
      <c r="N269" s="895">
        <f t="shared" si="200"/>
        <v>54.27974223174391</v>
      </c>
      <c r="O269" s="895">
        <f t="shared" si="200"/>
        <v>20.285758378730591</v>
      </c>
      <c r="P269" s="895">
        <f t="shared" si="200"/>
        <v>80.127523520321319</v>
      </c>
      <c r="Q269" s="896">
        <f t="shared" si="200"/>
        <v>-92.238093154163067</v>
      </c>
      <c r="U269" s="878"/>
      <c r="V269" s="881" t="s">
        <v>267</v>
      </c>
      <c r="W269" s="895">
        <f t="shared" si="201"/>
        <v>24.15094339622641</v>
      </c>
      <c r="X269" s="895">
        <f t="shared" si="201"/>
        <v>44.444444444444429</v>
      </c>
      <c r="Y269" s="895">
        <f t="shared" si="201"/>
        <v>26.248671625929859</v>
      </c>
      <c r="Z269" s="895">
        <f t="shared" si="201"/>
        <v>-33.928571428571431</v>
      </c>
      <c r="AA269" s="897"/>
      <c r="AB269" s="895">
        <f t="shared" si="202"/>
        <v>5.8990306702534809</v>
      </c>
      <c r="AC269" s="895">
        <f t="shared" si="202"/>
        <v>-12.399724794766769</v>
      </c>
      <c r="AD269" s="895">
        <f t="shared" si="202"/>
        <v>22.561904970931351</v>
      </c>
      <c r="AE269" s="895">
        <f t="shared" si="202"/>
        <v>-89.769893545668737</v>
      </c>
      <c r="AF269" s="897"/>
      <c r="AG269" s="895">
        <f t="shared" si="203"/>
        <v>21.046796009706227</v>
      </c>
      <c r="AH269" s="895">
        <f t="shared" si="203"/>
        <v>2.4035676249483942</v>
      </c>
      <c r="AI269" s="895">
        <f t="shared" si="203"/>
        <v>39.269185189532209</v>
      </c>
      <c r="AJ269" s="896">
        <f t="shared" si="203"/>
        <v>-88.342923966757297</v>
      </c>
      <c r="AL269" s="878"/>
      <c r="AM269" s="881" t="s">
        <v>267</v>
      </c>
      <c r="AN269" s="895">
        <f t="shared" si="204"/>
        <v>93.954659949622169</v>
      </c>
      <c r="AO269" s="895">
        <f t="shared" si="204"/>
        <v>566.66666666666674</v>
      </c>
      <c r="AP269" s="895">
        <f t="shared" si="204"/>
        <v>85.416666666666686</v>
      </c>
      <c r="AQ269" s="895">
        <f t="shared" si="204"/>
        <v>157.14285714285717</v>
      </c>
      <c r="AR269" s="897"/>
      <c r="AS269" s="895">
        <f t="shared" si="205"/>
        <v>49.965798621510544</v>
      </c>
      <c r="AT269" s="895">
        <f t="shared" si="205"/>
        <v>280.84033613445376</v>
      </c>
      <c r="AU269" s="895">
        <f t="shared" si="205"/>
        <v>43.876325676511129</v>
      </c>
      <c r="AV269" s="895">
        <f t="shared" si="205"/>
        <v>308.3641341546886</v>
      </c>
      <c r="AW269" s="897"/>
      <c r="AX269" s="895">
        <f t="shared" si="206"/>
        <v>628.66617281285357</v>
      </c>
      <c r="AY269" s="895">
        <f t="shared" si="206"/>
        <v>364.89383305753751</v>
      </c>
      <c r="AZ269" s="895">
        <f t="shared" si="206"/>
        <v>756.91524384818263</v>
      </c>
      <c r="BA269" s="896">
        <f t="shared" si="206"/>
        <v>0.16050874174811725</v>
      </c>
    </row>
    <row r="270" spans="2:53" ht="23.25">
      <c r="B270" s="878"/>
      <c r="C270" s="881" t="s">
        <v>268</v>
      </c>
      <c r="D270" s="895">
        <f t="shared" si="198"/>
        <v>-47.845659163987143</v>
      </c>
      <c r="E270" s="895">
        <f t="shared" si="198"/>
        <v>-56.060606060606062</v>
      </c>
      <c r="F270" s="895">
        <f t="shared" si="198"/>
        <v>-42.945290004113531</v>
      </c>
      <c r="G270" s="895">
        <f t="shared" si="198"/>
        <v>-85.253456221198149</v>
      </c>
      <c r="H270" s="897"/>
      <c r="I270" s="895">
        <f t="shared" si="199"/>
        <v>-40.360420970436927</v>
      </c>
      <c r="J270" s="895">
        <f t="shared" si="199"/>
        <v>-32.268624568361318</v>
      </c>
      <c r="K270" s="895">
        <f t="shared" si="199"/>
        <v>-39.580354944427796</v>
      </c>
      <c r="L270" s="895">
        <f t="shared" si="199"/>
        <v>-89.479597013843588</v>
      </c>
      <c r="M270" s="897"/>
      <c r="N270" s="895">
        <f t="shared" si="200"/>
        <v>-32.136035412013811</v>
      </c>
      <c r="O270" s="895">
        <f t="shared" si="200"/>
        <v>-21.779464482579243</v>
      </c>
      <c r="P270" s="895">
        <f t="shared" si="200"/>
        <v>-31.43222136656378</v>
      </c>
      <c r="Q270" s="896">
        <f t="shared" si="200"/>
        <v>-87.879286014434257</v>
      </c>
      <c r="U270" s="878"/>
      <c r="V270" s="881" t="s">
        <v>268</v>
      </c>
      <c r="W270" s="895">
        <f t="shared" si="201"/>
        <v>62.742175856929947</v>
      </c>
      <c r="X270" s="895">
        <f t="shared" si="201"/>
        <v>27.906976744186053</v>
      </c>
      <c r="Y270" s="895">
        <f t="shared" si="201"/>
        <v>65.672990063233982</v>
      </c>
      <c r="Z270" s="895">
        <f t="shared" si="201"/>
        <v>61.073825503355692</v>
      </c>
      <c r="AA270" s="897"/>
      <c r="AB270" s="895">
        <f t="shared" si="202"/>
        <v>40.150312617551208</v>
      </c>
      <c r="AC270" s="895">
        <f t="shared" si="202"/>
        <v>165.38131258918764</v>
      </c>
      <c r="AD270" s="895">
        <f t="shared" si="202"/>
        <v>29.861531401691281</v>
      </c>
      <c r="AE270" s="895">
        <f t="shared" si="202"/>
        <v>30.703252140970591</v>
      </c>
      <c r="AF270" s="897"/>
      <c r="AG270" s="895">
        <f t="shared" si="203"/>
        <v>67.553966418689669</v>
      </c>
      <c r="AH270" s="895">
        <f t="shared" si="203"/>
        <v>216.58194949323985</v>
      </c>
      <c r="AI270" s="895">
        <f t="shared" si="203"/>
        <v>55.144661654826933</v>
      </c>
      <c r="AJ270" s="896">
        <f t="shared" si="203"/>
        <v>57.078874666426799</v>
      </c>
      <c r="AL270" s="878"/>
      <c r="AM270" s="881" t="s">
        <v>268</v>
      </c>
      <c r="AN270" s="895">
        <f t="shared" si="204"/>
        <v>-8.1761006289308114</v>
      </c>
      <c r="AO270" s="895">
        <f t="shared" si="204"/>
        <v>-70</v>
      </c>
      <c r="AP270" s="895">
        <f t="shared" si="204"/>
        <v>-9.1156462585033893</v>
      </c>
      <c r="AQ270" s="895">
        <f t="shared" si="204"/>
        <v>150</v>
      </c>
      <c r="AR270" s="897"/>
      <c r="AS270" s="895">
        <f t="shared" si="205"/>
        <v>-20.568725930066307</v>
      </c>
      <c r="AT270" s="895">
        <f t="shared" si="205"/>
        <v>-78.723126468796238</v>
      </c>
      <c r="AU270" s="895">
        <f t="shared" si="205"/>
        <v>-18.23921703047337</v>
      </c>
      <c r="AV270" s="895">
        <f t="shared" si="205"/>
        <v>180.49503674100811</v>
      </c>
      <c r="AW270" s="897"/>
      <c r="AX270" s="895">
        <f t="shared" si="206"/>
        <v>13.188829047734103</v>
      </c>
      <c r="AY270" s="895">
        <f t="shared" si="206"/>
        <v>-66.772942800838393</v>
      </c>
      <c r="AZ270" s="895">
        <f t="shared" si="206"/>
        <v>15.991421494297157</v>
      </c>
      <c r="BA270" s="896">
        <f t="shared" si="206"/>
        <v>209.57693484471571</v>
      </c>
    </row>
    <row r="271" spans="2:53" ht="23.25">
      <c r="B271" s="878">
        <v>2012</v>
      </c>
      <c r="C271" s="881" t="s">
        <v>672</v>
      </c>
      <c r="D271" s="895">
        <f t="shared" si="198"/>
        <v>32.827102803738342</v>
      </c>
      <c r="E271" s="895">
        <f t="shared" si="198"/>
        <v>57.594936708860757</v>
      </c>
      <c r="F271" s="895">
        <f t="shared" si="198"/>
        <v>32.27272727272728</v>
      </c>
      <c r="G271" s="895">
        <f t="shared" si="198"/>
        <v>-60.526315789473685</v>
      </c>
      <c r="H271" s="897"/>
      <c r="I271" s="895">
        <f t="shared" si="199"/>
        <v>77.476662227268804</v>
      </c>
      <c r="J271" s="895">
        <f t="shared" si="199"/>
        <v>423.95971826527386</v>
      </c>
      <c r="K271" s="895">
        <f t="shared" si="199"/>
        <v>-10.013635804259735</v>
      </c>
      <c r="L271" s="895">
        <f t="shared" si="199"/>
        <v>-83.120732385817604</v>
      </c>
      <c r="M271" s="897"/>
      <c r="N271" s="895">
        <f t="shared" si="200"/>
        <v>97.630299262490638</v>
      </c>
      <c r="O271" s="895">
        <f t="shared" si="200"/>
        <v>511.33878116377082</v>
      </c>
      <c r="P271" s="895">
        <f t="shared" si="200"/>
        <v>-3.9960098120631784</v>
      </c>
      <c r="Q271" s="896">
        <f t="shared" si="200"/>
        <v>-81.178801052465047</v>
      </c>
      <c r="U271" s="878">
        <v>2012</v>
      </c>
      <c r="V271" s="881" t="s">
        <v>672</v>
      </c>
      <c r="W271" s="895">
        <f t="shared" si="201"/>
        <v>11.911357340720215</v>
      </c>
      <c r="X271" s="895">
        <f t="shared" si="201"/>
        <v>10.000000000000014</v>
      </c>
      <c r="Y271" s="895">
        <f t="shared" si="201"/>
        <v>14.101184068891271</v>
      </c>
      <c r="Z271" s="895">
        <f t="shared" si="201"/>
        <v>-17.1875</v>
      </c>
      <c r="AA271" s="897"/>
      <c r="AB271" s="895">
        <f t="shared" si="202"/>
        <v>9.7576633175187766</v>
      </c>
      <c r="AC271" s="895">
        <f t="shared" si="202"/>
        <v>7.7477382532431704</v>
      </c>
      <c r="AD271" s="895">
        <f t="shared" si="202"/>
        <v>19.594219569259636</v>
      </c>
      <c r="AE271" s="895">
        <f t="shared" si="202"/>
        <v>-80.907520552765419</v>
      </c>
      <c r="AF271" s="897"/>
      <c r="AG271" s="895">
        <f t="shared" si="203"/>
        <v>22.570505583387927</v>
      </c>
      <c r="AH271" s="895">
        <f t="shared" si="203"/>
        <v>20.801367067102888</v>
      </c>
      <c r="AI271" s="895">
        <f t="shared" si="203"/>
        <v>33.718352071050759</v>
      </c>
      <c r="AJ271" s="896">
        <f t="shared" si="203"/>
        <v>-78.826867761166397</v>
      </c>
      <c r="AL271" s="878">
        <v>2012</v>
      </c>
      <c r="AM271" s="881" t="s">
        <v>672</v>
      </c>
      <c r="AN271" s="895">
        <f t="shared" si="204"/>
        <v>-8.029197080291965</v>
      </c>
      <c r="AO271" s="895">
        <f t="shared" si="204"/>
        <v>-44.230769230769226</v>
      </c>
      <c r="AP271" s="895">
        <f t="shared" si="204"/>
        <v>7.1698113207547181</v>
      </c>
      <c r="AQ271" s="895">
        <f t="shared" si="204"/>
        <v>-67.961165048543677</v>
      </c>
      <c r="AR271" s="897"/>
      <c r="AS271" s="895">
        <f t="shared" si="205"/>
        <v>-4.0541185654873431</v>
      </c>
      <c r="AT271" s="895">
        <f t="shared" si="205"/>
        <v>-63.153247170265715</v>
      </c>
      <c r="AU271" s="895">
        <f t="shared" si="205"/>
        <v>-6.3620594369524497E-3</v>
      </c>
      <c r="AV271" s="895">
        <f t="shared" si="205"/>
        <v>-31.859422254666796</v>
      </c>
      <c r="AW271" s="897"/>
      <c r="AX271" s="895">
        <f t="shared" si="206"/>
        <v>5.1150574004027476</v>
      </c>
      <c r="AY271" s="895">
        <f t="shared" si="206"/>
        <v>-62.375705775404377</v>
      </c>
      <c r="AZ271" s="895">
        <f t="shared" si="206"/>
        <v>10.488447823276758</v>
      </c>
      <c r="BA271" s="896">
        <f t="shared" si="206"/>
        <v>-36.432788318799844</v>
      </c>
    </row>
    <row r="272" spans="2:53" ht="23.25">
      <c r="B272" s="878"/>
      <c r="C272" s="881" t="s">
        <v>266</v>
      </c>
      <c r="D272" s="895">
        <f t="shared" si="198"/>
        <v>4.8517520215633425</v>
      </c>
      <c r="E272" s="895">
        <f t="shared" si="198"/>
        <v>4.7210300429184571</v>
      </c>
      <c r="F272" s="895">
        <f t="shared" si="198"/>
        <v>-8.0645161290320289E-2</v>
      </c>
      <c r="G272" s="895">
        <f t="shared" si="198"/>
        <v>563.63636363636363</v>
      </c>
      <c r="H272" s="897"/>
      <c r="I272" s="895">
        <f t="shared" si="199"/>
        <v>99.016512961939469</v>
      </c>
      <c r="J272" s="895">
        <f t="shared" si="199"/>
        <v>125.43965110223075</v>
      </c>
      <c r="K272" s="895">
        <f t="shared" si="199"/>
        <v>78.451259620360958</v>
      </c>
      <c r="L272" s="895">
        <f t="shared" si="199"/>
        <v>2264.7313432835822</v>
      </c>
      <c r="M272" s="897"/>
      <c r="N272" s="895">
        <f t="shared" si="200"/>
        <v>110.82829374020875</v>
      </c>
      <c r="O272" s="895">
        <f t="shared" si="200"/>
        <v>147.71919568364237</v>
      </c>
      <c r="P272" s="895">
        <f t="shared" si="200"/>
        <v>86.027752027541084</v>
      </c>
      <c r="Q272" s="896">
        <f t="shared" si="200"/>
        <v>2279.3220970175034</v>
      </c>
      <c r="U272" s="878"/>
      <c r="V272" s="881" t="s">
        <v>266</v>
      </c>
      <c r="W272" s="895">
        <f t="shared" si="201"/>
        <v>8.1967213114754145</v>
      </c>
      <c r="X272" s="895">
        <f t="shared" si="201"/>
        <v>-11.403508771929822</v>
      </c>
      <c r="Y272" s="895">
        <f t="shared" si="201"/>
        <v>4.1211101766189984</v>
      </c>
      <c r="Z272" s="895">
        <f t="shared" si="201"/>
        <v>79</v>
      </c>
      <c r="AA272" s="897"/>
      <c r="AB272" s="895">
        <f t="shared" si="202"/>
        <v>-2.644700524830057E-2</v>
      </c>
      <c r="AC272" s="895">
        <f t="shared" si="202"/>
        <v>64.517278626660669</v>
      </c>
      <c r="AD272" s="895">
        <f t="shared" si="202"/>
        <v>-12.097133745402942</v>
      </c>
      <c r="AE272" s="895">
        <f t="shared" si="202"/>
        <v>68.714230221416528</v>
      </c>
      <c r="AF272" s="897"/>
      <c r="AG272" s="895">
        <f t="shared" si="203"/>
        <v>11.534567448501193</v>
      </c>
      <c r="AH272" s="895">
        <f t="shared" si="203"/>
        <v>91.468477285686987</v>
      </c>
      <c r="AI272" s="895">
        <f t="shared" si="203"/>
        <v>-2.815299735979778</v>
      </c>
      <c r="AJ272" s="896">
        <f t="shared" si="203"/>
        <v>63.72961475018522</v>
      </c>
      <c r="AL272" s="878"/>
      <c r="AM272" s="881" t="s">
        <v>266</v>
      </c>
      <c r="AN272" s="895">
        <f t="shared" si="204"/>
        <v>-17.099863201094394</v>
      </c>
      <c r="AO272" s="895">
        <f t="shared" si="204"/>
        <v>-60.714285714285715</v>
      </c>
      <c r="AP272" s="895">
        <f t="shared" si="204"/>
        <v>-3.5058430717863018</v>
      </c>
      <c r="AQ272" s="895">
        <f t="shared" si="204"/>
        <v>-92.10526315789474</v>
      </c>
      <c r="AR272" s="897"/>
      <c r="AS272" s="895">
        <f t="shared" si="205"/>
        <v>14.285232846643851</v>
      </c>
      <c r="AT272" s="895">
        <f t="shared" si="205"/>
        <v>-65.640295626060322</v>
      </c>
      <c r="AU272" s="895">
        <f t="shared" si="205"/>
        <v>18.376647460581808</v>
      </c>
      <c r="AV272" s="895">
        <f t="shared" si="205"/>
        <v>-90.068353397265867</v>
      </c>
      <c r="AW272" s="897"/>
      <c r="AX272" s="895">
        <f t="shared" si="206"/>
        <v>20.200721362089013</v>
      </c>
      <c r="AY272" s="895">
        <f t="shared" si="206"/>
        <v>-67.499872137702468</v>
      </c>
      <c r="AZ272" s="895">
        <f t="shared" si="206"/>
        <v>24.751824196127401</v>
      </c>
      <c r="BA272" s="896">
        <f t="shared" si="206"/>
        <v>-90.219558654449841</v>
      </c>
    </row>
    <row r="273" spans="2:53" ht="23.25">
      <c r="B273" s="878"/>
      <c r="C273" s="881" t="s">
        <v>267</v>
      </c>
      <c r="D273" s="895">
        <f t="shared" si="198"/>
        <v>-4.7420965058236249</v>
      </c>
      <c r="E273" s="895">
        <f t="shared" si="198"/>
        <v>5.2910052910053054</v>
      </c>
      <c r="F273" s="895">
        <f t="shared" si="198"/>
        <v>-5.1102204408817613</v>
      </c>
      <c r="G273" s="895">
        <f t="shared" si="198"/>
        <v>-106.66666666666667</v>
      </c>
      <c r="H273" s="897"/>
      <c r="I273" s="895">
        <f t="shared" si="199"/>
        <v>9.5666158629178284</v>
      </c>
      <c r="J273" s="895">
        <f t="shared" si="199"/>
        <v>44.620153206266025</v>
      </c>
      <c r="K273" s="895">
        <f t="shared" si="199"/>
        <v>-6.9990505573955772</v>
      </c>
      <c r="L273" s="895">
        <f>+L209/L205*100-100</f>
        <v>2117.2635621699474</v>
      </c>
      <c r="M273" s="897"/>
      <c r="N273" s="895">
        <f t="shared" si="200"/>
        <v>12.931621467183831</v>
      </c>
      <c r="O273" s="895">
        <f t="shared" si="200"/>
        <v>47.739547840609532</v>
      </c>
      <c r="P273" s="895">
        <f t="shared" si="200"/>
        <v>-3.7365050215345263</v>
      </c>
      <c r="Q273" s="896">
        <f t="shared" si="200"/>
        <v>2111.6558876056979</v>
      </c>
      <c r="U273" s="878"/>
      <c r="V273" s="881" t="s">
        <v>267</v>
      </c>
      <c r="W273" s="895">
        <f t="shared" si="201"/>
        <v>-2.8115501519756805</v>
      </c>
      <c r="X273" s="895">
        <f t="shared" si="201"/>
        <v>-14.285714285714292</v>
      </c>
      <c r="Y273" s="895">
        <f t="shared" si="201"/>
        <v>-12.205387205387211</v>
      </c>
      <c r="Z273" s="895">
        <f t="shared" si="201"/>
        <v>327.02702702702703</v>
      </c>
      <c r="AA273" s="897"/>
      <c r="AB273" s="895">
        <f t="shared" si="202"/>
        <v>-0.86733871658282169</v>
      </c>
      <c r="AC273" s="895">
        <f t="shared" si="202"/>
        <v>10.82578087734592</v>
      </c>
      <c r="AD273" s="895">
        <f t="shared" si="202"/>
        <v>-5.8840120199231194</v>
      </c>
      <c r="AE273" s="895">
        <f t="shared" si="202"/>
        <v>303.47566613431962</v>
      </c>
      <c r="AF273" s="897"/>
      <c r="AG273" s="895">
        <f t="shared" si="203"/>
        <v>0.2402299834726449</v>
      </c>
      <c r="AH273" s="895">
        <f t="shared" si="203"/>
        <v>12.224040989597668</v>
      </c>
      <c r="AI273" s="895">
        <f t="shared" si="203"/>
        <v>-4.8960844474003835</v>
      </c>
      <c r="AJ273" s="896">
        <f t="shared" si="203"/>
        <v>316.49177360287126</v>
      </c>
      <c r="AL273" s="878"/>
      <c r="AM273" s="881" t="s">
        <v>267</v>
      </c>
      <c r="AN273" s="895">
        <f t="shared" si="204"/>
        <v>-23.636363636363626</v>
      </c>
      <c r="AO273" s="895">
        <f t="shared" si="204"/>
        <v>-17.5</v>
      </c>
      <c r="AP273" s="895">
        <f t="shared" si="204"/>
        <v>-25.842696629213478</v>
      </c>
      <c r="AQ273" s="895">
        <f t="shared" si="204"/>
        <v>50</v>
      </c>
      <c r="AR273" s="897"/>
      <c r="AS273" s="895">
        <f t="shared" si="205"/>
        <v>3.3733084656442571</v>
      </c>
      <c r="AT273" s="895">
        <f t="shared" si="205"/>
        <v>-18.795376249181444</v>
      </c>
      <c r="AU273" s="895">
        <f t="shared" si="205"/>
        <v>5.4273767369217012</v>
      </c>
      <c r="AV273" s="895">
        <f t="shared" si="205"/>
        <v>-44.41352954979719</v>
      </c>
      <c r="AW273" s="897"/>
      <c r="AX273" s="895">
        <f t="shared" si="206"/>
        <v>4.7076625826341285</v>
      </c>
      <c r="AY273" s="895">
        <f t="shared" si="206"/>
        <v>-27.642167582823646</v>
      </c>
      <c r="AZ273" s="895">
        <f t="shared" si="206"/>
        <v>7.141555704660945</v>
      </c>
      <c r="BA273" s="896">
        <f t="shared" si="206"/>
        <v>-37.288887063798825</v>
      </c>
    </row>
    <row r="274" spans="2:53" ht="23.25">
      <c r="B274" s="878"/>
      <c r="C274" s="881" t="s">
        <v>268</v>
      </c>
      <c r="D274" s="895">
        <f t="shared" si="198"/>
        <v>-4.2540073982737425</v>
      </c>
      <c r="E274" s="895">
        <f t="shared" si="198"/>
        <v>0.49261083743843415</v>
      </c>
      <c r="F274" s="895">
        <f t="shared" si="198"/>
        <v>-3.5328046142754204</v>
      </c>
      <c r="G274" s="895">
        <f t="shared" si="198"/>
        <v>-65.625</v>
      </c>
      <c r="H274" s="897"/>
      <c r="I274" s="895">
        <f t="shared" si="199"/>
        <v>8.6221551139521893</v>
      </c>
      <c r="J274" s="895">
        <f t="shared" si="199"/>
        <v>23.438032381409087</v>
      </c>
      <c r="K274" s="895">
        <f t="shared" si="199"/>
        <v>5.1088880736669182</v>
      </c>
      <c r="L274" s="895">
        <f t="shared" si="199"/>
        <v>-12.715294522907342</v>
      </c>
      <c r="M274" s="897"/>
      <c r="N274" s="895">
        <f t="shared" si="200"/>
        <v>8.0325691116849924</v>
      </c>
      <c r="O274" s="895">
        <f t="shared" si="200"/>
        <v>30.129008308973795</v>
      </c>
      <c r="P274" s="895">
        <f t="shared" si="200"/>
        <v>2.8596554395567324</v>
      </c>
      <c r="Q274" s="896">
        <f t="shared" si="200"/>
        <v>-19.985079425195622</v>
      </c>
      <c r="U274" s="878"/>
      <c r="V274" s="881" t="s">
        <v>268</v>
      </c>
      <c r="W274" s="895">
        <f t="shared" si="201"/>
        <v>14.010989010989007</v>
      </c>
      <c r="X274" s="895">
        <f t="shared" si="201"/>
        <v>14.545454545454547</v>
      </c>
      <c r="Y274" s="895">
        <f t="shared" si="201"/>
        <v>21.755725190839698</v>
      </c>
      <c r="Z274" s="895">
        <f t="shared" si="201"/>
        <v>-45.416666666666671</v>
      </c>
      <c r="AA274" s="897"/>
      <c r="AB274" s="895">
        <f t="shared" si="202"/>
        <v>-1.8603520171121488</v>
      </c>
      <c r="AC274" s="895">
        <f t="shared" si="202"/>
        <v>-26.398838910765065</v>
      </c>
      <c r="AD274" s="895">
        <f t="shared" si="202"/>
        <v>-7.5712464720086814</v>
      </c>
      <c r="AE274" s="895">
        <f t="shared" si="202"/>
        <v>244.09030137881058</v>
      </c>
      <c r="AF274" s="897"/>
      <c r="AG274" s="895">
        <f t="shared" si="203"/>
        <v>-3.0575954379873593</v>
      </c>
      <c r="AH274" s="895">
        <f t="shared" si="203"/>
        <v>-30.540332713840556</v>
      </c>
      <c r="AI274" s="895">
        <f t="shared" si="203"/>
        <v>-8.2200108062656057</v>
      </c>
      <c r="AJ274" s="896">
        <f t="shared" si="203"/>
        <v>251.17112681041078</v>
      </c>
      <c r="AL274" s="878"/>
      <c r="AM274" s="881" t="s">
        <v>268</v>
      </c>
      <c r="AN274" s="895">
        <f t="shared" si="204"/>
        <v>-13.150684931506845</v>
      </c>
      <c r="AO274" s="895">
        <f t="shared" si="204"/>
        <v>25</v>
      </c>
      <c r="AP274" s="895">
        <f t="shared" si="204"/>
        <v>-7.9341317365269504</v>
      </c>
      <c r="AQ274" s="895">
        <f t="shared" si="204"/>
        <v>-92</v>
      </c>
      <c r="AR274" s="897"/>
      <c r="AS274" s="895">
        <f t="shared" si="205"/>
        <v>28.668222474142652</v>
      </c>
      <c r="AT274" s="895">
        <f t="shared" si="205"/>
        <v>124.32501534056044</v>
      </c>
      <c r="AU274" s="895">
        <f t="shared" si="205"/>
        <v>29.339526285801583</v>
      </c>
      <c r="AV274" s="895">
        <f t="shared" si="205"/>
        <v>-98.299476054784449</v>
      </c>
      <c r="AW274" s="897"/>
      <c r="AX274" s="895">
        <f t="shared" si="206"/>
        <v>30.725319781757719</v>
      </c>
      <c r="AY274" s="895">
        <f t="shared" si="206"/>
        <v>142.95038650423032</v>
      </c>
      <c r="AZ274" s="895">
        <f t="shared" si="206"/>
        <v>31.07169947811181</v>
      </c>
      <c r="BA274" s="896">
        <f t="shared" si="206"/>
        <v>-97.932930280781235</v>
      </c>
    </row>
    <row r="275" spans="2:53" ht="23.25">
      <c r="B275" s="878">
        <v>2013</v>
      </c>
      <c r="C275" s="881" t="s">
        <v>672</v>
      </c>
      <c r="D275" s="895">
        <f t="shared" si="198"/>
        <v>20.316622691292878</v>
      </c>
      <c r="E275" s="895">
        <f t="shared" si="198"/>
        <v>-13.654618473895582</v>
      </c>
      <c r="F275" s="895">
        <f t="shared" si="198"/>
        <v>26.002290950744552</v>
      </c>
      <c r="G275" s="895">
        <f t="shared" si="198"/>
        <v>253.33333333333331</v>
      </c>
      <c r="H275" s="897"/>
      <c r="I275" s="895">
        <f t="shared" si="199"/>
        <v>-35.540365895122079</v>
      </c>
      <c r="J275" s="895">
        <f t="shared" si="199"/>
        <v>-62.441934492365306</v>
      </c>
      <c r="K275" s="895">
        <f t="shared" si="199"/>
        <v>3.8748695769500472</v>
      </c>
      <c r="L275" s="895">
        <f t="shared" si="199"/>
        <v>365.01857844899916</v>
      </c>
      <c r="M275" s="897"/>
      <c r="N275" s="895">
        <f t="shared" si="200"/>
        <v>-36.589389395650898</v>
      </c>
      <c r="O275" s="895">
        <f t="shared" si="200"/>
        <v>-62.852542058210012</v>
      </c>
      <c r="P275" s="895">
        <f t="shared" si="200"/>
        <v>3.8276821845977622</v>
      </c>
      <c r="Q275" s="896">
        <f t="shared" si="200"/>
        <v>400.0172665423068</v>
      </c>
      <c r="U275" s="878">
        <v>2013</v>
      </c>
      <c r="V275" s="881" t="s">
        <v>672</v>
      </c>
      <c r="W275" s="895">
        <f t="shared" si="201"/>
        <v>81.765676567656755</v>
      </c>
      <c r="X275" s="895">
        <f t="shared" si="201"/>
        <v>17.171717171717177</v>
      </c>
      <c r="Y275" s="895">
        <f t="shared" si="201"/>
        <v>85.471698113207538</v>
      </c>
      <c r="Z275" s="895">
        <f t="shared" si="201"/>
        <v>128.30188679245285</v>
      </c>
      <c r="AA275" s="897"/>
      <c r="AB275" s="895">
        <f t="shared" si="202"/>
        <v>10.598542768739392</v>
      </c>
      <c r="AC275" s="895">
        <f t="shared" si="202"/>
        <v>-13.245120154541169</v>
      </c>
      <c r="AD275" s="895">
        <f t="shared" si="202"/>
        <v>13.719495540385381</v>
      </c>
      <c r="AE275" s="895">
        <f t="shared" si="202"/>
        <v>41.772081204099294</v>
      </c>
      <c r="AF275" s="897"/>
      <c r="AG275" s="895">
        <f t="shared" si="203"/>
        <v>15.520447674538019</v>
      </c>
      <c r="AH275" s="895">
        <f t="shared" si="203"/>
        <v>-10.768851072595837</v>
      </c>
      <c r="AI275" s="895">
        <f t="shared" si="203"/>
        <v>19.051919192230599</v>
      </c>
      <c r="AJ275" s="896">
        <f t="shared" si="203"/>
        <v>46.113548263760606</v>
      </c>
      <c r="AL275" s="878">
        <v>2013</v>
      </c>
      <c r="AM275" s="881" t="s">
        <v>672</v>
      </c>
      <c r="AN275" s="895">
        <f t="shared" si="204"/>
        <v>6.3492063492063551</v>
      </c>
      <c r="AO275" s="895">
        <f t="shared" si="204"/>
        <v>-44.827586206896555</v>
      </c>
      <c r="AP275" s="895">
        <f t="shared" si="204"/>
        <v>11.619718309859152</v>
      </c>
      <c r="AQ275" s="895">
        <f t="shared" si="204"/>
        <v>-39.393939393939391</v>
      </c>
      <c r="AR275" s="897"/>
      <c r="AS275" s="895">
        <f t="shared" si="205"/>
        <v>48.601867298855609</v>
      </c>
      <c r="AT275" s="895">
        <f t="shared" si="205"/>
        <v>160.20043572984753</v>
      </c>
      <c r="AU275" s="895">
        <f t="shared" si="205"/>
        <v>44.86771440354579</v>
      </c>
      <c r="AV275" s="895">
        <f t="shared" si="205"/>
        <v>107.52729313335374</v>
      </c>
      <c r="AW275" s="897"/>
      <c r="AX275" s="895">
        <f t="shared" si="206"/>
        <v>56.792997429999048</v>
      </c>
      <c r="AY275" s="895">
        <f t="shared" si="206"/>
        <v>187.76656804917582</v>
      </c>
      <c r="AZ275" s="895">
        <f t="shared" si="206"/>
        <v>50.859743871052103</v>
      </c>
      <c r="BA275" s="896">
        <f t="shared" si="206"/>
        <v>195.14093578516594</v>
      </c>
    </row>
    <row r="276" spans="2:53" ht="23.25">
      <c r="B276" s="878"/>
      <c r="C276" s="881" t="s">
        <v>266</v>
      </c>
      <c r="D276" s="895">
        <f t="shared" si="198"/>
        <v>8.2262210796915127</v>
      </c>
      <c r="E276" s="895">
        <f t="shared" si="198"/>
        <v>-10.655737704918039</v>
      </c>
      <c r="F276" s="895">
        <f t="shared" si="198"/>
        <v>8.7167070217917626</v>
      </c>
      <c r="G276" s="895">
        <f t="shared" si="198"/>
        <v>63.013698630136986</v>
      </c>
      <c r="H276" s="897"/>
      <c r="I276" s="895">
        <f t="shared" si="199"/>
        <v>-18.939205630474746</v>
      </c>
      <c r="J276" s="895">
        <f t="shared" si="199"/>
        <v>-47.471818533160324</v>
      </c>
      <c r="K276" s="895">
        <f t="shared" si="199"/>
        <v>-9.3158495252899911</v>
      </c>
      <c r="L276" s="895">
        <f t="shared" si="199"/>
        <v>68.97757468268145</v>
      </c>
      <c r="M276" s="897"/>
      <c r="N276" s="895">
        <f t="shared" si="200"/>
        <v>-16.549973369115307</v>
      </c>
      <c r="O276" s="895">
        <f t="shared" si="200"/>
        <v>-46.715545668980475</v>
      </c>
      <c r="P276" s="895">
        <f t="shared" si="200"/>
        <v>-6.7374714012342451</v>
      </c>
      <c r="Q276" s="896">
        <f t="shared" si="200"/>
        <v>87.408499297124763</v>
      </c>
      <c r="U276" s="878"/>
      <c r="V276" s="881" t="s">
        <v>266</v>
      </c>
      <c r="W276" s="895">
        <f t="shared" si="201"/>
        <v>47.233201581027657</v>
      </c>
      <c r="X276" s="895">
        <f t="shared" si="201"/>
        <v>31.683168316831683</v>
      </c>
      <c r="Y276" s="895">
        <f t="shared" si="201"/>
        <v>67.770597738287563</v>
      </c>
      <c r="Z276" s="895">
        <f t="shared" si="201"/>
        <v>-86.033519553072622</v>
      </c>
      <c r="AA276" s="897"/>
      <c r="AB276" s="895">
        <f t="shared" si="202"/>
        <v>4.8411605480048365</v>
      </c>
      <c r="AC276" s="895">
        <f t="shared" si="202"/>
        <v>-34.609197371028259</v>
      </c>
      <c r="AD276" s="895">
        <f t="shared" si="202"/>
        <v>16.453687948353092</v>
      </c>
      <c r="AE276" s="895">
        <f t="shared" si="202"/>
        <v>27.727209934150949</v>
      </c>
      <c r="AF276" s="897"/>
      <c r="AG276" s="895">
        <f t="shared" si="203"/>
        <v>7.8135805614504079</v>
      </c>
      <c r="AH276" s="895">
        <f t="shared" si="203"/>
        <v>-34.041916054502508</v>
      </c>
      <c r="AI276" s="895">
        <f t="shared" si="203"/>
        <v>20.049257831580917</v>
      </c>
      <c r="AJ276" s="896">
        <f t="shared" si="203"/>
        <v>52.466630561649737</v>
      </c>
      <c r="AL276" s="878"/>
      <c r="AM276" s="881" t="s">
        <v>266</v>
      </c>
      <c r="AN276" s="895">
        <f t="shared" si="204"/>
        <v>19.801980198019791</v>
      </c>
      <c r="AO276" s="895">
        <f t="shared" si="204"/>
        <v>4.5454545454545467</v>
      </c>
      <c r="AP276" s="895">
        <f t="shared" si="204"/>
        <v>14.705882352941174</v>
      </c>
      <c r="AQ276" s="895">
        <f t="shared" si="204"/>
        <v>566.66666666666674</v>
      </c>
      <c r="AR276" s="897"/>
      <c r="AS276" s="895">
        <f t="shared" si="205"/>
        <v>-10.002030795765918</v>
      </c>
      <c r="AT276" s="895">
        <f t="shared" si="205"/>
        <v>56.271282633371158</v>
      </c>
      <c r="AU276" s="895">
        <f t="shared" si="205"/>
        <v>-15.734368794852855</v>
      </c>
      <c r="AV276" s="895">
        <f t="shared" si="205"/>
        <v>4624.2937853107342</v>
      </c>
      <c r="AW276" s="897"/>
      <c r="AX276" s="895">
        <f t="shared" si="206"/>
        <v>-7.6646336522441345</v>
      </c>
      <c r="AY276" s="895">
        <f t="shared" si="206"/>
        <v>79.632228442652178</v>
      </c>
      <c r="AZ276" s="895">
        <f t="shared" si="206"/>
        <v>-13.572883210809891</v>
      </c>
      <c r="BA276" s="896">
        <f t="shared" si="206"/>
        <v>4635.787251998293</v>
      </c>
    </row>
    <row r="277" spans="2:53" ht="23.25">
      <c r="B277" s="878"/>
      <c r="C277" s="881" t="s">
        <v>267</v>
      </c>
      <c r="D277" s="895">
        <f>+D213/D209*100-100</f>
        <v>44.192139737991283</v>
      </c>
      <c r="E277" s="895">
        <f t="shared" si="198"/>
        <v>41.206030150753776</v>
      </c>
      <c r="F277" s="895">
        <f t="shared" si="198"/>
        <v>17.740232312566008</v>
      </c>
      <c r="G277" s="895">
        <f>+G213/G209*100-100</f>
        <v>-25600</v>
      </c>
      <c r="H277" s="897"/>
      <c r="I277" s="895">
        <f t="shared" si="199"/>
        <v>3.174152067837781</v>
      </c>
      <c r="J277" s="895">
        <f t="shared" si="199"/>
        <v>-22.485475582209673</v>
      </c>
      <c r="K277" s="895">
        <f t="shared" si="199"/>
        <v>19.819159535410606</v>
      </c>
      <c r="L277" s="895">
        <f t="shared" si="199"/>
        <v>-76.405199889142935</v>
      </c>
      <c r="M277" s="897"/>
      <c r="N277" s="895">
        <f t="shared" si="200"/>
        <v>10.338945557301798</v>
      </c>
      <c r="O277" s="895">
        <f t="shared" si="200"/>
        <v>-15.941736428307451</v>
      </c>
      <c r="P277" s="895">
        <f t="shared" si="200"/>
        <v>27.424448364321563</v>
      </c>
      <c r="Q277" s="896">
        <f>+Q213/Q209*100-100</f>
        <v>-73.69249878300613</v>
      </c>
      <c r="U277" s="878"/>
      <c r="V277" s="881" t="s">
        <v>267</v>
      </c>
      <c r="W277" s="895">
        <f t="shared" si="201"/>
        <v>71.853010164190778</v>
      </c>
      <c r="X277" s="895">
        <f t="shared" si="201"/>
        <v>132.05128205128207</v>
      </c>
      <c r="Y277" s="895">
        <f t="shared" si="201"/>
        <v>90.604026845637577</v>
      </c>
      <c r="Z277" s="895">
        <f t="shared" si="201"/>
        <v>-81.645569620253156</v>
      </c>
      <c r="AA277" s="897"/>
      <c r="AB277" s="895">
        <f t="shared" si="202"/>
        <v>29.258548724529476</v>
      </c>
      <c r="AC277" s="895">
        <f t="shared" si="202"/>
        <v>25.556648052984073</v>
      </c>
      <c r="AD277" s="895">
        <f t="shared" si="202"/>
        <v>34.183297296411638</v>
      </c>
      <c r="AE277" s="895">
        <f t="shared" si="202"/>
        <v>-57.406539378977747</v>
      </c>
      <c r="AF277" s="897"/>
      <c r="AG277" s="895">
        <f t="shared" si="203"/>
        <v>41.369333335951353</v>
      </c>
      <c r="AH277" s="895">
        <f t="shared" si="203"/>
        <v>23.306180115107452</v>
      </c>
      <c r="AI277" s="895">
        <f t="shared" si="203"/>
        <v>48.797690699163979</v>
      </c>
      <c r="AJ277" s="896">
        <f t="shared" si="203"/>
        <v>-53.269420772026812</v>
      </c>
      <c r="AL277" s="878"/>
      <c r="AM277" s="881" t="s">
        <v>267</v>
      </c>
      <c r="AN277" s="895">
        <f t="shared" si="204"/>
        <v>1.1904761904761898</v>
      </c>
      <c r="AO277" s="895">
        <f t="shared" si="204"/>
        <v>-57.575757575757578</v>
      </c>
      <c r="AP277" s="895">
        <f t="shared" si="204"/>
        <v>8.9015151515151558</v>
      </c>
      <c r="AQ277" s="895">
        <f t="shared" si="204"/>
        <v>-77.777777777777771</v>
      </c>
      <c r="AR277" s="897"/>
      <c r="AS277" s="895">
        <f t="shared" si="205"/>
        <v>-7.7260285583231934</v>
      </c>
      <c r="AT277" s="895">
        <f t="shared" si="205"/>
        <v>-52.656767701558472</v>
      </c>
      <c r="AU277" s="895">
        <f t="shared" si="205"/>
        <v>-6.5943978611987006</v>
      </c>
      <c r="AV277" s="895">
        <f t="shared" si="205"/>
        <v>42.359184658062958</v>
      </c>
      <c r="AW277" s="897"/>
      <c r="AX277" s="895">
        <f t="shared" si="206"/>
        <v>0.48857577203801839</v>
      </c>
      <c r="AY277" s="895">
        <f t="shared" si="206"/>
        <v>-44.418271967498313</v>
      </c>
      <c r="AZ277" s="895">
        <f t="shared" si="206"/>
        <v>1.6625823848850558</v>
      </c>
      <c r="BA277" s="896">
        <f t="shared" si="206"/>
        <v>31.206752801957521</v>
      </c>
    </row>
    <row r="278" spans="2:53" ht="23.25">
      <c r="B278" s="878"/>
      <c r="C278" s="881" t="s">
        <v>268</v>
      </c>
      <c r="D278" s="895">
        <f>+D214/D210*100-100</f>
        <v>22.472633612363154</v>
      </c>
      <c r="E278" s="895">
        <f t="shared" si="198"/>
        <v>91.666666666666686</v>
      </c>
      <c r="F278" s="895">
        <f t="shared" si="198"/>
        <v>9.7907324364723536</v>
      </c>
      <c r="G278" s="895">
        <f t="shared" si="198"/>
        <v>281.81818181818181</v>
      </c>
      <c r="H278" s="897"/>
      <c r="I278" s="895">
        <f t="shared" si="199"/>
        <v>20.650902022949055</v>
      </c>
      <c r="J278" s="895">
        <f t="shared" si="199"/>
        <v>11.502719391510567</v>
      </c>
      <c r="K278" s="895">
        <f t="shared" si="199"/>
        <v>19.195851446437246</v>
      </c>
      <c r="L278" s="895">
        <f t="shared" si="199"/>
        <v>564.86113166592668</v>
      </c>
      <c r="M278" s="897"/>
      <c r="N278" s="895">
        <f t="shared" si="200"/>
        <v>32.519402948807652</v>
      </c>
      <c r="O278" s="895">
        <f t="shared" si="200"/>
        <v>13.213113512314024</v>
      </c>
      <c r="P278" s="895">
        <f t="shared" si="200"/>
        <v>34.294944709386925</v>
      </c>
      <c r="Q278" s="896">
        <f>+Q214/Q210*100-100</f>
        <v>616.60062735021791</v>
      </c>
      <c r="U278" s="878"/>
      <c r="V278" s="881" t="s">
        <v>268</v>
      </c>
      <c r="W278" s="895">
        <f t="shared" si="201"/>
        <v>14.257028112449802</v>
      </c>
      <c r="X278" s="895">
        <f t="shared" si="201"/>
        <v>43.650793650793645</v>
      </c>
      <c r="Y278" s="895">
        <f t="shared" si="201"/>
        <v>18.22660098522168</v>
      </c>
      <c r="Z278" s="895">
        <f t="shared" si="201"/>
        <v>-81.679389312977094</v>
      </c>
      <c r="AA278" s="897"/>
      <c r="AB278" s="895">
        <f t="shared" si="202"/>
        <v>53.342428755805969</v>
      </c>
      <c r="AC278" s="895">
        <f t="shared" si="202"/>
        <v>213.52483658863008</v>
      </c>
      <c r="AD278" s="895">
        <f t="shared" si="202"/>
        <v>48.190481483506659</v>
      </c>
      <c r="AE278" s="895">
        <f t="shared" si="202"/>
        <v>-59.534331899747883</v>
      </c>
      <c r="AF278" s="897"/>
      <c r="AG278" s="895">
        <f t="shared" si="203"/>
        <v>74.164255351809231</v>
      </c>
      <c r="AH278" s="895">
        <f t="shared" si="203"/>
        <v>289.64470903253442</v>
      </c>
      <c r="AI278" s="895">
        <f t="shared" si="203"/>
        <v>64.454541866357516</v>
      </c>
      <c r="AJ278" s="896">
        <f t="shared" si="203"/>
        <v>-51.647101111552182</v>
      </c>
      <c r="AL278" s="878"/>
      <c r="AM278" s="881" t="s">
        <v>268</v>
      </c>
      <c r="AN278" s="895">
        <f t="shared" si="204"/>
        <v>68.454258675078847</v>
      </c>
      <c r="AO278" s="895">
        <f t="shared" si="204"/>
        <v>273.33333333333331</v>
      </c>
      <c r="AP278" s="895">
        <f t="shared" si="204"/>
        <v>45.691056910569102</v>
      </c>
      <c r="AQ278" s="895">
        <f t="shared" si="204"/>
        <v>2800</v>
      </c>
      <c r="AR278" s="897"/>
      <c r="AS278" s="895">
        <f t="shared" si="205"/>
        <v>43.874659391269887</v>
      </c>
      <c r="AT278" s="895">
        <f t="shared" si="205"/>
        <v>37.425060976999703</v>
      </c>
      <c r="AU278" s="895">
        <f t="shared" si="205"/>
        <v>25.368973949234586</v>
      </c>
      <c r="AV278" s="895">
        <f t="shared" si="205"/>
        <v>86755.675675675666</v>
      </c>
      <c r="AW278" s="897"/>
      <c r="AX278" s="895">
        <f t="shared" si="206"/>
        <v>59.4674047259318</v>
      </c>
      <c r="AY278" s="895">
        <f t="shared" si="206"/>
        <v>54.810922287365116</v>
      </c>
      <c r="AZ278" s="895">
        <f t="shared" si="206"/>
        <v>38.180293315113289</v>
      </c>
      <c r="BA278" s="896">
        <f t="shared" si="206"/>
        <v>91353.079815266727</v>
      </c>
    </row>
    <row r="279" spans="2:53" ht="23.25">
      <c r="B279" s="878">
        <v>2014</v>
      </c>
      <c r="C279" s="881" t="s">
        <v>672</v>
      </c>
      <c r="D279" s="895">
        <f>+D215/D211*100-100</f>
        <v>99.415204678362585</v>
      </c>
      <c r="E279" s="895">
        <f t="shared" si="198"/>
        <v>33.953488372093034</v>
      </c>
      <c r="F279" s="895">
        <f t="shared" si="198"/>
        <v>101.36363636363637</v>
      </c>
      <c r="G279" s="895">
        <f t="shared" si="198"/>
        <v>324.52830188679246</v>
      </c>
      <c r="H279" s="897"/>
      <c r="I279" s="895">
        <f t="shared" si="199"/>
        <v>83.331212182066196</v>
      </c>
      <c r="J279" s="895">
        <f t="shared" si="199"/>
        <v>11.283857352981101</v>
      </c>
      <c r="K279" s="895">
        <f t="shared" si="199"/>
        <v>123.53928248796439</v>
      </c>
      <c r="L279" s="895">
        <f t="shared" si="199"/>
        <v>125.23810137512405</v>
      </c>
      <c r="M279" s="897"/>
      <c r="N279" s="895">
        <f t="shared" si="200"/>
        <v>105.49723271813991</v>
      </c>
      <c r="O279" s="895">
        <f t="shared" si="200"/>
        <v>20.106018911267284</v>
      </c>
      <c r="P279" s="895">
        <f t="shared" si="200"/>
        <v>155.49173941517523</v>
      </c>
      <c r="Q279" s="896">
        <f>+Q215/Q211*100-100</f>
        <v>147.80034256823268</v>
      </c>
      <c r="U279" s="878">
        <v>2014</v>
      </c>
      <c r="V279" s="881" t="s">
        <v>672</v>
      </c>
      <c r="W279" s="895">
        <f t="shared" si="201"/>
        <v>60.00907852927827</v>
      </c>
      <c r="X279" s="895">
        <f t="shared" si="201"/>
        <v>93.965517241379303</v>
      </c>
      <c r="Y279" s="895">
        <f t="shared" si="201"/>
        <v>62.004069175991873</v>
      </c>
      <c r="Z279" s="895">
        <f t="shared" si="201"/>
        <v>-4.9586776859504056</v>
      </c>
      <c r="AA279" s="897"/>
      <c r="AB279" s="895">
        <f t="shared" si="202"/>
        <v>102.1414206901481</v>
      </c>
      <c r="AC279" s="895">
        <f t="shared" si="202"/>
        <v>133.79041606037441</v>
      </c>
      <c r="AD279" s="895">
        <f t="shared" si="202"/>
        <v>93.134391353652347</v>
      </c>
      <c r="AE279" s="895">
        <f t="shared" si="202"/>
        <v>357.30746503840851</v>
      </c>
      <c r="AF279" s="897"/>
      <c r="AG279" s="895">
        <f t="shared" si="203"/>
        <v>133.20703876933831</v>
      </c>
      <c r="AH279" s="895">
        <f t="shared" si="203"/>
        <v>164.00797422598845</v>
      </c>
      <c r="AI279" s="895">
        <f t="shared" si="203"/>
        <v>123.37102645843473</v>
      </c>
      <c r="AJ279" s="896">
        <f t="shared" si="203"/>
        <v>435.30726603632502</v>
      </c>
      <c r="AL279" s="878">
        <v>2014</v>
      </c>
      <c r="AM279" s="881" t="s">
        <v>672</v>
      </c>
      <c r="AN279" s="895">
        <f t="shared" si="204"/>
        <v>112.83582089552237</v>
      </c>
      <c r="AO279" s="895">
        <f t="shared" si="204"/>
        <v>12.5</v>
      </c>
      <c r="AP279" s="895">
        <f t="shared" si="204"/>
        <v>102.52365930599368</v>
      </c>
      <c r="AQ279" s="895">
        <f t="shared" si="204"/>
        <v>520</v>
      </c>
      <c r="AR279" s="897"/>
      <c r="AS279" s="895">
        <f t="shared" si="205"/>
        <v>37.809466879904221</v>
      </c>
      <c r="AT279" s="895">
        <f t="shared" si="205"/>
        <v>-37.906088820416642</v>
      </c>
      <c r="AU279" s="895">
        <f t="shared" si="205"/>
        <v>40.194895115293008</v>
      </c>
      <c r="AV279" s="895">
        <f t="shared" si="205"/>
        <v>37.973672242775848</v>
      </c>
      <c r="AW279" s="897"/>
      <c r="AX279" s="895">
        <f t="shared" si="206"/>
        <v>53.586298991432017</v>
      </c>
      <c r="AY279" s="895">
        <f t="shared" si="206"/>
        <v>-35.169242451451311</v>
      </c>
      <c r="AZ279" s="895">
        <f t="shared" si="206"/>
        <v>57.788691816702624</v>
      </c>
      <c r="BA279" s="896">
        <f t="shared" si="206"/>
        <v>29.592503731746831</v>
      </c>
    </row>
    <row r="280" spans="2:53" ht="23.25">
      <c r="B280" s="878"/>
      <c r="C280" s="881" t="s">
        <v>266</v>
      </c>
      <c r="D280" s="895">
        <f>+D216/D212*100-100</f>
        <v>5.9382422802850385</v>
      </c>
      <c r="E280" s="895">
        <f>+E216/E212*100-100</f>
        <v>-12.385321100917437</v>
      </c>
      <c r="F280" s="895">
        <f>+F216/F212*100-100</f>
        <v>9.5768374164810837</v>
      </c>
      <c r="G280" s="895">
        <f>+G216/G212*100-100</f>
        <v>-1.6806722689075713</v>
      </c>
      <c r="H280" s="897"/>
      <c r="I280" s="895">
        <f>+I216/I212*100-100</f>
        <v>7.2894075814352561</v>
      </c>
      <c r="J280" s="895">
        <f>+J216/J212*100-100</f>
        <v>-12.674089936933711</v>
      </c>
      <c r="K280" s="895">
        <f>+K216/K212*100-100</f>
        <v>21.117690242184395</v>
      </c>
      <c r="L280" s="895">
        <f>+L216/L212*100-100</f>
        <v>-63.454017772100272</v>
      </c>
      <c r="M280" s="897"/>
      <c r="N280" s="895">
        <f>+N216/N212*100-100</f>
        <v>17.921314979454422</v>
      </c>
      <c r="O280" s="895">
        <f>+O216/O212*100-100</f>
        <v>-0.78997593804297139</v>
      </c>
      <c r="P280" s="895">
        <f>+P216/P212*100-100</f>
        <v>33.441170101884722</v>
      </c>
      <c r="Q280" s="896">
        <f>+Q216/Q212*100-100</f>
        <v>-64.334394001302428</v>
      </c>
      <c r="U280" s="878"/>
      <c r="V280" s="881" t="s">
        <v>266</v>
      </c>
      <c r="W280" s="895">
        <f t="shared" si="201"/>
        <v>1.8791946308724903</v>
      </c>
      <c r="X280" s="895">
        <f t="shared" si="201"/>
        <v>24.812030075187977</v>
      </c>
      <c r="Y280" s="895">
        <f t="shared" si="201"/>
        <v>0.67404910929225537</v>
      </c>
      <c r="Z280" s="895">
        <f t="shared" si="201"/>
        <v>-20</v>
      </c>
      <c r="AA280" s="897"/>
      <c r="AB280" s="895">
        <f t="shared" si="202"/>
        <v>-5.0545166659263714</v>
      </c>
      <c r="AC280" s="895">
        <f t="shared" si="202"/>
        <v>7.4622381321678262</v>
      </c>
      <c r="AD280" s="895">
        <f t="shared" si="202"/>
        <v>-4.6664297866902018</v>
      </c>
      <c r="AE280" s="895">
        <f t="shared" si="202"/>
        <v>-73.919940393928826</v>
      </c>
      <c r="AF280" s="897"/>
      <c r="AG280" s="895">
        <f t="shared" si="203"/>
        <v>8.3296746627886478</v>
      </c>
      <c r="AH280" s="895">
        <f t="shared" si="203"/>
        <v>21.257606695591846</v>
      </c>
      <c r="AI280" s="895">
        <f t="shared" si="203"/>
        <v>9.6015931671051362</v>
      </c>
      <c r="AJ280" s="896">
        <f t="shared" si="203"/>
        <v>-76.292780684815355</v>
      </c>
      <c r="AL280" s="878"/>
      <c r="AM280" s="881" t="s">
        <v>266</v>
      </c>
      <c r="AN280" s="895">
        <f t="shared" si="204"/>
        <v>5.096418732782368</v>
      </c>
      <c r="AO280" s="895">
        <f t="shared" si="204"/>
        <v>-47.826086956521742</v>
      </c>
      <c r="AP280" s="895">
        <f t="shared" si="204"/>
        <v>9.3514328808446407</v>
      </c>
      <c r="AQ280" s="895">
        <f t="shared" si="204"/>
        <v>-35</v>
      </c>
      <c r="AR280" s="897"/>
      <c r="AS280" s="895">
        <f t="shared" si="205"/>
        <v>-9.2903120510201944</v>
      </c>
      <c r="AT280" s="895">
        <f t="shared" si="205"/>
        <v>-58.347557653895045</v>
      </c>
      <c r="AU280" s="895">
        <f t="shared" si="205"/>
        <v>-8.2324959497049264</v>
      </c>
      <c r="AV280" s="895">
        <f t="shared" si="205"/>
        <v>-11.832749885847221</v>
      </c>
      <c r="AW280" s="897"/>
      <c r="AX280" s="895">
        <f t="shared" si="206"/>
        <v>6.1208896275909694</v>
      </c>
      <c r="AY280" s="895">
        <f t="shared" si="206"/>
        <v>-53.407990098484746</v>
      </c>
      <c r="AZ280" s="895">
        <f t="shared" si="206"/>
        <v>7.1296041516364141</v>
      </c>
      <c r="BA280" s="896">
        <f>BA216/BA212*100-100</f>
        <v>7.638355386015121</v>
      </c>
    </row>
    <row r="281" spans="2:53" ht="23.25">
      <c r="B281" s="870"/>
      <c r="C281" s="881" t="s">
        <v>267</v>
      </c>
      <c r="D281" s="895">
        <f t="shared" si="198"/>
        <v>48.818897637795288</v>
      </c>
      <c r="E281" s="895">
        <f t="shared" si="198"/>
        <v>-30.960854092526688</v>
      </c>
      <c r="F281" s="895">
        <f t="shared" si="198"/>
        <v>95.964125560538122</v>
      </c>
      <c r="G281" s="895">
        <f t="shared" si="198"/>
        <v>-69.411764705882348</v>
      </c>
      <c r="H281" s="897"/>
      <c r="I281" s="895">
        <f t="shared" si="199"/>
        <v>97.565506003012075</v>
      </c>
      <c r="J281" s="895">
        <f t="shared" si="199"/>
        <v>45.027313464038002</v>
      </c>
      <c r="K281" s="895">
        <f t="shared" si="199"/>
        <v>100.27345466032887</v>
      </c>
      <c r="L281" s="895">
        <f t="shared" si="199"/>
        <v>497.0928845412667</v>
      </c>
      <c r="M281" s="897"/>
      <c r="N281" s="895">
        <f t="shared" si="200"/>
        <v>112.55721474358796</v>
      </c>
      <c r="O281" s="895">
        <f t="shared" si="200"/>
        <v>53.31516497838652</v>
      </c>
      <c r="P281" s="895">
        <f t="shared" si="200"/>
        <v>116.45244547023492</v>
      </c>
      <c r="Q281" s="896">
        <f t="shared" si="200"/>
        <v>527.29958789772149</v>
      </c>
      <c r="U281" s="870"/>
      <c r="V281" s="881" t="s">
        <v>267</v>
      </c>
      <c r="W281" s="895">
        <f t="shared" si="201"/>
        <v>13.239308462238398</v>
      </c>
      <c r="X281" s="895">
        <f t="shared" si="201"/>
        <v>-25.414364640883974</v>
      </c>
      <c r="Y281" s="895">
        <f t="shared" si="201"/>
        <v>14.587525150905421</v>
      </c>
      <c r="Z281" s="895">
        <f t="shared" si="201"/>
        <v>162.06896551724139</v>
      </c>
      <c r="AA281" s="897"/>
      <c r="AB281" s="895">
        <f t="shared" si="202"/>
        <v>-5.4903073519372469</v>
      </c>
      <c r="AC281" s="895">
        <f t="shared" si="202"/>
        <v>70.041726508153232</v>
      </c>
      <c r="AD281" s="895">
        <f t="shared" si="202"/>
        <v>-16.989935808331666</v>
      </c>
      <c r="AE281" s="895">
        <f t="shared" si="202"/>
        <v>83.421779853757528</v>
      </c>
      <c r="AF281" s="897"/>
      <c r="AG281" s="895">
        <f t="shared" si="203"/>
        <v>7.1922828612914032</v>
      </c>
      <c r="AH281" s="895">
        <f t="shared" si="203"/>
        <v>120.39837958432136</v>
      </c>
      <c r="AI281" s="895">
        <f t="shared" si="203"/>
        <v>-8.1967125930881508</v>
      </c>
      <c r="AJ281" s="896">
        <f t="shared" si="203"/>
        <v>110.13254733322603</v>
      </c>
      <c r="AL281" s="870"/>
      <c r="AM281" s="881" t="s">
        <v>267</v>
      </c>
      <c r="AN281" s="895">
        <f t="shared" si="204"/>
        <v>4.8739495798319439</v>
      </c>
      <c r="AO281" s="895">
        <f t="shared" si="204"/>
        <v>178.57142857142856</v>
      </c>
      <c r="AP281" s="895">
        <f>AP217/AP213*100-100</f>
        <v>-5.9130434782608745</v>
      </c>
      <c r="AQ281" s="895">
        <f>AQ217/AQ213*100-100</f>
        <v>633.33333333333326</v>
      </c>
      <c r="AR281" s="897"/>
      <c r="AS281" s="895">
        <f t="shared" si="205"/>
        <v>-14.305223671928871</v>
      </c>
      <c r="AT281" s="895">
        <f t="shared" si="205"/>
        <v>115.46693327408727</v>
      </c>
      <c r="AU281" s="895">
        <f>AU217/AU213*100-100</f>
        <v>-20.599736782112316</v>
      </c>
      <c r="AV281" s="895">
        <f>AV217/AV213*100-100</f>
        <v>218.53765991697014</v>
      </c>
      <c r="AW281" s="897"/>
      <c r="AX281" s="895">
        <f t="shared" si="206"/>
        <v>-2.4184927479449954</v>
      </c>
      <c r="AY281" s="895">
        <f t="shared" si="206"/>
        <v>145.9436914976462</v>
      </c>
      <c r="AZ281" s="895">
        <f>AZ217/AZ213*100-100</f>
        <v>-10.063714926229522</v>
      </c>
      <c r="BA281" s="896">
        <f>BA217/BA213*100-100</f>
        <v>333.22728041559071</v>
      </c>
    </row>
    <row r="282" spans="2:53" ht="23.25">
      <c r="B282" s="870"/>
      <c r="C282" s="881" t="s">
        <v>268</v>
      </c>
      <c r="D282" s="895">
        <f t="shared" ref="D282:G283" si="207">+D218/D214*100-100</f>
        <v>9.4111461619348091</v>
      </c>
      <c r="E282" s="895">
        <f t="shared" si="207"/>
        <v>-10.485933503836321</v>
      </c>
      <c r="F282" s="895">
        <f t="shared" si="207"/>
        <v>15.248468345813478</v>
      </c>
      <c r="G282" s="895">
        <f t="shared" si="207"/>
        <v>-9.5238095238095184</v>
      </c>
      <c r="H282" s="897"/>
      <c r="I282" s="895">
        <f t="shared" ref="I282:L283" si="208">+I218/I214*100-100</f>
        <v>18.612269934540748</v>
      </c>
      <c r="J282" s="895">
        <f t="shared" si="208"/>
        <v>57.585898640750003</v>
      </c>
      <c r="K282" s="895">
        <f t="shared" si="208"/>
        <v>11.135906038153081</v>
      </c>
      <c r="L282" s="895">
        <f t="shared" si="208"/>
        <v>-57.70697612299108</v>
      </c>
      <c r="M282" s="897"/>
      <c r="N282" s="895">
        <f t="shared" ref="N282:Q283" si="209">+N218/N214*100-100</f>
        <v>29.713400542863866</v>
      </c>
      <c r="O282" s="895">
        <f t="shared" si="209"/>
        <v>81.880717298556846</v>
      </c>
      <c r="P282" s="895">
        <f t="shared" si="209"/>
        <v>19.221761837140477</v>
      </c>
      <c r="Q282" s="896">
        <f t="shared" si="209"/>
        <v>-52.825592467070095</v>
      </c>
      <c r="U282" s="870"/>
      <c r="V282" s="881" t="s">
        <v>268</v>
      </c>
      <c r="W282" s="895">
        <f t="shared" si="201"/>
        <v>-54.657293497363796</v>
      </c>
      <c r="X282" s="895">
        <f t="shared" si="201"/>
        <v>-12.707182320441987</v>
      </c>
      <c r="Y282" s="895">
        <f t="shared" si="201"/>
        <v>-59.356060606060609</v>
      </c>
      <c r="Z282" s="895">
        <f t="shared" si="201"/>
        <v>145.83333333333334</v>
      </c>
      <c r="AA282" s="897"/>
      <c r="AB282" s="895">
        <f t="shared" si="202"/>
        <v>-23.177961492439906</v>
      </c>
      <c r="AC282" s="895">
        <f t="shared" si="202"/>
        <v>-25.969001839433162</v>
      </c>
      <c r="AD282" s="895">
        <f t="shared" si="202"/>
        <v>-20.365261227953752</v>
      </c>
      <c r="AE282" s="895">
        <f t="shared" si="202"/>
        <v>-71.501869090376019</v>
      </c>
      <c r="AF282" s="897"/>
      <c r="AG282" s="895">
        <f t="shared" si="203"/>
        <v>-17.015880899173325</v>
      </c>
      <c r="AH282" s="895">
        <f t="shared" si="203"/>
        <v>-25.082739070625394</v>
      </c>
      <c r="AI282" s="895">
        <f t="shared" si="203"/>
        <v>-12.093677875106053</v>
      </c>
      <c r="AJ282" s="896">
        <f t="shared" si="203"/>
        <v>-70.970129535494252</v>
      </c>
      <c r="AL282" s="870"/>
      <c r="AM282" s="881" t="s">
        <v>268</v>
      </c>
      <c r="AN282" s="895">
        <f t="shared" si="204"/>
        <v>-36.610486891385762</v>
      </c>
      <c r="AO282" s="895">
        <f t="shared" si="204"/>
        <v>-82.142857142857139</v>
      </c>
      <c r="AP282" s="895">
        <f t="shared" si="204"/>
        <v>-30.803571428571431</v>
      </c>
      <c r="AQ282" s="895">
        <f t="shared" si="204"/>
        <v>-59.482758620689658</v>
      </c>
      <c r="AR282" s="897"/>
      <c r="AS282" s="895">
        <f t="shared" si="205"/>
        <v>-47.31884049398839</v>
      </c>
      <c r="AT282" s="895">
        <f t="shared" si="205"/>
        <v>-86.730140826380477</v>
      </c>
      <c r="AU282" s="895">
        <f t="shared" si="205"/>
        <v>-42.860007482507555</v>
      </c>
      <c r="AV282" s="895">
        <f t="shared" si="205"/>
        <v>-69.816346471001907</v>
      </c>
      <c r="AW282" s="897"/>
      <c r="AX282" s="895">
        <f t="shared" si="206"/>
        <v>-41.933298018077458</v>
      </c>
      <c r="AY282" s="895">
        <f t="shared" si="206"/>
        <v>-85.93584002342584</v>
      </c>
      <c r="AZ282" s="895">
        <f t="shared" si="206"/>
        <v>-36.145813733824149</v>
      </c>
      <c r="BA282" s="896">
        <f>BA218/BA214*100-100</f>
        <v>-71.00539607236523</v>
      </c>
    </row>
    <row r="283" spans="2:53" ht="23.25">
      <c r="B283" s="878">
        <v>2015</v>
      </c>
      <c r="C283" s="881" t="s">
        <v>672</v>
      </c>
      <c r="D283" s="895">
        <f t="shared" si="207"/>
        <v>-44.061583577712618</v>
      </c>
      <c r="E283" s="895">
        <f t="shared" si="207"/>
        <v>-39.930555555555557</v>
      </c>
      <c r="F283" s="895">
        <f t="shared" si="207"/>
        <v>-40.541760722347632</v>
      </c>
      <c r="G283" s="895">
        <f t="shared" si="207"/>
        <v>-84</v>
      </c>
      <c r="H283" s="897"/>
      <c r="I283" s="895">
        <f t="shared" si="208"/>
        <v>-20.707465612369646</v>
      </c>
      <c r="J283" s="895">
        <f t="shared" si="208"/>
        <v>-33.145780143573958</v>
      </c>
      <c r="K283" s="895">
        <f t="shared" si="208"/>
        <v>-14.364134637354326</v>
      </c>
      <c r="L283" s="895">
        <f t="shared" si="208"/>
        <v>-79.973565105939841</v>
      </c>
      <c r="M283" s="897"/>
      <c r="N283" s="895">
        <f t="shared" si="209"/>
        <v>-14.98328483940584</v>
      </c>
      <c r="O283" s="895">
        <f t="shared" si="209"/>
        <v>-33.210378270820954</v>
      </c>
      <c r="P283" s="895">
        <f t="shared" si="209"/>
        <v>-6.8135927697463785</v>
      </c>
      <c r="Q283" s="896">
        <f t="shared" si="209"/>
        <v>-79.546498661119969</v>
      </c>
      <c r="U283" s="878">
        <v>2015</v>
      </c>
      <c r="V283" s="881" t="s">
        <v>672</v>
      </c>
      <c r="W283" s="895">
        <f t="shared" si="201"/>
        <v>-40.056737588652481</v>
      </c>
      <c r="X283" s="895">
        <f t="shared" si="201"/>
        <v>-18.222222222222214</v>
      </c>
      <c r="Y283" s="895">
        <f t="shared" si="201"/>
        <v>-42.354788069073777</v>
      </c>
      <c r="Z283" s="895">
        <f t="shared" si="201"/>
        <v>-19.130434782608702</v>
      </c>
      <c r="AA283" s="897"/>
      <c r="AB283" s="895">
        <f t="shared" si="202"/>
        <v>-32.014894934707868</v>
      </c>
      <c r="AC283" s="895">
        <f t="shared" si="202"/>
        <v>22.821426687664356</v>
      </c>
      <c r="AD283" s="895">
        <f t="shared" si="202"/>
        <v>-39.519763538219252</v>
      </c>
      <c r="AE283" s="895">
        <f t="shared" si="202"/>
        <v>-36.685689673737485</v>
      </c>
      <c r="AF283" s="897"/>
      <c r="AG283" s="895">
        <f t="shared" si="203"/>
        <v>-29.702743196593204</v>
      </c>
      <c r="AH283" s="895">
        <f t="shared" si="203"/>
        <v>31.71734606603161</v>
      </c>
      <c r="AI283" s="895">
        <f t="shared" si="203"/>
        <v>-37.571982735321043</v>
      </c>
      <c r="AJ283" s="896">
        <f t="shared" si="203"/>
        <v>-39.984106046592615</v>
      </c>
      <c r="AL283" s="878">
        <v>2015</v>
      </c>
      <c r="AM283" s="881" t="s">
        <v>672</v>
      </c>
      <c r="AN283" s="895">
        <f t="shared" si="204"/>
        <v>-75.105189340813467</v>
      </c>
      <c r="AO283" s="895">
        <f t="shared" si="204"/>
        <v>-33.333333333333343</v>
      </c>
      <c r="AP283" s="895">
        <f t="shared" si="204"/>
        <v>-74.532710280373834</v>
      </c>
      <c r="AQ283" s="895">
        <f t="shared" si="204"/>
        <v>-87.096774193548384</v>
      </c>
      <c r="AR283" s="897"/>
      <c r="AS283" s="895">
        <f t="shared" si="205"/>
        <v>-79.062373047771729</v>
      </c>
      <c r="AT283" s="895">
        <f t="shared" si="205"/>
        <v>-70.334412081984894</v>
      </c>
      <c r="AU283" s="895">
        <f t="shared" si="205"/>
        <v>-78.674859546585992</v>
      </c>
      <c r="AV283" s="895">
        <f t="shared" si="205"/>
        <v>-91.091631478611006</v>
      </c>
      <c r="AW283" s="897"/>
      <c r="AX283" s="895">
        <f t="shared" si="206"/>
        <v>-77.937675405773788</v>
      </c>
      <c r="AY283" s="895">
        <f t="shared" si="206"/>
        <v>-69.124665531404176</v>
      </c>
      <c r="AZ283" s="895">
        <f t="shared" si="206"/>
        <v>-77.492591374610342</v>
      </c>
      <c r="BA283" s="896">
        <f>BA219/BA215*100-100</f>
        <v>-91.342018422155448</v>
      </c>
    </row>
    <row r="284" spans="2:53" ht="23.25">
      <c r="B284" s="906" t="s">
        <v>683</v>
      </c>
      <c r="C284" s="913"/>
      <c r="D284" s="914"/>
      <c r="E284" s="914"/>
      <c r="F284" s="914"/>
      <c r="G284" s="914"/>
      <c r="H284" s="915"/>
      <c r="I284" s="914"/>
      <c r="J284" s="914"/>
      <c r="K284" s="914"/>
      <c r="L284" s="914"/>
      <c r="M284" s="915"/>
      <c r="N284" s="914"/>
      <c r="O284" s="914"/>
      <c r="P284" s="914"/>
      <c r="Q284" s="916" t="s">
        <v>684</v>
      </c>
      <c r="U284" s="906" t="s">
        <v>683</v>
      </c>
      <c r="V284" s="913"/>
      <c r="W284" s="914"/>
      <c r="X284" s="914"/>
      <c r="Y284" s="914"/>
      <c r="Z284" s="914"/>
      <c r="AA284" s="915"/>
      <c r="AB284" s="914"/>
      <c r="AC284" s="914"/>
      <c r="AD284" s="914"/>
      <c r="AE284" s="914"/>
      <c r="AF284" s="915"/>
      <c r="AG284" s="914"/>
      <c r="AH284" s="914"/>
      <c r="AI284" s="914"/>
      <c r="AJ284" s="916" t="s">
        <v>687</v>
      </c>
      <c r="AL284" s="906" t="s">
        <v>683</v>
      </c>
      <c r="AM284" s="913"/>
      <c r="AN284" s="914"/>
      <c r="AO284" s="914"/>
      <c r="AP284" s="914"/>
      <c r="AQ284" s="914"/>
      <c r="AR284" s="915"/>
      <c r="AS284" s="914"/>
      <c r="AT284" s="914"/>
      <c r="AU284" s="914"/>
      <c r="AV284" s="914"/>
      <c r="AW284" s="915"/>
      <c r="AX284" s="914"/>
      <c r="AY284" s="914"/>
      <c r="AZ284" s="914"/>
      <c r="BA284" s="916" t="s">
        <v>690</v>
      </c>
    </row>
    <row r="285" spans="2:53" ht="23.25">
      <c r="B285" s="903" t="s">
        <v>675</v>
      </c>
      <c r="C285" s="871"/>
      <c r="D285" s="871"/>
      <c r="E285" s="871"/>
      <c r="F285" s="872"/>
      <c r="G285" s="872"/>
      <c r="H285" s="872"/>
      <c r="I285" s="872"/>
      <c r="J285" s="872"/>
      <c r="K285" s="872"/>
      <c r="L285" s="872"/>
      <c r="M285" s="872"/>
      <c r="N285" s="872"/>
      <c r="O285" s="872"/>
      <c r="P285" s="904"/>
      <c r="Q285" s="905" t="s">
        <v>676</v>
      </c>
      <c r="S285" s="917"/>
      <c r="T285" s="871"/>
      <c r="U285" s="903" t="s">
        <v>675</v>
      </c>
      <c r="V285" s="871"/>
      <c r="W285" s="871"/>
      <c r="X285" s="871"/>
      <c r="Y285" s="872"/>
      <c r="Z285" s="872"/>
      <c r="AA285" s="872"/>
      <c r="AB285" s="872"/>
      <c r="AC285" s="872"/>
      <c r="AD285" s="872"/>
      <c r="AE285" s="872"/>
      <c r="AF285" s="872"/>
      <c r="AG285" s="872"/>
      <c r="AH285" s="872"/>
      <c r="AI285" s="904"/>
      <c r="AJ285" s="905" t="s">
        <v>676</v>
      </c>
      <c r="AL285" s="903" t="s">
        <v>675</v>
      </c>
      <c r="AM285" s="871"/>
      <c r="AN285" s="871"/>
      <c r="AO285" s="871"/>
      <c r="AP285" s="872"/>
      <c r="AQ285" s="872"/>
      <c r="AR285" s="872"/>
      <c r="AS285" s="872"/>
      <c r="AT285" s="872"/>
      <c r="AU285" s="872"/>
      <c r="AV285" s="872"/>
      <c r="AW285" s="872"/>
      <c r="AX285" s="872"/>
      <c r="AY285" s="872"/>
      <c r="AZ285" s="904"/>
      <c r="BA285" s="905" t="s">
        <v>676</v>
      </c>
    </row>
  </sheetData>
  <mergeCells count="35">
    <mergeCell ref="AS220:AV220"/>
    <mergeCell ref="AS77:AV77"/>
    <mergeCell ref="AN149:AQ149"/>
    <mergeCell ref="AS149:AV149"/>
    <mergeCell ref="AX149:BA149"/>
    <mergeCell ref="AN150:AQ150"/>
    <mergeCell ref="AS150:AV150"/>
    <mergeCell ref="AX150:BA150"/>
    <mergeCell ref="AN6:AQ6"/>
    <mergeCell ref="AS6:AV6"/>
    <mergeCell ref="AX6:BA6"/>
    <mergeCell ref="AN7:AQ7"/>
    <mergeCell ref="AS7:AV7"/>
    <mergeCell ref="AX7:BA7"/>
    <mergeCell ref="I220:L220"/>
    <mergeCell ref="AB77:AE77"/>
    <mergeCell ref="D149:G149"/>
    <mergeCell ref="I149:L149"/>
    <mergeCell ref="N149:Q149"/>
    <mergeCell ref="D150:G150"/>
    <mergeCell ref="I150:L150"/>
    <mergeCell ref="N150:Q150"/>
    <mergeCell ref="I77:L77"/>
    <mergeCell ref="W6:Z6"/>
    <mergeCell ref="AB6:AE6"/>
    <mergeCell ref="AG6:AJ6"/>
    <mergeCell ref="W7:Z7"/>
    <mergeCell ref="AB7:AE7"/>
    <mergeCell ref="AG7:AJ7"/>
    <mergeCell ref="D6:G6"/>
    <mergeCell ref="I6:L6"/>
    <mergeCell ref="P6:S6"/>
    <mergeCell ref="D7:G7"/>
    <mergeCell ref="I7:L7"/>
    <mergeCell ref="P7:S7"/>
  </mergeCells>
  <pageMargins left="0.7" right="0.7" top="0.75" bottom="0.75" header="0.3" footer="0.3"/>
  <pageSetup paperSize="9" scale="1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1043"/>
  <sheetViews>
    <sheetView view="pageBreakPreview" zoomScale="60" zoomScaleNormal="55" workbookViewId="0">
      <selection activeCell="M99" sqref="M99"/>
    </sheetView>
  </sheetViews>
  <sheetFormatPr defaultColWidth="9.140625" defaultRowHeight="20.25"/>
  <cols>
    <col min="1" max="1" width="16.7109375" style="176" customWidth="1"/>
    <col min="2" max="5" width="9.85546875" style="153" bestFit="1" customWidth="1"/>
    <col min="6" max="10" width="11.42578125" style="153" bestFit="1" customWidth="1"/>
    <col min="11" max="14" width="11.42578125" style="162" bestFit="1" customWidth="1"/>
    <col min="15" max="15" width="9.85546875" style="162" bestFit="1" customWidth="1"/>
    <col min="16" max="20" width="8.28515625" style="153" bestFit="1" customWidth="1"/>
    <col min="21" max="21" width="9.140625" style="153" bestFit="1" customWidth="1"/>
    <col min="22" max="25" width="8.28515625" style="153" bestFit="1" customWidth="1"/>
    <col min="26" max="26" width="8.7109375" style="153" customWidth="1"/>
    <col min="27" max="27" width="9.140625" style="153" customWidth="1"/>
    <col min="28" max="28" width="16.7109375" style="153" customWidth="1"/>
    <col min="29" max="29" width="16.28515625" style="153" customWidth="1"/>
    <col min="30" max="30" width="5.28515625" style="153" customWidth="1"/>
    <col min="31" max="31" width="16.7109375" style="153" customWidth="1"/>
    <col min="32" max="32" width="16.42578125" style="153" customWidth="1"/>
    <col min="33" max="33" width="16.140625" style="153" customWidth="1"/>
    <col min="34" max="34" width="16.85546875" style="153" customWidth="1"/>
    <col min="35" max="35" width="1.28515625" style="153" customWidth="1"/>
    <col min="36" max="36" width="15.5703125" style="153" customWidth="1"/>
    <col min="37" max="37" width="15" style="153" customWidth="1"/>
    <col min="38" max="38" width="14.28515625" style="153" customWidth="1"/>
    <col min="39" max="39" width="2.42578125" style="153" customWidth="1"/>
    <col min="40" max="40" width="22.7109375" style="153" customWidth="1"/>
    <col min="41" max="41" width="6.7109375" style="153" customWidth="1"/>
    <col min="42" max="42" width="16.28515625" style="153" customWidth="1"/>
    <col min="43" max="43" width="16.140625" style="153" customWidth="1"/>
    <col min="44" max="45" width="12.7109375" style="153" customWidth="1"/>
    <col min="46" max="46" width="16.140625" style="153" customWidth="1"/>
    <col min="47" max="142" width="12.7109375" style="153" customWidth="1"/>
    <col min="143" max="16384" width="9.140625" style="153"/>
  </cols>
  <sheetData>
    <row r="1" spans="1:33" ht="20.100000000000001" customHeight="1">
      <c r="A1" s="152" t="s">
        <v>493</v>
      </c>
      <c r="E1" s="154"/>
      <c r="F1" s="154"/>
      <c r="G1" s="154"/>
      <c r="H1" s="154"/>
      <c r="I1" s="154"/>
      <c r="J1" s="154"/>
      <c r="K1" s="154"/>
      <c r="L1" s="154"/>
      <c r="M1" s="154"/>
      <c r="N1" s="154"/>
      <c r="O1" s="154"/>
    </row>
    <row r="2" spans="1:33" ht="20.100000000000001" customHeight="1" thickBot="1">
      <c r="A2" s="152" t="s">
        <v>494</v>
      </c>
      <c r="B2" s="155"/>
      <c r="C2" s="155"/>
      <c r="D2" s="155"/>
      <c r="E2" s="156"/>
      <c r="F2" s="156"/>
      <c r="G2" s="156"/>
      <c r="H2" s="156"/>
      <c r="I2" s="156"/>
      <c r="J2" s="156"/>
      <c r="K2" s="157"/>
      <c r="L2" s="157"/>
      <c r="M2" s="157"/>
      <c r="N2" s="157"/>
      <c r="O2" s="157"/>
      <c r="P2" s="155"/>
      <c r="Q2" s="155"/>
      <c r="R2" s="155"/>
      <c r="S2" s="155"/>
      <c r="T2" s="155"/>
      <c r="U2" s="155"/>
      <c r="V2" s="155"/>
      <c r="W2" s="155"/>
      <c r="X2" s="155"/>
      <c r="Y2" s="155"/>
      <c r="Z2" s="155"/>
      <c r="AA2" s="155"/>
      <c r="AB2" s="155"/>
    </row>
    <row r="3" spans="1:33" ht="20.100000000000001" customHeight="1" thickBot="1">
      <c r="A3" s="499"/>
      <c r="B3" s="1260" t="s">
        <v>309</v>
      </c>
      <c r="C3" s="1260"/>
      <c r="D3" s="1260"/>
      <c r="E3" s="1260"/>
      <c r="F3" s="1260"/>
      <c r="G3" s="1260"/>
      <c r="H3" s="1260"/>
      <c r="I3" s="1260"/>
      <c r="J3" s="1260"/>
      <c r="K3" s="1260"/>
      <c r="L3" s="1017"/>
      <c r="M3" s="1017"/>
      <c r="N3" s="1018"/>
      <c r="O3" s="493"/>
      <c r="P3" s="493"/>
      <c r="Q3" s="493"/>
      <c r="R3" s="493"/>
      <c r="S3" s="493"/>
      <c r="T3" s="493"/>
      <c r="U3" s="493"/>
      <c r="V3" s="493"/>
      <c r="W3" s="493"/>
      <c r="X3" s="493"/>
      <c r="Y3" s="493"/>
      <c r="Z3" s="493"/>
      <c r="AA3" s="929"/>
      <c r="AB3" s="505"/>
      <c r="AC3" s="158"/>
    </row>
    <row r="4" spans="1:33" ht="24" customHeight="1">
      <c r="A4" s="499"/>
      <c r="B4" s="494"/>
      <c r="C4" s="494"/>
      <c r="D4" s="494"/>
      <c r="E4" s="494"/>
      <c r="F4" s="494"/>
      <c r="G4" s="494"/>
      <c r="H4" s="494"/>
      <c r="I4" s="495"/>
      <c r="J4" s="500"/>
      <c r="K4" s="500"/>
      <c r="L4" s="500"/>
      <c r="M4" s="930"/>
      <c r="N4" s="501"/>
      <c r="O4" s="494"/>
      <c r="P4" s="494"/>
      <c r="Q4" s="494"/>
      <c r="R4" s="495"/>
      <c r="S4" s="495"/>
      <c r="T4" s="495"/>
      <c r="U4" s="495"/>
      <c r="V4" s="495"/>
      <c r="W4" s="495"/>
      <c r="X4" s="495"/>
      <c r="Y4" s="495"/>
      <c r="Z4" s="495"/>
      <c r="AA4" s="181"/>
      <c r="AB4" s="160"/>
      <c r="AC4" s="158"/>
    </row>
    <row r="5" spans="1:33" ht="24" customHeight="1" thickBot="1">
      <c r="A5" s="172"/>
      <c r="B5" s="502">
        <v>2003</v>
      </c>
      <c r="C5" s="502">
        <v>2004</v>
      </c>
      <c r="D5" s="503">
        <v>2005</v>
      </c>
      <c r="E5" s="503">
        <v>2006</v>
      </c>
      <c r="F5" s="504">
        <v>2007</v>
      </c>
      <c r="G5" s="504">
        <v>2008</v>
      </c>
      <c r="H5" s="504">
        <v>2009</v>
      </c>
      <c r="I5" s="504">
        <v>2010</v>
      </c>
      <c r="J5" s="504">
        <v>2011</v>
      </c>
      <c r="K5" s="504">
        <v>2012</v>
      </c>
      <c r="L5" s="504">
        <v>2013</v>
      </c>
      <c r="M5" s="504">
        <v>2014</v>
      </c>
      <c r="N5" s="175">
        <v>2015</v>
      </c>
      <c r="O5" s="496" t="s">
        <v>168</v>
      </c>
      <c r="P5" s="496" t="s">
        <v>310</v>
      </c>
      <c r="Q5" s="497" t="s">
        <v>311</v>
      </c>
      <c r="R5" s="497" t="s">
        <v>312</v>
      </c>
      <c r="S5" s="497" t="s">
        <v>313</v>
      </c>
      <c r="T5" s="497" t="s">
        <v>433</v>
      </c>
      <c r="U5" s="498" t="s">
        <v>512</v>
      </c>
      <c r="V5" s="497" t="s">
        <v>548</v>
      </c>
      <c r="W5" s="498" t="s">
        <v>559</v>
      </c>
      <c r="X5" s="498" t="s">
        <v>567</v>
      </c>
      <c r="Y5" s="498" t="s">
        <v>702</v>
      </c>
      <c r="Z5" s="497"/>
      <c r="AA5" s="931"/>
      <c r="AB5" s="160"/>
      <c r="AE5" s="163"/>
    </row>
    <row r="6" spans="1:33" ht="24" customHeight="1">
      <c r="A6" s="159"/>
      <c r="B6" s="160"/>
      <c r="C6" s="160"/>
      <c r="D6" s="160"/>
      <c r="E6" s="160"/>
      <c r="F6" s="160"/>
      <c r="G6" s="161"/>
      <c r="H6" s="161"/>
      <c r="I6" s="164"/>
      <c r="J6" s="164"/>
      <c r="K6" s="164"/>
      <c r="L6" s="164"/>
      <c r="M6" s="164"/>
      <c r="N6" s="165"/>
      <c r="O6" s="160"/>
      <c r="P6" s="160"/>
      <c r="Q6" s="160"/>
      <c r="R6" s="160"/>
      <c r="S6" s="160"/>
      <c r="T6" s="160"/>
      <c r="U6" s="160"/>
      <c r="V6" s="160"/>
      <c r="W6" s="158"/>
      <c r="X6" s="158"/>
      <c r="Y6" s="158"/>
      <c r="Z6" s="158"/>
      <c r="AA6" s="181"/>
      <c r="AB6" s="166"/>
    </row>
    <row r="7" spans="1:33" ht="24" customHeight="1">
      <c r="A7" s="159" t="s">
        <v>208</v>
      </c>
      <c r="B7" s="166">
        <v>3533.705582</v>
      </c>
      <c r="C7" s="166">
        <v>4619.6608399999996</v>
      </c>
      <c r="D7" s="166">
        <v>4997.279724</v>
      </c>
      <c r="E7" s="166">
        <v>5133.0488809999997</v>
      </c>
      <c r="F7" s="167">
        <v>6564.5597929999985</v>
      </c>
      <c r="G7" s="167">
        <v>10632.207040999998</v>
      </c>
      <c r="H7" s="167">
        <v>7884.4935239999995</v>
      </c>
      <c r="I7" s="167">
        <v>7828.7480580000001</v>
      </c>
      <c r="J7" s="167">
        <v>9551.0846390000006</v>
      </c>
      <c r="K7" s="167">
        <v>10348.187166</v>
      </c>
      <c r="L7" s="167">
        <v>11481.521079000002</v>
      </c>
      <c r="M7" s="167">
        <v>12399.761947999998</v>
      </c>
      <c r="N7" s="688">
        <v>12303.013096000001</v>
      </c>
      <c r="O7" s="168">
        <v>8.1741689937567088</v>
      </c>
      <c r="P7" s="168">
        <v>2.716861262497531</v>
      </c>
      <c r="Q7" s="168">
        <v>27.888121566477622</v>
      </c>
      <c r="R7" s="168">
        <v>61.963747399139578</v>
      </c>
      <c r="S7" s="168">
        <v>-25.843303336778945</v>
      </c>
      <c r="T7" s="168">
        <v>-0.70702659378579824</v>
      </c>
      <c r="U7" s="168">
        <v>22.00015338646628</v>
      </c>
      <c r="V7" s="168">
        <v>8.3456754612474668</v>
      </c>
      <c r="W7" s="168">
        <v>10.952004392843648</v>
      </c>
      <c r="X7" s="168">
        <v>7.9975541801641725</v>
      </c>
      <c r="Y7" s="168">
        <v>-0.7802476564124845</v>
      </c>
      <c r="Z7" s="795" t="s">
        <v>184</v>
      </c>
      <c r="AA7" s="181"/>
      <c r="AC7" s="170"/>
    </row>
    <row r="8" spans="1:33" ht="24" customHeight="1">
      <c r="A8" s="159" t="s">
        <v>209</v>
      </c>
      <c r="B8" s="166">
        <v>2923.4603900000002</v>
      </c>
      <c r="C8" s="166">
        <v>3664.5030430000002</v>
      </c>
      <c r="D8" s="166">
        <v>5651.7412520000007</v>
      </c>
      <c r="E8" s="166">
        <v>6058.2512790000001</v>
      </c>
      <c r="F8" s="167">
        <v>7656.9516080000003</v>
      </c>
      <c r="G8" s="167">
        <v>11077.89912</v>
      </c>
      <c r="H8" s="167">
        <v>8435.1158339999984</v>
      </c>
      <c r="I8" s="167">
        <v>8263.2378140000001</v>
      </c>
      <c r="J8" s="167">
        <v>10059.126307000002</v>
      </c>
      <c r="K8" s="167">
        <v>11748.000124</v>
      </c>
      <c r="L8" s="167">
        <v>12385.690909000003</v>
      </c>
      <c r="M8" s="167">
        <v>13053.292493000001</v>
      </c>
      <c r="N8" s="688">
        <v>12232.785467</v>
      </c>
      <c r="O8" s="168">
        <v>54.229405343135397</v>
      </c>
      <c r="P8" s="168">
        <v>7.1926510587537251</v>
      </c>
      <c r="Q8" s="168">
        <v>26.388808508845614</v>
      </c>
      <c r="R8" s="168">
        <v>44.677669223164287</v>
      </c>
      <c r="S8" s="168">
        <v>-23.8563581178378</v>
      </c>
      <c r="T8" s="168">
        <v>-2.0376486035579688</v>
      </c>
      <c r="U8" s="168">
        <v>21.733472198480314</v>
      </c>
      <c r="V8" s="168">
        <v>16.789468244620153</v>
      </c>
      <c r="W8" s="168">
        <v>5.4280794881612451</v>
      </c>
      <c r="X8" s="168">
        <v>5.3901037003506076</v>
      </c>
      <c r="Y8" s="168">
        <v>-6.2858242580560244</v>
      </c>
      <c r="Z8" s="795" t="s">
        <v>185</v>
      </c>
      <c r="AA8" s="181"/>
      <c r="AC8" s="170"/>
    </row>
    <row r="9" spans="1:33" ht="24" customHeight="1">
      <c r="A9" s="159" t="s">
        <v>186</v>
      </c>
      <c r="B9" s="166">
        <v>3908.255991</v>
      </c>
      <c r="C9" s="166">
        <v>5218.0421770000003</v>
      </c>
      <c r="D9" s="166">
        <v>6591.8592180000005</v>
      </c>
      <c r="E9" s="166">
        <v>7411.1016589999999</v>
      </c>
      <c r="F9" s="167">
        <v>8957.8516209999998</v>
      </c>
      <c r="G9" s="167">
        <v>11428.587233999999</v>
      </c>
      <c r="H9" s="167">
        <v>8155.4850810000007</v>
      </c>
      <c r="I9" s="167">
        <v>9886.4881710000009</v>
      </c>
      <c r="J9" s="167">
        <v>11811.085160000001</v>
      </c>
      <c r="K9" s="167">
        <v>13208.572977</v>
      </c>
      <c r="L9" s="167">
        <v>13122.058141000003</v>
      </c>
      <c r="M9" s="167">
        <v>14680.110780000001</v>
      </c>
      <c r="N9" s="688">
        <v>12523.242055999999</v>
      </c>
      <c r="O9" s="168">
        <v>26.328208826204744</v>
      </c>
      <c r="P9" s="168">
        <v>12.4280937123618</v>
      </c>
      <c r="Q9" s="168">
        <v>20.870715760883357</v>
      </c>
      <c r="R9" s="168">
        <v>27.581787659976669</v>
      </c>
      <c r="S9" s="168">
        <v>-28.639604230893326</v>
      </c>
      <c r="T9" s="168">
        <v>21.225016940227775</v>
      </c>
      <c r="U9" s="168">
        <v>19.46694271728775</v>
      </c>
      <c r="V9" s="168">
        <v>11.83200187001276</v>
      </c>
      <c r="W9" s="168">
        <v>-0.6549900292078803</v>
      </c>
      <c r="X9" s="168">
        <v>11.873538603916472</v>
      </c>
      <c r="Y9" s="168">
        <v>-14.69245536578984</v>
      </c>
      <c r="Z9" s="795" t="s">
        <v>187</v>
      </c>
      <c r="AA9" s="181"/>
      <c r="AC9" s="170"/>
      <c r="AE9" s="154"/>
      <c r="AF9" s="154"/>
      <c r="AG9" s="154"/>
    </row>
    <row r="10" spans="1:33" ht="24" customHeight="1">
      <c r="A10" s="159" t="s">
        <v>188</v>
      </c>
      <c r="B10" s="166">
        <v>3662.1834490000001</v>
      </c>
      <c r="C10" s="166">
        <v>5072.4629940000004</v>
      </c>
      <c r="D10" s="166">
        <v>6128.1318779999992</v>
      </c>
      <c r="E10" s="166">
        <v>6456.0902610000003</v>
      </c>
      <c r="F10" s="167">
        <v>8313.3120049999998</v>
      </c>
      <c r="G10" s="167">
        <v>11363.963502999999</v>
      </c>
      <c r="H10" s="167">
        <v>7561.6962830000011</v>
      </c>
      <c r="I10" s="167">
        <v>9396.0066539999989</v>
      </c>
      <c r="J10" s="167">
        <v>11873.269446999999</v>
      </c>
      <c r="K10" s="167">
        <v>12630.226718</v>
      </c>
      <c r="L10" s="167">
        <v>12468.202903000001</v>
      </c>
      <c r="M10" s="167">
        <v>13371.185663999999</v>
      </c>
      <c r="N10" s="688">
        <v>13354.351764999999</v>
      </c>
      <c r="O10" s="168">
        <v>20.811761174969718</v>
      </c>
      <c r="P10" s="168">
        <v>5.3516861178750474</v>
      </c>
      <c r="Q10" s="168">
        <v>28.766973027299798</v>
      </c>
      <c r="R10" s="168">
        <v>36.695982253104432</v>
      </c>
      <c r="S10" s="168">
        <v>-33.458988309811346</v>
      </c>
      <c r="T10" s="168">
        <v>24.257921798893761</v>
      </c>
      <c r="U10" s="168">
        <v>26.365060011376201</v>
      </c>
      <c r="V10" s="168">
        <v>6.3753060972709648</v>
      </c>
      <c r="W10" s="168">
        <v>-1.2828258638389372</v>
      </c>
      <c r="X10" s="168">
        <v>7.2422847785283295</v>
      </c>
      <c r="Y10" s="168">
        <v>-0.12589683086461889</v>
      </c>
      <c r="Z10" s="795" t="s">
        <v>189</v>
      </c>
      <c r="AA10" s="181"/>
      <c r="AC10" s="171"/>
    </row>
    <row r="11" spans="1:33" ht="24" customHeight="1">
      <c r="A11" s="159" t="s">
        <v>190</v>
      </c>
      <c r="B11" s="166">
        <v>3860.4713000000002</v>
      </c>
      <c r="C11" s="166">
        <v>5170.0616049999999</v>
      </c>
      <c r="D11" s="166">
        <v>5977.2262170000004</v>
      </c>
      <c r="E11" s="166">
        <v>7041.5432470000005</v>
      </c>
      <c r="F11" s="167">
        <v>9147.6200420000005</v>
      </c>
      <c r="G11" s="167">
        <v>12477.968700000001</v>
      </c>
      <c r="H11" s="167">
        <v>7346.4075279999997</v>
      </c>
      <c r="I11" s="167">
        <v>9799.9581170000001</v>
      </c>
      <c r="J11" s="167">
        <v>10943.364372000002</v>
      </c>
      <c r="K11" s="167">
        <v>13131.530960999999</v>
      </c>
      <c r="L11" s="167">
        <v>13277.209016999999</v>
      </c>
      <c r="M11" s="167">
        <v>13681.906159</v>
      </c>
      <c r="N11" s="688">
        <v>11084.106596</v>
      </c>
      <c r="O11" s="168">
        <v>15.61228228343326</v>
      </c>
      <c r="P11" s="168">
        <v>17.806202933610663</v>
      </c>
      <c r="Q11" s="168">
        <v>29.909307109592476</v>
      </c>
      <c r="R11" s="168">
        <v>36.406722652549803</v>
      </c>
      <c r="S11" s="168">
        <v>-41.124972304186024</v>
      </c>
      <c r="T11" s="168">
        <v>33.397964646646273</v>
      </c>
      <c r="U11" s="168">
        <v>11.66746062941364</v>
      </c>
      <c r="V11" s="168">
        <v>19.995373585464279</v>
      </c>
      <c r="W11" s="168">
        <v>1.1093760235014258</v>
      </c>
      <c r="X11" s="168">
        <v>3.0480588313540125</v>
      </c>
      <c r="Y11" s="168">
        <v>-18.98711723944372</v>
      </c>
      <c r="Z11" s="795" t="s">
        <v>191</v>
      </c>
      <c r="AA11" s="181"/>
    </row>
    <row r="12" spans="1:33" ht="24" customHeight="1">
      <c r="A12" s="159" t="s">
        <v>192</v>
      </c>
      <c r="B12" s="166">
        <v>3796.1135220000001</v>
      </c>
      <c r="C12" s="166">
        <v>5284.3832860000002</v>
      </c>
      <c r="D12" s="166">
        <v>6038.5343669999993</v>
      </c>
      <c r="E12" s="166">
        <v>7815.4346220000007</v>
      </c>
      <c r="F12" s="167">
        <v>8980.247437</v>
      </c>
      <c r="G12" s="167">
        <v>11770.634384000001</v>
      </c>
      <c r="H12" s="167">
        <v>8329.6927830000004</v>
      </c>
      <c r="I12" s="167">
        <v>9542.907643999999</v>
      </c>
      <c r="J12" s="167">
        <v>11349.953558000001</v>
      </c>
      <c r="K12" s="167">
        <v>13231.198687999999</v>
      </c>
      <c r="L12" s="167">
        <v>12399.973962000002</v>
      </c>
      <c r="M12" s="167">
        <v>12880.924245999997</v>
      </c>
      <c r="N12" s="688">
        <v>11962.942933999999</v>
      </c>
      <c r="O12" s="168">
        <v>14.271316825143685</v>
      </c>
      <c r="P12" s="168">
        <v>29.426018749029367</v>
      </c>
      <c r="Q12" s="168">
        <v>14.90400561628546</v>
      </c>
      <c r="R12" s="168">
        <v>31.072495124167489</v>
      </c>
      <c r="S12" s="168">
        <v>-29.233272300746364</v>
      </c>
      <c r="T12" s="168">
        <v>14.564941260211171</v>
      </c>
      <c r="U12" s="168">
        <v>18.936009667202029</v>
      </c>
      <c r="V12" s="168">
        <v>16.574914781690936</v>
      </c>
      <c r="W12" s="168">
        <v>-6.2823085466464477</v>
      </c>
      <c r="X12" s="168">
        <v>3.8786394670978979</v>
      </c>
      <c r="Y12" s="168">
        <v>-7.1266727019613114</v>
      </c>
      <c r="Z12" s="795" t="s">
        <v>193</v>
      </c>
      <c r="AA12" s="181"/>
    </row>
    <row r="13" spans="1:33" ht="24" customHeight="1">
      <c r="A13" s="159" t="s">
        <v>194</v>
      </c>
      <c r="B13" s="166">
        <v>4236.1142639999998</v>
      </c>
      <c r="C13" s="166">
        <v>5632.138798</v>
      </c>
      <c r="D13" s="166">
        <v>5763.4663529999998</v>
      </c>
      <c r="E13" s="166">
        <v>7067.4114790000003</v>
      </c>
      <c r="F13" s="167">
        <v>8937.741591</v>
      </c>
      <c r="G13" s="167">
        <v>12595.426863000001</v>
      </c>
      <c r="H13" s="167">
        <v>9055.733671</v>
      </c>
      <c r="I13" s="167">
        <v>9564.6825449999978</v>
      </c>
      <c r="J13" s="167">
        <v>11860.004271000003</v>
      </c>
      <c r="K13" s="167">
        <v>12830.675307</v>
      </c>
      <c r="L13" s="167">
        <v>13059.519684999999</v>
      </c>
      <c r="M13" s="167">
        <v>13344.776958</v>
      </c>
      <c r="N13" s="688">
        <v>11148.609847000002</v>
      </c>
      <c r="O13" s="168">
        <v>2.3317528155846361</v>
      </c>
      <c r="P13" s="168">
        <v>22.624320957842855</v>
      </c>
      <c r="Q13" s="168">
        <v>26.46414627982918</v>
      </c>
      <c r="R13" s="168">
        <v>40.924043672096815</v>
      </c>
      <c r="S13" s="168">
        <v>-28.103003022455013</v>
      </c>
      <c r="T13" s="168">
        <v>5.620183769646971</v>
      </c>
      <c r="U13" s="168">
        <v>23.997887177132711</v>
      </c>
      <c r="V13" s="168">
        <v>8.1844071369643103</v>
      </c>
      <c r="W13" s="168">
        <v>1.7835723570617432</v>
      </c>
      <c r="X13" s="168">
        <v>2.1842860984209409</v>
      </c>
      <c r="Y13" s="168">
        <v>-16.457128642254517</v>
      </c>
      <c r="Z13" s="795" t="s">
        <v>195</v>
      </c>
      <c r="AA13" s="181"/>
    </row>
    <row r="14" spans="1:33" ht="24" customHeight="1">
      <c r="A14" s="159" t="s">
        <v>196</v>
      </c>
      <c r="B14" s="166">
        <v>3828.7261699999999</v>
      </c>
      <c r="C14" s="166">
        <v>4707.4912839999997</v>
      </c>
      <c r="D14" s="166">
        <v>5552.8672120000001</v>
      </c>
      <c r="E14" s="166">
        <v>6811.2024099999999</v>
      </c>
      <c r="F14" s="167">
        <v>8736.6890920000005</v>
      </c>
      <c r="G14" s="167">
        <v>11046.830086000002</v>
      </c>
      <c r="H14" s="167">
        <v>7839.9088419999998</v>
      </c>
      <c r="I14" s="167">
        <v>8523.4519729999993</v>
      </c>
      <c r="J14" s="167">
        <v>11245.124657</v>
      </c>
      <c r="K14" s="167">
        <v>12831.394572000001</v>
      </c>
      <c r="L14" s="167">
        <v>11118.300902999999</v>
      </c>
      <c r="M14" s="167">
        <v>11386.828925000002</v>
      </c>
      <c r="N14" s="688">
        <v>11064.910458</v>
      </c>
      <c r="O14" s="168">
        <v>17.958098634686721</v>
      </c>
      <c r="P14" s="168">
        <v>22.660999263239717</v>
      </c>
      <c r="Q14" s="168">
        <v>28.269409218746176</v>
      </c>
      <c r="R14" s="168">
        <v>26.441835913737037</v>
      </c>
      <c r="S14" s="168">
        <v>-29.030239616559641</v>
      </c>
      <c r="T14" s="168">
        <v>8.718763760850365</v>
      </c>
      <c r="U14" s="168">
        <v>31.931577635698858</v>
      </c>
      <c r="V14" s="168">
        <v>14.106290178051168</v>
      </c>
      <c r="W14" s="168">
        <v>-13.35079877239707</v>
      </c>
      <c r="X14" s="168">
        <v>2.4151893741924653</v>
      </c>
      <c r="Y14" s="168">
        <v>-2.827112527292158</v>
      </c>
      <c r="Z14" s="795" t="s">
        <v>197</v>
      </c>
      <c r="AA14" s="181"/>
    </row>
    <row r="15" spans="1:33" ht="24" customHeight="1">
      <c r="A15" s="159" t="s">
        <v>198</v>
      </c>
      <c r="B15" s="166">
        <v>4114.6775230000003</v>
      </c>
      <c r="C15" s="166">
        <v>5656.2835210000003</v>
      </c>
      <c r="D15" s="166">
        <v>6814.2689409999994</v>
      </c>
      <c r="E15" s="166">
        <v>7606.5510949999998</v>
      </c>
      <c r="F15" s="167">
        <v>9038.7438960000018</v>
      </c>
      <c r="G15" s="167">
        <v>12793.148034000002</v>
      </c>
      <c r="H15" s="167">
        <v>8480.7083869999988</v>
      </c>
      <c r="I15" s="167">
        <v>8909.2305209999995</v>
      </c>
      <c r="J15" s="167">
        <v>10750.626098999999</v>
      </c>
      <c r="K15" s="167">
        <v>12952.651721999999</v>
      </c>
      <c r="L15" s="167">
        <v>13060.371039</v>
      </c>
      <c r="M15" s="167">
        <v>13583.120906</v>
      </c>
      <c r="N15" s="688"/>
      <c r="O15" s="168">
        <v>20.472549081048783</v>
      </c>
      <c r="P15" s="168">
        <v>11.626810753432522</v>
      </c>
      <c r="Q15" s="168">
        <v>18.828412287158926</v>
      </c>
      <c r="R15" s="168">
        <v>41.536790744358512</v>
      </c>
      <c r="S15" s="168">
        <v>-33.708979490731679</v>
      </c>
      <c r="T15" s="168">
        <v>5.0529049513938986</v>
      </c>
      <c r="U15" s="168">
        <v>20.668401986677026</v>
      </c>
      <c r="V15" s="168">
        <v>20.482766331207685</v>
      </c>
      <c r="W15" s="168">
        <v>0.83163910612249481</v>
      </c>
      <c r="X15" s="168">
        <v>4.0025652061415542</v>
      </c>
      <c r="Y15" s="168"/>
      <c r="Z15" s="795" t="s">
        <v>199</v>
      </c>
      <c r="AA15" s="181"/>
      <c r="AC15" s="158"/>
    </row>
    <row r="16" spans="1:33" ht="24" customHeight="1">
      <c r="A16" s="159" t="s">
        <v>200</v>
      </c>
      <c r="B16" s="166">
        <v>4824.3882590000003</v>
      </c>
      <c r="C16" s="166">
        <v>5867.3421209999997</v>
      </c>
      <c r="D16" s="166">
        <v>6772.1785689999997</v>
      </c>
      <c r="E16" s="166">
        <v>6888.8125489999993</v>
      </c>
      <c r="F16" s="167">
        <v>9895.2166219999999</v>
      </c>
      <c r="G16" s="167">
        <v>9722.7087899999988</v>
      </c>
      <c r="H16" s="167">
        <v>10095.768030000001</v>
      </c>
      <c r="I16" s="167">
        <v>10963.58627</v>
      </c>
      <c r="J16" s="167">
        <v>11907.219297000001</v>
      </c>
      <c r="K16" s="167">
        <v>13190.769655</v>
      </c>
      <c r="L16" s="167">
        <v>12053.704638000001</v>
      </c>
      <c r="M16" s="167">
        <v>12891.630101999999</v>
      </c>
      <c r="N16" s="688"/>
      <c r="O16" s="168">
        <v>15.421572994038812</v>
      </c>
      <c r="P16" s="168">
        <v>1.7222519874756017</v>
      </c>
      <c r="Q16" s="168">
        <v>43.641833067970765</v>
      </c>
      <c r="R16" s="168">
        <v>-1.7433456849895066</v>
      </c>
      <c r="S16" s="168">
        <v>3.8369887246206531</v>
      </c>
      <c r="T16" s="168">
        <v>8.5958615275355044</v>
      </c>
      <c r="U16" s="168">
        <v>8.6069740663426302</v>
      </c>
      <c r="V16" s="168">
        <v>10.779597872388109</v>
      </c>
      <c r="W16" s="168">
        <v>-8.6201567212493302</v>
      </c>
      <c r="X16" s="168">
        <v>6.9516010982913201</v>
      </c>
      <c r="Y16" s="168"/>
      <c r="Z16" s="795" t="s">
        <v>201</v>
      </c>
      <c r="AA16" s="181"/>
    </row>
    <row r="17" spans="1:32" ht="24" customHeight="1">
      <c r="A17" s="159" t="s">
        <v>202</v>
      </c>
      <c r="B17" s="166">
        <v>3969.6974580000001</v>
      </c>
      <c r="C17" s="166">
        <v>5733.9089759999997</v>
      </c>
      <c r="D17" s="166">
        <v>5942.5757819999999</v>
      </c>
      <c r="E17" s="166">
        <v>8641.4745559999992</v>
      </c>
      <c r="F17" s="167">
        <v>11318.798220000001</v>
      </c>
      <c r="G17" s="167">
        <v>9395.8728969999993</v>
      </c>
      <c r="H17" s="167">
        <v>8903.010773</v>
      </c>
      <c r="I17" s="167">
        <v>9382.3697179999999</v>
      </c>
      <c r="J17" s="167">
        <v>11078.524743000002</v>
      </c>
      <c r="K17" s="167">
        <v>13753.052493000001</v>
      </c>
      <c r="L17" s="167">
        <v>14201.227351</v>
      </c>
      <c r="M17" s="167">
        <v>13067.348107000002</v>
      </c>
      <c r="N17" s="688"/>
      <c r="O17" s="168">
        <v>3.6391719309357882</v>
      </c>
      <c r="P17" s="168">
        <v>45.416312269419166</v>
      </c>
      <c r="Q17" s="168">
        <v>30.98225478360132</v>
      </c>
      <c r="R17" s="168">
        <v>-16.988776419763781</v>
      </c>
      <c r="S17" s="168">
        <v>-5.2455171478252396</v>
      </c>
      <c r="T17" s="168">
        <v>5.384234134072301</v>
      </c>
      <c r="U17" s="168">
        <v>18.078109006362666</v>
      </c>
      <c r="V17" s="168">
        <v>24.141551443389673</v>
      </c>
      <c r="W17" s="168">
        <v>3.2587300763093054</v>
      </c>
      <c r="X17" s="168">
        <v>-7.9843749837590963</v>
      </c>
      <c r="Y17" s="168"/>
      <c r="Z17" s="795" t="s">
        <v>203</v>
      </c>
      <c r="AA17" s="181"/>
    </row>
    <row r="18" spans="1:32" ht="24" customHeight="1">
      <c r="A18" s="159" t="s">
        <v>204</v>
      </c>
      <c r="B18" s="166">
        <v>4595.0423940000001</v>
      </c>
      <c r="C18" s="166">
        <v>6540.8741749999999</v>
      </c>
      <c r="D18" s="166">
        <v>7246.2786299999998</v>
      </c>
      <c r="E18" s="166">
        <v>8603.7534800000012</v>
      </c>
      <c r="F18" s="167">
        <v>9724.0179770000013</v>
      </c>
      <c r="G18" s="167">
        <v>7721.9489740000008</v>
      </c>
      <c r="H18" s="167">
        <v>10054.591867000001</v>
      </c>
      <c r="I18" s="166">
        <v>11822.551699</v>
      </c>
      <c r="J18" s="166">
        <v>12477.486279999999</v>
      </c>
      <c r="K18" s="166">
        <v>12605.476173000001</v>
      </c>
      <c r="L18" s="166">
        <v>13174.857459999999</v>
      </c>
      <c r="M18" s="166">
        <v>13269.271402000002</v>
      </c>
      <c r="N18" s="689"/>
      <c r="O18" s="168">
        <v>10.78455931312881</v>
      </c>
      <c r="P18" s="168">
        <v>18.733406750052083</v>
      </c>
      <c r="Q18" s="168">
        <v>13.020648483294295</v>
      </c>
      <c r="R18" s="168">
        <v>-20.588906846279471</v>
      </c>
      <c r="S18" s="168">
        <v>30.207955282456112</v>
      </c>
      <c r="T18" s="168">
        <v>17.58360613127013</v>
      </c>
      <c r="U18" s="168">
        <v>5.5397057900401876</v>
      </c>
      <c r="V18" s="168">
        <v>1.0257666498512066</v>
      </c>
      <c r="W18" s="168">
        <v>4.5169359664458426</v>
      </c>
      <c r="X18" s="168">
        <v>0.71662211364828465</v>
      </c>
      <c r="Y18" s="158"/>
      <c r="Z18" s="795" t="s">
        <v>205</v>
      </c>
      <c r="AA18" s="181"/>
    </row>
    <row r="19" spans="1:32" ht="24" customHeight="1">
      <c r="A19" s="159" t="s">
        <v>206</v>
      </c>
      <c r="B19" s="166">
        <v>47252.836301999996</v>
      </c>
      <c r="C19" s="166">
        <v>63167.152820000003</v>
      </c>
      <c r="D19" s="166">
        <v>73476.408142999993</v>
      </c>
      <c r="E19" s="166">
        <v>85534.675518000004</v>
      </c>
      <c r="F19" s="166">
        <v>107271.74990399998</v>
      </c>
      <c r="G19" s="166">
        <v>132027.195626</v>
      </c>
      <c r="H19" s="166">
        <v>102142.612603</v>
      </c>
      <c r="I19" s="166">
        <v>113883.219184</v>
      </c>
      <c r="J19" s="166">
        <v>134906.86883000002</v>
      </c>
      <c r="K19" s="166">
        <v>152461.73655599999</v>
      </c>
      <c r="L19" s="166">
        <v>151802.63708700001</v>
      </c>
      <c r="M19" s="166">
        <v>157610.15768999999</v>
      </c>
      <c r="N19" s="689"/>
      <c r="O19" s="168">
        <v>16.320595218811036</v>
      </c>
      <c r="P19" s="168">
        <v>16.41107354013846</v>
      </c>
      <c r="Q19" s="168">
        <v>25.413172206897073</v>
      </c>
      <c r="R19" s="168">
        <v>23.077320677768626</v>
      </c>
      <c r="S19" s="168">
        <v>-22.635172156239349</v>
      </c>
      <c r="T19" s="168">
        <v>11.494327667760444</v>
      </c>
      <c r="U19" s="168">
        <v>18.460708958386846</v>
      </c>
      <c r="V19" s="168">
        <v>13.01258258993569</v>
      </c>
      <c r="W19" s="168">
        <v>-0.43230484178428696</v>
      </c>
      <c r="X19" s="168">
        <v>3.8257046876409788</v>
      </c>
      <c r="Y19" s="158"/>
      <c r="Z19" s="795" t="s">
        <v>207</v>
      </c>
      <c r="AA19" s="181"/>
    </row>
    <row r="20" spans="1:32" ht="24" customHeight="1">
      <c r="A20" s="159"/>
      <c r="B20" s="166"/>
      <c r="C20" s="166"/>
      <c r="D20" s="166"/>
      <c r="E20" s="166"/>
      <c r="F20" s="166"/>
      <c r="G20" s="166"/>
      <c r="H20" s="161"/>
      <c r="I20" s="166"/>
      <c r="J20" s="166"/>
      <c r="K20" s="166"/>
      <c r="L20" s="166"/>
      <c r="M20" s="164"/>
      <c r="N20" s="165"/>
      <c r="O20" s="160"/>
      <c r="P20" s="160"/>
      <c r="Q20" s="160"/>
      <c r="R20" s="160"/>
      <c r="S20" s="160"/>
      <c r="T20" s="160"/>
      <c r="U20" s="160"/>
      <c r="V20" s="160"/>
      <c r="W20" s="158"/>
      <c r="X20" s="158"/>
      <c r="Y20" s="158"/>
      <c r="Z20" s="795"/>
      <c r="AA20" s="181"/>
    </row>
    <row r="21" spans="1:32" ht="24" customHeight="1">
      <c r="A21" s="159" t="s">
        <v>303</v>
      </c>
      <c r="B21" s="166">
        <v>10365.421963000001</v>
      </c>
      <c r="C21" s="166">
        <v>13502.20606</v>
      </c>
      <c r="D21" s="166">
        <v>17240.880194000001</v>
      </c>
      <c r="E21" s="166">
        <v>18602.401818999999</v>
      </c>
      <c r="F21" s="166">
        <v>23179.363021999998</v>
      </c>
      <c r="G21" s="166">
        <v>33138.693394999995</v>
      </c>
      <c r="H21" s="166">
        <v>24475.094439</v>
      </c>
      <c r="I21" s="166">
        <v>25978.474043000002</v>
      </c>
      <c r="J21" s="166">
        <v>31421.296106000002</v>
      </c>
      <c r="K21" s="166">
        <v>35304.760267000005</v>
      </c>
      <c r="L21" s="166">
        <v>36989.270129000004</v>
      </c>
      <c r="M21" s="166">
        <v>40133.165221000003</v>
      </c>
      <c r="N21" s="689">
        <v>37059.040618999999</v>
      </c>
      <c r="O21" s="168">
        <v>27.689357704854942</v>
      </c>
      <c r="P21" s="168">
        <v>7.8970540348271925</v>
      </c>
      <c r="Q21" s="168">
        <v>24.604141161627922</v>
      </c>
      <c r="R21" s="168">
        <v>42.966367814108594</v>
      </c>
      <c r="S21" s="168">
        <v>-26.143453674329749</v>
      </c>
      <c r="T21" s="168">
        <v>6.1424874488101437</v>
      </c>
      <c r="U21" s="168">
        <v>20.951277022626314</v>
      </c>
      <c r="V21" s="168">
        <v>12.35933790859265</v>
      </c>
      <c r="W21" s="168">
        <v>4.7713391884282004</v>
      </c>
      <c r="X21" s="168">
        <v>8.4994785813174332</v>
      </c>
      <c r="Y21" s="168">
        <v>-7.6598109944028181</v>
      </c>
      <c r="Z21" s="795" t="s">
        <v>303</v>
      </c>
      <c r="AA21" s="181"/>
    </row>
    <row r="22" spans="1:32" ht="24" customHeight="1">
      <c r="A22" s="159" t="s">
        <v>304</v>
      </c>
      <c r="B22" s="166">
        <v>11318.768271000001</v>
      </c>
      <c r="C22" s="166">
        <v>15526.907885000001</v>
      </c>
      <c r="D22" s="166">
        <v>18143.892462</v>
      </c>
      <c r="E22" s="166">
        <v>21313.06813</v>
      </c>
      <c r="F22" s="166">
        <v>26441.179484</v>
      </c>
      <c r="G22" s="166">
        <v>35612.566587000001</v>
      </c>
      <c r="H22" s="166">
        <v>23237.796593999999</v>
      </c>
      <c r="I22" s="166">
        <v>28738.872414999998</v>
      </c>
      <c r="J22" s="166">
        <v>34166.587377000003</v>
      </c>
      <c r="K22" s="166">
        <v>38992.956366999999</v>
      </c>
      <c r="L22" s="166">
        <v>38145.385882000002</v>
      </c>
      <c r="M22" s="166">
        <v>39934.016068999998</v>
      </c>
      <c r="N22" s="689">
        <v>36401.401294999996</v>
      </c>
      <c r="O22" s="168">
        <v>16.854512156462121</v>
      </c>
      <c r="P22" s="168">
        <v>17.466900636880538</v>
      </c>
      <c r="Q22" s="168">
        <v>24.060878155697068</v>
      </c>
      <c r="R22" s="168">
        <v>34.685998438722322</v>
      </c>
      <c r="S22" s="168">
        <v>-34.74832391753894</v>
      </c>
      <c r="T22" s="168">
        <v>23.672966577306113</v>
      </c>
      <c r="U22" s="168">
        <v>18.886318445698862</v>
      </c>
      <c r="V22" s="168">
        <v>14.125990801320043</v>
      </c>
      <c r="W22" s="168">
        <v>-2.1736502280634937</v>
      </c>
      <c r="X22" s="168">
        <v>4.6889817618649658</v>
      </c>
      <c r="Y22" s="168">
        <v>-8.8461294949553064</v>
      </c>
      <c r="Z22" s="795" t="s">
        <v>304</v>
      </c>
      <c r="AA22" s="181"/>
    </row>
    <row r="23" spans="1:32" ht="24" customHeight="1">
      <c r="A23" s="159" t="s">
        <v>305</v>
      </c>
      <c r="B23" s="166">
        <v>12179.517957</v>
      </c>
      <c r="C23" s="166">
        <v>15995.913603000001</v>
      </c>
      <c r="D23" s="166">
        <v>18130.602505999999</v>
      </c>
      <c r="E23" s="166">
        <v>21485.164983999999</v>
      </c>
      <c r="F23" s="166">
        <v>26713.174578999999</v>
      </c>
      <c r="G23" s="166">
        <v>36435.404983</v>
      </c>
      <c r="H23" s="166">
        <v>25376.350899999998</v>
      </c>
      <c r="I23" s="166">
        <v>26997.365038999997</v>
      </c>
      <c r="J23" s="166">
        <v>33855.755027000007</v>
      </c>
      <c r="K23" s="166">
        <v>38614.721600999997</v>
      </c>
      <c r="L23" s="166">
        <v>37238.191627</v>
      </c>
      <c r="M23" s="166">
        <v>38314.726789000008</v>
      </c>
      <c r="N23" s="689"/>
      <c r="O23" s="168">
        <v>13.345214008905629</v>
      </c>
      <c r="P23" s="168">
        <v>18.502211809507529</v>
      </c>
      <c r="Q23" s="168">
        <v>24.333113564142025</v>
      </c>
      <c r="R23" s="168">
        <v>36.394889627393553</v>
      </c>
      <c r="S23" s="168">
        <v>-30.352493922216397</v>
      </c>
      <c r="T23" s="168">
        <v>6.3878929850390733</v>
      </c>
      <c r="U23" s="168">
        <v>25.403923598071444</v>
      </c>
      <c r="V23" s="168">
        <v>14.056595607466775</v>
      </c>
      <c r="W23" s="168">
        <v>-3.5647802623659146</v>
      </c>
      <c r="X23" s="168">
        <v>2.8909437192418608</v>
      </c>
      <c r="Y23" s="168"/>
      <c r="Z23" s="795" t="s">
        <v>305</v>
      </c>
      <c r="AA23" s="181"/>
    </row>
    <row r="24" spans="1:32" ht="24" customHeight="1">
      <c r="A24" s="159" t="s">
        <v>306</v>
      </c>
      <c r="B24" s="166">
        <v>13389.128111</v>
      </c>
      <c r="C24" s="166">
        <v>18142.125272000001</v>
      </c>
      <c r="D24" s="166">
        <v>19961.032981</v>
      </c>
      <c r="E24" s="166">
        <v>24134.040585000002</v>
      </c>
      <c r="F24" s="166">
        <v>30938.032819</v>
      </c>
      <c r="G24" s="166">
        <v>26840.530660999997</v>
      </c>
      <c r="H24" s="166">
        <v>29053.370670000004</v>
      </c>
      <c r="I24" s="166">
        <v>32168.507687000001</v>
      </c>
      <c r="J24" s="166">
        <v>35463.230320000002</v>
      </c>
      <c r="K24" s="166">
        <v>39549.298321000002</v>
      </c>
      <c r="L24" s="166">
        <v>39429.789449000004</v>
      </c>
      <c r="M24" s="166">
        <v>39228.249611000007</v>
      </c>
      <c r="N24" s="165"/>
      <c r="O24" s="168">
        <v>10.025879998785172</v>
      </c>
      <c r="P24" s="168">
        <v>20.90576979644338</v>
      </c>
      <c r="Q24" s="168">
        <v>28.192511776204071</v>
      </c>
      <c r="R24" s="168">
        <v>-13.244223322058147</v>
      </c>
      <c r="S24" s="168">
        <v>8.2443973889656519</v>
      </c>
      <c r="T24" s="168">
        <v>10.722119138543306</v>
      </c>
      <c r="U24" s="168">
        <v>10.242074842444353</v>
      </c>
      <c r="V24" s="168">
        <v>11.521984782913592</v>
      </c>
      <c r="W24" s="168">
        <v>-0.30217697171264035</v>
      </c>
      <c r="X24" s="168">
        <v>-0.51113597312173908</v>
      </c>
      <c r="Y24" s="158"/>
      <c r="Z24" s="795" t="s">
        <v>306</v>
      </c>
      <c r="AA24" s="181"/>
    </row>
    <row r="25" spans="1:32" ht="24" customHeight="1">
      <c r="A25" s="159"/>
      <c r="B25" s="166"/>
      <c r="C25" s="166"/>
      <c r="D25" s="160"/>
      <c r="E25" s="160"/>
      <c r="F25" s="168"/>
      <c r="G25" s="160"/>
      <c r="H25" s="160"/>
      <c r="I25" s="160"/>
      <c r="J25" s="160"/>
      <c r="K25" s="160"/>
      <c r="L25" s="160"/>
      <c r="M25" s="164"/>
      <c r="N25" s="165"/>
      <c r="O25" s="160"/>
      <c r="P25" s="160"/>
      <c r="Q25" s="160"/>
      <c r="R25" s="160"/>
      <c r="S25" s="160"/>
      <c r="T25" s="168"/>
      <c r="U25" s="168"/>
      <c r="V25" s="168"/>
      <c r="W25" s="158"/>
      <c r="X25" s="158"/>
      <c r="Y25" s="158"/>
      <c r="Z25" s="795"/>
      <c r="AA25" s="181"/>
    </row>
    <row r="26" spans="1:32" ht="24" customHeight="1">
      <c r="A26" s="159" t="s">
        <v>314</v>
      </c>
      <c r="B26" s="166">
        <v>21684.190234000002</v>
      </c>
      <c r="C26" s="166">
        <v>29029.113945000001</v>
      </c>
      <c r="D26" s="166">
        <v>35384.772656000001</v>
      </c>
      <c r="E26" s="166">
        <v>39915.469949000006</v>
      </c>
      <c r="F26" s="166">
        <v>49620.542505999998</v>
      </c>
      <c r="G26" s="166">
        <v>68751.259982000003</v>
      </c>
      <c r="H26" s="166">
        <v>47712.891033</v>
      </c>
      <c r="I26" s="166">
        <v>54717.346458</v>
      </c>
      <c r="J26" s="166">
        <v>65587.883483000012</v>
      </c>
      <c r="K26" s="166">
        <v>74297.716633999997</v>
      </c>
      <c r="L26" s="166">
        <v>75134.656011000014</v>
      </c>
      <c r="M26" s="166">
        <v>80067.181289999993</v>
      </c>
      <c r="N26" s="689">
        <v>73460.441913999995</v>
      </c>
      <c r="O26" s="168">
        <v>21.894084411400726</v>
      </c>
      <c r="P26" s="168">
        <v>12.804087614313843</v>
      </c>
      <c r="Q26" s="168">
        <v>24.314063117383228</v>
      </c>
      <c r="R26" s="168">
        <v>38.554027243226443</v>
      </c>
      <c r="S26" s="168">
        <v>-30.600703106398527</v>
      </c>
      <c r="T26" s="168">
        <v>14.68042550629653</v>
      </c>
      <c r="U26" s="168">
        <v>19.866710885448427</v>
      </c>
      <c r="V26" s="168">
        <v>13.279637470322569</v>
      </c>
      <c r="W26" s="168">
        <v>1.1264671579651377</v>
      </c>
      <c r="X26" s="168">
        <v>6.5649136375600676</v>
      </c>
      <c r="Y26" s="168">
        <v>-8.2514948941073101</v>
      </c>
      <c r="Z26" s="795" t="s">
        <v>315</v>
      </c>
      <c r="AA26" s="181"/>
    </row>
    <row r="27" spans="1:32" ht="24" customHeight="1" thickBot="1">
      <c r="A27" s="172" t="s">
        <v>316</v>
      </c>
      <c r="B27" s="173">
        <v>25568.646067999998</v>
      </c>
      <c r="C27" s="173">
        <v>34138.038874999998</v>
      </c>
      <c r="D27" s="173">
        <v>38091.635487</v>
      </c>
      <c r="E27" s="173">
        <v>45619.205568999998</v>
      </c>
      <c r="F27" s="173">
        <v>57651.207398000006</v>
      </c>
      <c r="G27" s="173">
        <v>63275.935643999997</v>
      </c>
      <c r="H27" s="173">
        <v>54429.721570000002</v>
      </c>
      <c r="I27" s="173">
        <v>59165.872726000001</v>
      </c>
      <c r="J27" s="173">
        <v>69318.985347000009</v>
      </c>
      <c r="K27" s="173">
        <v>78164.019921999992</v>
      </c>
      <c r="L27" s="173">
        <v>76667.981075999996</v>
      </c>
      <c r="M27" s="173">
        <v>77542.9764</v>
      </c>
      <c r="N27" s="932"/>
      <c r="O27" s="174">
        <v>11.581206016187707</v>
      </c>
      <c r="P27" s="174">
        <v>19.761740302720867</v>
      </c>
      <c r="Q27" s="174">
        <v>26.374860497737856</v>
      </c>
      <c r="R27" s="174">
        <v>9.7564795255183441</v>
      </c>
      <c r="S27" s="174">
        <v>-13.9803765585864</v>
      </c>
      <c r="T27" s="174">
        <v>8.7014061791754926</v>
      </c>
      <c r="U27" s="174">
        <v>17.160420616154099</v>
      </c>
      <c r="V27" s="174">
        <v>12.759901967293843</v>
      </c>
      <c r="W27" s="174">
        <v>-1.9139737791030882</v>
      </c>
      <c r="X27" s="174">
        <v>1.1412786820780241</v>
      </c>
      <c r="Y27" s="794"/>
      <c r="Z27" s="504" t="s">
        <v>317</v>
      </c>
      <c r="AA27" s="931"/>
    </row>
    <row r="28" spans="1:32" ht="20.100000000000001" customHeight="1">
      <c r="A28" s="153"/>
      <c r="C28" s="154"/>
      <c r="D28" s="154"/>
      <c r="E28" s="154"/>
      <c r="F28" s="154"/>
      <c r="W28" s="158"/>
      <c r="X28" s="158"/>
      <c r="Y28" s="158"/>
      <c r="Z28" s="158"/>
      <c r="AA28" s="158"/>
    </row>
    <row r="29" spans="1:32" ht="20.100000000000001" hidden="1" customHeight="1">
      <c r="E29" s="154"/>
      <c r="F29" s="154"/>
      <c r="G29" s="154"/>
      <c r="H29" s="154"/>
      <c r="I29" s="154"/>
    </row>
    <row r="30" spans="1:32" ht="19.5" customHeight="1">
      <c r="A30" s="152" t="s">
        <v>495</v>
      </c>
      <c r="J30" s="154"/>
    </row>
    <row r="31" spans="1:32" ht="20.100000000000001" customHeight="1" thickBot="1">
      <c r="A31" s="152" t="s">
        <v>496</v>
      </c>
    </row>
    <row r="32" spans="1:32" ht="20.100000000000001" customHeight="1" thickBot="1">
      <c r="A32" s="1261" t="s">
        <v>309</v>
      </c>
      <c r="B32" s="1262"/>
      <c r="C32" s="1262"/>
      <c r="D32" s="1262"/>
      <c r="E32" s="1262"/>
      <c r="F32" s="1262"/>
      <c r="G32" s="1262"/>
      <c r="H32" s="1262"/>
      <c r="I32" s="1262"/>
      <c r="J32" s="1262"/>
      <c r="K32" s="1262"/>
      <c r="L32" s="1262"/>
      <c r="M32" s="1262"/>
      <c r="N32" s="1262"/>
      <c r="O32" s="1263"/>
      <c r="P32" s="1261" t="s">
        <v>167</v>
      </c>
      <c r="Q32" s="1262"/>
      <c r="R32" s="1262"/>
      <c r="S32" s="1262"/>
      <c r="T32" s="1262"/>
      <c r="U32" s="1262"/>
      <c r="V32" s="1262"/>
      <c r="W32" s="1262"/>
      <c r="X32" s="1262"/>
      <c r="Y32" s="1262"/>
      <c r="Z32" s="1262"/>
      <c r="AA32" s="1262"/>
      <c r="AB32" s="1263"/>
      <c r="AC32" s="158"/>
      <c r="AD32" s="158"/>
      <c r="AE32" s="158"/>
      <c r="AF32" s="158"/>
    </row>
    <row r="33" spans="1:32" ht="24" customHeight="1">
      <c r="A33" s="499"/>
      <c r="B33" s="1260" t="s">
        <v>318</v>
      </c>
      <c r="C33" s="1260"/>
      <c r="D33" s="1260"/>
      <c r="E33" s="1260"/>
      <c r="F33" s="1260"/>
      <c r="G33" s="1260"/>
      <c r="H33" s="1264"/>
      <c r="I33" s="1265" t="s">
        <v>319</v>
      </c>
      <c r="J33" s="1266"/>
      <c r="K33" s="1266"/>
      <c r="L33" s="1266"/>
      <c r="M33" s="1266"/>
      <c r="N33" s="1266"/>
      <c r="O33" s="1267"/>
      <c r="P33" s="1268" t="s">
        <v>320</v>
      </c>
      <c r="Q33" s="1260"/>
      <c r="R33" s="1260"/>
      <c r="S33" s="1260"/>
      <c r="T33" s="1260"/>
      <c r="U33" s="1264"/>
      <c r="V33" s="1268" t="s">
        <v>319</v>
      </c>
      <c r="W33" s="1260"/>
      <c r="X33" s="1260"/>
      <c r="Y33" s="1260"/>
      <c r="Z33" s="1260"/>
      <c r="AA33" s="1260"/>
      <c r="AB33" s="1264"/>
      <c r="AC33" s="158"/>
      <c r="AD33" s="158"/>
      <c r="AE33" s="158"/>
      <c r="AF33" s="158"/>
    </row>
    <row r="34" spans="1:32" ht="24" customHeight="1">
      <c r="A34" s="159"/>
      <c r="B34" s="1251" t="s">
        <v>321</v>
      </c>
      <c r="C34" s="1251"/>
      <c r="D34" s="1251"/>
      <c r="E34" s="1251"/>
      <c r="F34" s="1251"/>
      <c r="G34" s="1251"/>
      <c r="H34" s="1252"/>
      <c r="I34" s="1253" t="s">
        <v>322</v>
      </c>
      <c r="J34" s="1254"/>
      <c r="K34" s="1254"/>
      <c r="L34" s="1254"/>
      <c r="M34" s="1254"/>
      <c r="N34" s="1254"/>
      <c r="O34" s="1255"/>
      <c r="P34" s="1256" t="s">
        <v>321</v>
      </c>
      <c r="Q34" s="1257"/>
      <c r="R34" s="1257"/>
      <c r="S34" s="1257"/>
      <c r="T34" s="1257"/>
      <c r="U34" s="1258"/>
      <c r="V34" s="1259" t="s">
        <v>322</v>
      </c>
      <c r="W34" s="1251"/>
      <c r="X34" s="1251"/>
      <c r="Y34" s="1251"/>
      <c r="Z34" s="1251"/>
      <c r="AA34" s="1251"/>
      <c r="AB34" s="1252"/>
      <c r="AC34" s="158"/>
      <c r="AD34" s="158"/>
      <c r="AE34" s="158"/>
      <c r="AF34" s="158"/>
    </row>
    <row r="35" spans="1:32" ht="24" customHeight="1">
      <c r="A35" s="177"/>
      <c r="B35" s="178">
        <v>2009</v>
      </c>
      <c r="C35" s="179">
        <v>2010</v>
      </c>
      <c r="D35" s="179">
        <v>2011</v>
      </c>
      <c r="E35" s="179">
        <v>2012</v>
      </c>
      <c r="F35" s="179">
        <v>2013</v>
      </c>
      <c r="G35" s="179">
        <v>2014</v>
      </c>
      <c r="H35" s="180">
        <v>2015</v>
      </c>
      <c r="I35" s="178">
        <v>2009</v>
      </c>
      <c r="J35" s="179">
        <v>2010</v>
      </c>
      <c r="K35" s="179">
        <v>2011</v>
      </c>
      <c r="L35" s="179">
        <v>2012</v>
      </c>
      <c r="M35" s="179">
        <v>2013</v>
      </c>
      <c r="N35" s="179">
        <v>2014</v>
      </c>
      <c r="O35" s="180">
        <v>2015</v>
      </c>
      <c r="P35" s="178" t="s">
        <v>433</v>
      </c>
      <c r="Q35" s="179" t="s">
        <v>512</v>
      </c>
      <c r="R35" s="492" t="s">
        <v>548</v>
      </c>
      <c r="S35" s="492" t="s">
        <v>559</v>
      </c>
      <c r="T35" s="492" t="s">
        <v>567</v>
      </c>
      <c r="U35" s="933" t="s">
        <v>702</v>
      </c>
      <c r="V35" s="179" t="s">
        <v>433</v>
      </c>
      <c r="W35" s="179" t="s">
        <v>512</v>
      </c>
      <c r="X35" s="492" t="s">
        <v>548</v>
      </c>
      <c r="Y35" s="492" t="s">
        <v>559</v>
      </c>
      <c r="Z35" s="492" t="s">
        <v>567</v>
      </c>
      <c r="AA35" s="179" t="s">
        <v>702</v>
      </c>
      <c r="AB35" s="934"/>
    </row>
    <row r="36" spans="1:32" ht="24" customHeight="1">
      <c r="A36" s="159"/>
      <c r="B36" s="160"/>
      <c r="C36" s="161"/>
      <c r="D36" s="161"/>
      <c r="E36" s="158"/>
      <c r="F36" s="158"/>
      <c r="G36" s="158"/>
      <c r="H36" s="181"/>
      <c r="I36" s="1123"/>
      <c r="J36" s="1124"/>
      <c r="K36" s="1125"/>
      <c r="L36" s="158"/>
      <c r="M36" s="158"/>
      <c r="N36" s="158"/>
      <c r="O36" s="181"/>
      <c r="P36" s="163"/>
      <c r="Q36" s="163"/>
      <c r="R36" s="158"/>
      <c r="S36" s="158"/>
      <c r="T36" s="158"/>
      <c r="U36" s="181"/>
      <c r="V36" s="160"/>
      <c r="W36" s="158"/>
      <c r="X36" s="158"/>
      <c r="Z36" s="158"/>
      <c r="AA36" s="160"/>
      <c r="AB36" s="861"/>
    </row>
    <row r="37" spans="1:32" ht="24" customHeight="1">
      <c r="A37" s="159" t="s">
        <v>208</v>
      </c>
      <c r="B37" s="166">
        <v>341</v>
      </c>
      <c r="C37" s="167">
        <v>406</v>
      </c>
      <c r="D37" s="167">
        <v>323</v>
      </c>
      <c r="E37" s="167">
        <v>357</v>
      </c>
      <c r="F37" s="167">
        <v>548</v>
      </c>
      <c r="G37" s="167">
        <v>706</v>
      </c>
      <c r="H37" s="688">
        <v>369</v>
      </c>
      <c r="I37" s="166">
        <v>8225.4935239999995</v>
      </c>
      <c r="J37" s="166">
        <v>8234.748058000001</v>
      </c>
      <c r="K37" s="166">
        <v>9874.0846390000006</v>
      </c>
      <c r="L37" s="166">
        <v>10705.187166</v>
      </c>
      <c r="M37" s="166">
        <v>12029.521079000002</v>
      </c>
      <c r="N37" s="166">
        <v>13105.761947999998</v>
      </c>
      <c r="O37" s="689">
        <v>12672.013096000001</v>
      </c>
      <c r="P37" s="182">
        <v>19.061583577712611</v>
      </c>
      <c r="Q37" s="182">
        <v>-20.443349753694591</v>
      </c>
      <c r="R37" s="182">
        <v>10.526315789473699</v>
      </c>
      <c r="S37" s="182">
        <v>53.501400560224113</v>
      </c>
      <c r="T37" s="182">
        <v>28.832116788321173</v>
      </c>
      <c r="U37" s="690">
        <v>-47.733711048158646</v>
      </c>
      <c r="V37" s="168">
        <v>0.11251037974801648</v>
      </c>
      <c r="W37" s="168">
        <v>19.907549926890539</v>
      </c>
      <c r="X37" s="168">
        <v>8.4170083342952609</v>
      </c>
      <c r="Y37" s="168">
        <v>12.3709552431379</v>
      </c>
      <c r="Z37" s="168">
        <v>8.94666430967726</v>
      </c>
      <c r="AA37" s="168">
        <v>-3.309604231489871</v>
      </c>
      <c r="AB37" s="169" t="s">
        <v>184</v>
      </c>
    </row>
    <row r="38" spans="1:32" ht="24" customHeight="1">
      <c r="A38" s="159" t="s">
        <v>209</v>
      </c>
      <c r="B38" s="166">
        <v>350</v>
      </c>
      <c r="C38" s="167">
        <v>457</v>
      </c>
      <c r="D38" s="167">
        <v>319</v>
      </c>
      <c r="E38" s="167">
        <v>359</v>
      </c>
      <c r="F38" s="167">
        <v>569</v>
      </c>
      <c r="G38" s="167">
        <v>717</v>
      </c>
      <c r="H38" s="688">
        <v>339</v>
      </c>
      <c r="I38" s="166">
        <v>8785.1158339999984</v>
      </c>
      <c r="J38" s="166">
        <v>8720.2378140000001</v>
      </c>
      <c r="K38" s="166">
        <v>10378.126307000002</v>
      </c>
      <c r="L38" s="166">
        <v>12107.000124</v>
      </c>
      <c r="M38" s="166">
        <v>12954.690909000003</v>
      </c>
      <c r="N38" s="166">
        <v>13770.292493000001</v>
      </c>
      <c r="O38" s="689">
        <v>12571.785467</v>
      </c>
      <c r="P38" s="182">
        <v>30.571428571428555</v>
      </c>
      <c r="Q38" s="182">
        <v>-30.19693654266959</v>
      </c>
      <c r="R38" s="182">
        <v>12.539184952978061</v>
      </c>
      <c r="S38" s="182">
        <v>58.495821727019518</v>
      </c>
      <c r="T38" s="182">
        <v>26.010544815465721</v>
      </c>
      <c r="U38" s="690">
        <v>-52.719665271966527</v>
      </c>
      <c r="V38" s="168">
        <v>-0.7384993120854233</v>
      </c>
      <c r="W38" s="168">
        <v>19.011964218892373</v>
      </c>
      <c r="X38" s="168">
        <v>16.658824202533353</v>
      </c>
      <c r="Y38" s="168">
        <v>7.0016583490372994</v>
      </c>
      <c r="Z38" s="168">
        <v>6.2958011868378634</v>
      </c>
      <c r="AA38" s="168">
        <v>-8.703569852341559</v>
      </c>
      <c r="AB38" s="169" t="s">
        <v>185</v>
      </c>
    </row>
    <row r="39" spans="1:32" ht="24" customHeight="1">
      <c r="A39" s="159" t="s">
        <v>186</v>
      </c>
      <c r="B39" s="166">
        <v>433</v>
      </c>
      <c r="C39" s="167">
        <v>583</v>
      </c>
      <c r="D39" s="167">
        <v>408</v>
      </c>
      <c r="E39" s="167">
        <v>444</v>
      </c>
      <c r="F39" s="167">
        <v>662</v>
      </c>
      <c r="G39" s="167">
        <v>821</v>
      </c>
      <c r="H39" s="688">
        <v>424</v>
      </c>
      <c r="I39" s="166">
        <v>8588.4850810000007</v>
      </c>
      <c r="J39" s="166">
        <v>10469.488171000001</v>
      </c>
      <c r="K39" s="166">
        <v>12219.085160000001</v>
      </c>
      <c r="L39" s="166">
        <v>13652.572977</v>
      </c>
      <c r="M39" s="166">
        <v>13784.058141000003</v>
      </c>
      <c r="N39" s="166">
        <v>15501.110780000001</v>
      </c>
      <c r="O39" s="689">
        <v>12947.242055999999</v>
      </c>
      <c r="P39" s="182">
        <v>34.642032332563502</v>
      </c>
      <c r="Q39" s="182">
        <v>-30.017152658662098</v>
      </c>
      <c r="R39" s="182">
        <v>8.8235294117646959</v>
      </c>
      <c r="S39" s="182">
        <v>49.099099099099107</v>
      </c>
      <c r="T39" s="182">
        <v>24.018126888217523</v>
      </c>
      <c r="U39" s="690">
        <v>-48.355663824604143</v>
      </c>
      <c r="V39" s="168">
        <v>21.901453775139885</v>
      </c>
      <c r="W39" s="168">
        <v>16.711389902004029</v>
      </c>
      <c r="X39" s="168">
        <v>11.731547805989749</v>
      </c>
      <c r="Y39" s="168">
        <v>0.96307973758142396</v>
      </c>
      <c r="Z39" s="168">
        <v>12.456800612968323</v>
      </c>
      <c r="AA39" s="168">
        <v>-16.475391733185205</v>
      </c>
      <c r="AB39" s="169" t="s">
        <v>187</v>
      </c>
    </row>
    <row r="40" spans="1:32" ht="24" customHeight="1">
      <c r="A40" s="159" t="s">
        <v>188</v>
      </c>
      <c r="B40" s="166">
        <v>393</v>
      </c>
      <c r="C40" s="167">
        <v>398</v>
      </c>
      <c r="D40" s="167">
        <v>334</v>
      </c>
      <c r="E40" s="167">
        <v>486</v>
      </c>
      <c r="F40" s="167">
        <v>725</v>
      </c>
      <c r="G40" s="167">
        <v>581</v>
      </c>
      <c r="H40" s="688">
        <v>481</v>
      </c>
      <c r="I40" s="166">
        <v>7954.6962830000011</v>
      </c>
      <c r="J40" s="166">
        <v>9794.0066539999989</v>
      </c>
      <c r="K40" s="166">
        <v>12207.269446999999</v>
      </c>
      <c r="L40" s="166">
        <v>13116.226718</v>
      </c>
      <c r="M40" s="166">
        <v>13193.202903000001</v>
      </c>
      <c r="N40" s="166">
        <v>13952.185663999999</v>
      </c>
      <c r="O40" s="689">
        <v>13835.351764999999</v>
      </c>
      <c r="P40" s="182">
        <v>1.2722646310432566</v>
      </c>
      <c r="Q40" s="182">
        <v>-16.08040201005025</v>
      </c>
      <c r="R40" s="182">
        <v>45.508982035928142</v>
      </c>
      <c r="S40" s="182">
        <v>49.176954732510296</v>
      </c>
      <c r="T40" s="182">
        <v>-19.862068965517238</v>
      </c>
      <c r="U40" s="690">
        <v>-17.211703958691913</v>
      </c>
      <c r="V40" s="168">
        <v>23.122320520656345</v>
      </c>
      <c r="W40" s="168">
        <v>24.640199647142282</v>
      </c>
      <c r="X40" s="168">
        <v>7.4460326688650582</v>
      </c>
      <c r="Y40" s="168">
        <v>0.58687751176461234</v>
      </c>
      <c r="Z40" s="168">
        <v>5.7528317163030351</v>
      </c>
      <c r="AA40" s="168">
        <v>-0.83738778864919539</v>
      </c>
      <c r="AB40" s="169" t="s">
        <v>189</v>
      </c>
    </row>
    <row r="41" spans="1:32" ht="24" customHeight="1">
      <c r="A41" s="159" t="s">
        <v>190</v>
      </c>
      <c r="B41" s="166">
        <v>476</v>
      </c>
      <c r="C41" s="167">
        <v>448</v>
      </c>
      <c r="D41" s="167">
        <v>380</v>
      </c>
      <c r="E41" s="167">
        <v>524</v>
      </c>
      <c r="F41" s="167">
        <v>790</v>
      </c>
      <c r="G41" s="167">
        <v>653</v>
      </c>
      <c r="H41" s="688">
        <v>572</v>
      </c>
      <c r="I41" s="166">
        <v>7822.4075279999997</v>
      </c>
      <c r="J41" s="166">
        <v>10247.958117</v>
      </c>
      <c r="K41" s="166">
        <v>11323.364372000002</v>
      </c>
      <c r="L41" s="166">
        <v>13655.530960999999</v>
      </c>
      <c r="M41" s="166">
        <v>14067.209016999999</v>
      </c>
      <c r="N41" s="166">
        <v>14334.906159</v>
      </c>
      <c r="O41" s="689">
        <v>11656.106596</v>
      </c>
      <c r="P41" s="182">
        <v>-5.8823529411764781</v>
      </c>
      <c r="Q41" s="182">
        <v>-15.178571428571431</v>
      </c>
      <c r="R41" s="182">
        <v>37.89473684210526</v>
      </c>
      <c r="S41" s="182">
        <v>50.763358778625957</v>
      </c>
      <c r="T41" s="182">
        <v>-17.341772151898738</v>
      </c>
      <c r="U41" s="690">
        <v>-12.404287901990813</v>
      </c>
      <c r="V41" s="168">
        <v>31.007724671948353</v>
      </c>
      <c r="W41" s="168">
        <v>10.493858803111664</v>
      </c>
      <c r="X41" s="168">
        <v>20.596057076171562</v>
      </c>
      <c r="Y41" s="168">
        <v>3.0147348878322333</v>
      </c>
      <c r="Z41" s="168">
        <v>1.9029868801728469</v>
      </c>
      <c r="AA41" s="168">
        <v>-18.687248687136673</v>
      </c>
      <c r="AB41" s="169" t="s">
        <v>191</v>
      </c>
    </row>
    <row r="42" spans="1:32" ht="24" customHeight="1">
      <c r="A42" s="159" t="s">
        <v>192</v>
      </c>
      <c r="B42" s="166">
        <v>422</v>
      </c>
      <c r="C42" s="167">
        <v>432</v>
      </c>
      <c r="D42" s="167">
        <v>356</v>
      </c>
      <c r="E42" s="167">
        <v>450</v>
      </c>
      <c r="F42" s="167">
        <v>616</v>
      </c>
      <c r="G42" s="167">
        <v>609</v>
      </c>
      <c r="H42" s="688">
        <v>551</v>
      </c>
      <c r="I42" s="166">
        <v>8751.6927830000004</v>
      </c>
      <c r="J42" s="166">
        <v>9974.907643999999</v>
      </c>
      <c r="K42" s="166">
        <v>11705.953558000001</v>
      </c>
      <c r="L42" s="166">
        <v>13681.198687999999</v>
      </c>
      <c r="M42" s="166">
        <v>13015.973962000002</v>
      </c>
      <c r="N42" s="166">
        <v>13489.924245999997</v>
      </c>
      <c r="O42" s="689">
        <v>12513.942933999999</v>
      </c>
      <c r="P42" s="182">
        <v>2.3696682464454852</v>
      </c>
      <c r="Q42" s="182">
        <v>-17.592592592592595</v>
      </c>
      <c r="R42" s="182">
        <v>26.404494382022477</v>
      </c>
      <c r="S42" s="182">
        <v>36.888888888888886</v>
      </c>
      <c r="T42" s="182">
        <v>-1.1363636363636402</v>
      </c>
      <c r="U42" s="690">
        <v>-9.5238095238095184</v>
      </c>
      <c r="V42" s="168">
        <v>13.976894428653509</v>
      </c>
      <c r="W42" s="168">
        <v>17.354004425707558</v>
      </c>
      <c r="X42" s="168">
        <v>16.873850730853874</v>
      </c>
      <c r="Y42" s="168">
        <v>-4.8623277913760319</v>
      </c>
      <c r="Z42" s="168">
        <v>3.6412971121768436</v>
      </c>
      <c r="AA42" s="168">
        <v>-7.2348909764218661</v>
      </c>
      <c r="AB42" s="169" t="s">
        <v>193</v>
      </c>
    </row>
    <row r="43" spans="1:32" ht="24" customHeight="1">
      <c r="A43" s="159" t="s">
        <v>194</v>
      </c>
      <c r="B43" s="166">
        <v>323</v>
      </c>
      <c r="C43" s="167">
        <v>329</v>
      </c>
      <c r="D43" s="167">
        <v>329</v>
      </c>
      <c r="E43" s="167">
        <v>460</v>
      </c>
      <c r="F43" s="167">
        <v>469</v>
      </c>
      <c r="G43" s="167">
        <v>802</v>
      </c>
      <c r="H43" s="688">
        <v>579</v>
      </c>
      <c r="I43" s="166">
        <v>9378.733671</v>
      </c>
      <c r="J43" s="166">
        <v>9893.6825449999978</v>
      </c>
      <c r="K43" s="166">
        <v>12189.004271000003</v>
      </c>
      <c r="L43" s="166">
        <v>13290.675307</v>
      </c>
      <c r="M43" s="166">
        <v>13528.519684999999</v>
      </c>
      <c r="N43" s="166">
        <v>14146.776958</v>
      </c>
      <c r="O43" s="689">
        <v>11727.609847000002</v>
      </c>
      <c r="P43" s="182">
        <v>1.8575851393188856</v>
      </c>
      <c r="Q43" s="182">
        <v>0</v>
      </c>
      <c r="R43" s="182">
        <v>39.817629179331306</v>
      </c>
      <c r="S43" s="182">
        <v>1.9565217391304373</v>
      </c>
      <c r="T43" s="182">
        <v>71.002132196162052</v>
      </c>
      <c r="U43" s="690">
        <v>-27.805486284289273</v>
      </c>
      <c r="V43" s="168">
        <v>5.4906013121182013</v>
      </c>
      <c r="W43" s="168">
        <v>23.199872398978471</v>
      </c>
      <c r="X43" s="168">
        <v>9.0382365245460079</v>
      </c>
      <c r="Y43" s="168">
        <v>1.7895582617591259</v>
      </c>
      <c r="Z43" s="168">
        <v>4.570029000922446</v>
      </c>
      <c r="AA43" s="168">
        <v>-17.100482450399852</v>
      </c>
      <c r="AB43" s="169" t="s">
        <v>195</v>
      </c>
    </row>
    <row r="44" spans="1:32" ht="24" customHeight="1">
      <c r="A44" s="159" t="s">
        <v>196</v>
      </c>
      <c r="B44" s="166">
        <v>446</v>
      </c>
      <c r="C44" s="167">
        <v>395</v>
      </c>
      <c r="D44" s="167">
        <v>386</v>
      </c>
      <c r="E44" s="167">
        <v>539</v>
      </c>
      <c r="F44" s="167">
        <v>569</v>
      </c>
      <c r="G44" s="167">
        <v>977</v>
      </c>
      <c r="H44" s="688">
        <v>647</v>
      </c>
      <c r="I44" s="166">
        <v>8285.9088420000007</v>
      </c>
      <c r="J44" s="166">
        <v>8918.4519729999993</v>
      </c>
      <c r="K44" s="166">
        <v>11631.124657</v>
      </c>
      <c r="L44" s="166">
        <v>13370.394572000001</v>
      </c>
      <c r="M44" s="166">
        <v>11687.300902999999</v>
      </c>
      <c r="N44" s="166">
        <v>12363.828925000002</v>
      </c>
      <c r="O44" s="689">
        <v>11711.910458</v>
      </c>
      <c r="P44" s="182">
        <v>-11.43497757847534</v>
      </c>
      <c r="Q44" s="182">
        <v>-2.2784810126582329</v>
      </c>
      <c r="R44" s="182">
        <v>39.637305699481885</v>
      </c>
      <c r="S44" s="182">
        <v>5.5658627087198624</v>
      </c>
      <c r="T44" s="182">
        <v>71.704745166959583</v>
      </c>
      <c r="U44" s="690">
        <v>-33.776867963152512</v>
      </c>
      <c r="V44" s="168">
        <v>7.633961983672009</v>
      </c>
      <c r="W44" s="168">
        <v>30.41640737890873</v>
      </c>
      <c r="X44" s="168">
        <v>14.953583305920887</v>
      </c>
      <c r="Y44" s="168">
        <v>-12.588212411656869</v>
      </c>
      <c r="Z44" s="168">
        <v>5.7885736631145193</v>
      </c>
      <c r="AA44" s="168">
        <v>-5.2727878309752754</v>
      </c>
      <c r="AB44" s="169" t="s">
        <v>197</v>
      </c>
    </row>
    <row r="45" spans="1:32" ht="24" customHeight="1">
      <c r="A45" s="159" t="s">
        <v>198</v>
      </c>
      <c r="B45" s="166">
        <v>316</v>
      </c>
      <c r="C45" s="167">
        <v>334</v>
      </c>
      <c r="D45" s="167">
        <v>377</v>
      </c>
      <c r="E45" s="167">
        <v>548</v>
      </c>
      <c r="F45" s="167">
        <v>568</v>
      </c>
      <c r="G45" s="167">
        <v>881</v>
      </c>
      <c r="H45" s="181"/>
      <c r="I45" s="166">
        <v>8796.7083869999988</v>
      </c>
      <c r="J45" s="166">
        <v>9243.2305209999995</v>
      </c>
      <c r="K45" s="166">
        <v>11127.626098999999</v>
      </c>
      <c r="L45" s="166">
        <v>13500.651721999999</v>
      </c>
      <c r="M45" s="166">
        <v>13628.371039</v>
      </c>
      <c r="N45" s="166">
        <v>14464.120906</v>
      </c>
      <c r="O45" s="181"/>
      <c r="P45" s="182">
        <v>5.6962025316455822</v>
      </c>
      <c r="Q45" s="182">
        <v>12.874251497005986</v>
      </c>
      <c r="R45" s="182">
        <v>45.358090185676417</v>
      </c>
      <c r="S45" s="182">
        <v>3.6496350364963632</v>
      </c>
      <c r="T45" s="182">
        <v>55.105633802816897</v>
      </c>
      <c r="U45" s="690"/>
      <c r="V45" s="168">
        <v>5.076013826488591</v>
      </c>
      <c r="W45" s="168">
        <v>20.386763845376123</v>
      </c>
      <c r="X45" s="168">
        <v>21.325533423640607</v>
      </c>
      <c r="Y45" s="168">
        <v>0.94602334487213113</v>
      </c>
      <c r="Z45" s="168">
        <v>6.1324267192928232</v>
      </c>
      <c r="AA45" s="168"/>
      <c r="AB45" s="169" t="s">
        <v>199</v>
      </c>
    </row>
    <row r="46" spans="1:32" ht="24" customHeight="1">
      <c r="A46" s="159" t="s">
        <v>200</v>
      </c>
      <c r="B46" s="166">
        <v>475</v>
      </c>
      <c r="C46" s="167">
        <v>421</v>
      </c>
      <c r="D46" s="167">
        <v>447</v>
      </c>
      <c r="E46" s="167">
        <v>751</v>
      </c>
      <c r="F46" s="167">
        <v>661</v>
      </c>
      <c r="G46" s="167">
        <v>699</v>
      </c>
      <c r="H46" s="181"/>
      <c r="I46" s="166">
        <v>10570.768030000001</v>
      </c>
      <c r="J46" s="166">
        <v>11384.58627</v>
      </c>
      <c r="K46" s="166">
        <v>12354.219297000001</v>
      </c>
      <c r="L46" s="166">
        <v>13941.769655</v>
      </c>
      <c r="M46" s="166">
        <v>12714.704638000001</v>
      </c>
      <c r="N46" s="166">
        <v>13590.630101999999</v>
      </c>
      <c r="O46" s="181"/>
      <c r="P46" s="182">
        <v>-11.368421052631589</v>
      </c>
      <c r="Q46" s="182">
        <v>6.175771971496431</v>
      </c>
      <c r="R46" s="182">
        <v>68.008948545861301</v>
      </c>
      <c r="S46" s="182">
        <v>-11.984021304926756</v>
      </c>
      <c r="T46" s="182">
        <v>5.7488653555219287</v>
      </c>
      <c r="U46" s="690"/>
      <c r="V46" s="168">
        <v>7.6987616953694555</v>
      </c>
      <c r="W46" s="168">
        <v>8.5170686400359017</v>
      </c>
      <c r="X46" s="168">
        <v>12.85026855873852</v>
      </c>
      <c r="Y46" s="168">
        <v>-8.8013576996657008</v>
      </c>
      <c r="Z46" s="168">
        <v>6.8890744137472808</v>
      </c>
      <c r="AA46" s="168"/>
      <c r="AB46" s="169" t="s">
        <v>201</v>
      </c>
    </row>
    <row r="47" spans="1:32" ht="24" customHeight="1">
      <c r="A47" s="159" t="s">
        <v>202</v>
      </c>
      <c r="B47" s="166">
        <v>404</v>
      </c>
      <c r="C47" s="167">
        <v>386</v>
      </c>
      <c r="D47" s="167">
        <v>409</v>
      </c>
      <c r="E47" s="167">
        <v>752</v>
      </c>
      <c r="F47" s="167">
        <v>705</v>
      </c>
      <c r="G47" s="167">
        <v>667</v>
      </c>
      <c r="H47" s="181"/>
      <c r="I47" s="166">
        <v>9307.010773</v>
      </c>
      <c r="J47" s="166">
        <v>9768.3697179999999</v>
      </c>
      <c r="K47" s="166">
        <v>11487.524743000002</v>
      </c>
      <c r="L47" s="166">
        <v>14505.052493000001</v>
      </c>
      <c r="M47" s="166">
        <v>14906.227351</v>
      </c>
      <c r="N47" s="166">
        <v>13734.348107000002</v>
      </c>
      <c r="O47" s="181"/>
      <c r="P47" s="182">
        <v>-4.4554455445544647</v>
      </c>
      <c r="Q47" s="182">
        <v>5.9585492227979273</v>
      </c>
      <c r="R47" s="182">
        <v>83.863080684596582</v>
      </c>
      <c r="S47" s="182">
        <v>-6.25</v>
      </c>
      <c r="T47" s="182">
        <v>-5.3900709219858101</v>
      </c>
      <c r="U47" s="690"/>
      <c r="V47" s="168">
        <v>4.9571119691665047</v>
      </c>
      <c r="W47" s="168">
        <v>17.599201039986696</v>
      </c>
      <c r="X47" s="168">
        <v>26.26786725172235</v>
      </c>
      <c r="Y47" s="168">
        <v>2.7657594358490059</v>
      </c>
      <c r="Z47" s="168">
        <v>-7.8616756366685934</v>
      </c>
      <c r="AA47" s="168"/>
      <c r="AB47" s="169" t="s">
        <v>203</v>
      </c>
    </row>
    <row r="48" spans="1:32" ht="24" customHeight="1">
      <c r="A48" s="159" t="s">
        <v>204</v>
      </c>
      <c r="B48" s="160">
        <v>404</v>
      </c>
      <c r="C48" s="167">
        <v>362</v>
      </c>
      <c r="D48" s="167">
        <v>356</v>
      </c>
      <c r="E48" s="167">
        <v>620</v>
      </c>
      <c r="F48" s="167">
        <v>558</v>
      </c>
      <c r="G48" s="167">
        <v>505</v>
      </c>
      <c r="H48" s="181"/>
      <c r="I48" s="166">
        <v>10458.591867000001</v>
      </c>
      <c r="J48" s="166">
        <v>12184.551699</v>
      </c>
      <c r="K48" s="166">
        <v>12833.486279999999</v>
      </c>
      <c r="L48" s="166">
        <v>13225.476173000001</v>
      </c>
      <c r="M48" s="166">
        <v>13732.857459999999</v>
      </c>
      <c r="N48" s="166">
        <v>13774.271402000002</v>
      </c>
      <c r="O48" s="181"/>
      <c r="P48" s="182">
        <v>-10.396039603960389</v>
      </c>
      <c r="Q48" s="182">
        <v>-1.6574585635359114</v>
      </c>
      <c r="R48" s="182">
        <v>74.157303370786508</v>
      </c>
      <c r="S48" s="182">
        <v>-10</v>
      </c>
      <c r="T48" s="182">
        <v>-9.4982078853046517</v>
      </c>
      <c r="U48" s="690"/>
      <c r="V48" s="168">
        <v>16.502793626032201</v>
      </c>
      <c r="W48" s="168">
        <v>5.3258798274314643</v>
      </c>
      <c r="X48" s="168">
        <v>3.0544302962390475</v>
      </c>
      <c r="Y48" s="168">
        <v>3.8363933393628997</v>
      </c>
      <c r="Z48" s="168">
        <v>0.30156827973077327</v>
      </c>
      <c r="AA48" s="168"/>
      <c r="AB48" s="169" t="s">
        <v>205</v>
      </c>
    </row>
    <row r="49" spans="1:28" ht="24" customHeight="1">
      <c r="A49" s="159" t="s">
        <v>206</v>
      </c>
      <c r="B49" s="166">
        <v>4783</v>
      </c>
      <c r="C49" s="166">
        <v>4951</v>
      </c>
      <c r="D49" s="166">
        <v>4424</v>
      </c>
      <c r="E49" s="166">
        <v>6290</v>
      </c>
      <c r="F49" s="166">
        <v>7440</v>
      </c>
      <c r="G49" s="166">
        <v>8618</v>
      </c>
      <c r="H49" s="181"/>
      <c r="I49" s="166">
        <v>106925.61260300002</v>
      </c>
      <c r="J49" s="166">
        <v>118834.21918400002</v>
      </c>
      <c r="K49" s="166">
        <v>139330.86883000002</v>
      </c>
      <c r="L49" s="166">
        <v>158751.73655599999</v>
      </c>
      <c r="M49" s="166">
        <v>159242.63708700001</v>
      </c>
      <c r="N49" s="166">
        <v>166228.15768999999</v>
      </c>
      <c r="O49" s="181"/>
      <c r="P49" s="182">
        <v>3.5124398912816304</v>
      </c>
      <c r="Q49" s="182">
        <v>-10.644314279943444</v>
      </c>
      <c r="R49" s="182">
        <v>42.179023508137419</v>
      </c>
      <c r="S49" s="182">
        <v>18.282988871224177</v>
      </c>
      <c r="T49" s="182">
        <v>15.833333333333343</v>
      </c>
      <c r="U49" s="690"/>
      <c r="V49" s="168">
        <v>11.13728160269234</v>
      </c>
      <c r="W49" s="168">
        <v>17.24810394408658</v>
      </c>
      <c r="X49" s="168">
        <v>13.938668357616919</v>
      </c>
      <c r="Y49" s="168">
        <v>0.30922529834931822</v>
      </c>
      <c r="Z49" s="168">
        <v>4.3867149720608722</v>
      </c>
      <c r="AA49" s="168"/>
      <c r="AB49" s="169" t="s">
        <v>207</v>
      </c>
    </row>
    <row r="50" spans="1:28" ht="24" customHeight="1">
      <c r="A50" s="159"/>
      <c r="B50" s="160"/>
      <c r="C50" s="167"/>
      <c r="D50" s="167"/>
      <c r="E50" s="167"/>
      <c r="F50" s="167"/>
      <c r="G50" s="158"/>
      <c r="H50" s="181"/>
      <c r="I50" s="160"/>
      <c r="J50" s="160"/>
      <c r="K50" s="158"/>
      <c r="L50" s="158"/>
      <c r="M50" s="158"/>
      <c r="N50" s="158"/>
      <c r="O50" s="181"/>
      <c r="P50" s="160"/>
      <c r="Q50" s="160"/>
      <c r="R50" s="160"/>
      <c r="S50" s="160"/>
      <c r="T50" s="160"/>
      <c r="U50" s="861"/>
      <c r="V50" s="160"/>
      <c r="W50" s="158"/>
      <c r="X50" s="158"/>
      <c r="Z50" s="158"/>
      <c r="AA50" s="168"/>
      <c r="AB50" s="169"/>
    </row>
    <row r="51" spans="1:28" ht="24" customHeight="1">
      <c r="A51" s="159" t="s">
        <v>303</v>
      </c>
      <c r="B51" s="166">
        <v>1124</v>
      </c>
      <c r="C51" s="166">
        <v>1446</v>
      </c>
      <c r="D51" s="166">
        <v>1050</v>
      </c>
      <c r="E51" s="166">
        <v>1160</v>
      </c>
      <c r="F51" s="166">
        <v>1779</v>
      </c>
      <c r="G51" s="166">
        <v>2244</v>
      </c>
      <c r="H51" s="689">
        <v>1132</v>
      </c>
      <c r="I51" s="166">
        <v>25599.094439</v>
      </c>
      <c r="J51" s="166">
        <v>27424.474043000002</v>
      </c>
      <c r="K51" s="166">
        <v>32471.296106000002</v>
      </c>
      <c r="L51" s="166">
        <v>36464.760267000005</v>
      </c>
      <c r="M51" s="166">
        <v>38768.270129000004</v>
      </c>
      <c r="N51" s="166">
        <v>42377.165221000003</v>
      </c>
      <c r="O51" s="689">
        <v>38191.040618999999</v>
      </c>
      <c r="P51" s="182">
        <v>28.64768683274022</v>
      </c>
      <c r="Q51" s="182">
        <v>-27.385892116182575</v>
      </c>
      <c r="R51" s="182">
        <v>10.476190476190482</v>
      </c>
      <c r="S51" s="182">
        <v>53.362068965517238</v>
      </c>
      <c r="T51" s="182">
        <v>26.138279932546382</v>
      </c>
      <c r="U51" s="690">
        <v>-49.554367201426018</v>
      </c>
      <c r="V51" s="168">
        <v>7.1306413136983764</v>
      </c>
      <c r="W51" s="168">
        <v>18.402621159067166</v>
      </c>
      <c r="X51" s="168">
        <v>12.298443979456962</v>
      </c>
      <c r="Y51" s="168">
        <v>6.3170848927385919</v>
      </c>
      <c r="Z51" s="168">
        <v>9.3088886349365936</v>
      </c>
      <c r="AA51" s="168">
        <v>-9.8782553768499071</v>
      </c>
      <c r="AB51" s="169" t="s">
        <v>303</v>
      </c>
    </row>
    <row r="52" spans="1:28" ht="24" customHeight="1">
      <c r="A52" s="159" t="s">
        <v>304</v>
      </c>
      <c r="B52" s="166">
        <v>1291</v>
      </c>
      <c r="C52" s="166">
        <v>1278</v>
      </c>
      <c r="D52" s="166">
        <v>1070</v>
      </c>
      <c r="E52" s="166">
        <v>1460</v>
      </c>
      <c r="F52" s="166">
        <v>2131</v>
      </c>
      <c r="G52" s="166">
        <v>1843</v>
      </c>
      <c r="H52" s="689">
        <v>1604</v>
      </c>
      <c r="I52" s="166">
        <v>24528.796593999999</v>
      </c>
      <c r="J52" s="166">
        <v>30016.872414999998</v>
      </c>
      <c r="K52" s="166">
        <v>35236.587377000003</v>
      </c>
      <c r="L52" s="166">
        <v>40452.956366999999</v>
      </c>
      <c r="M52" s="166">
        <v>40276.385882000002</v>
      </c>
      <c r="N52" s="166">
        <v>41777.016068999998</v>
      </c>
      <c r="O52" s="689">
        <v>38005.401294999996</v>
      </c>
      <c r="P52" s="182">
        <v>-1.0069713400464764</v>
      </c>
      <c r="Q52" s="182">
        <v>-16.275430359937403</v>
      </c>
      <c r="R52" s="182">
        <v>36.448598130841106</v>
      </c>
      <c r="S52" s="182">
        <v>45.958904109589042</v>
      </c>
      <c r="T52" s="182">
        <v>-13.514781792585637</v>
      </c>
      <c r="U52" s="690">
        <v>-12.967986977753668</v>
      </c>
      <c r="V52" s="168">
        <v>22.374011704848343</v>
      </c>
      <c r="W52" s="168">
        <v>17.389269907385881</v>
      </c>
      <c r="X52" s="168">
        <v>14.803842762040233</v>
      </c>
      <c r="Y52" s="168">
        <v>-0.43648351284414844</v>
      </c>
      <c r="Z52" s="168">
        <v>3.725831288329772</v>
      </c>
      <c r="AA52" s="168">
        <v>-9.0279659221489226</v>
      </c>
      <c r="AB52" s="169" t="s">
        <v>304</v>
      </c>
    </row>
    <row r="53" spans="1:28" ht="24" customHeight="1">
      <c r="A53" s="159" t="s">
        <v>305</v>
      </c>
      <c r="B53" s="166">
        <v>1085</v>
      </c>
      <c r="C53" s="166">
        <v>1058</v>
      </c>
      <c r="D53" s="166">
        <v>1092</v>
      </c>
      <c r="E53" s="166">
        <v>1547</v>
      </c>
      <c r="F53" s="166">
        <v>1606</v>
      </c>
      <c r="G53" s="166">
        <v>2660</v>
      </c>
      <c r="H53" s="181"/>
      <c r="I53" s="166">
        <v>26461.350899999998</v>
      </c>
      <c r="J53" s="166">
        <v>28055.365038999997</v>
      </c>
      <c r="K53" s="166">
        <v>34947.755027000007</v>
      </c>
      <c r="L53" s="166">
        <v>40161.721600999997</v>
      </c>
      <c r="M53" s="166">
        <v>38844.191627</v>
      </c>
      <c r="N53" s="166">
        <v>40974.726789000008</v>
      </c>
      <c r="O53" s="181"/>
      <c r="P53" s="182">
        <v>-2.4884792626728114</v>
      </c>
      <c r="Q53" s="182">
        <v>3.213610586011356</v>
      </c>
      <c r="R53" s="182">
        <v>41.666666666666686</v>
      </c>
      <c r="S53" s="182">
        <v>3.8138332255979464</v>
      </c>
      <c r="T53" s="182">
        <v>65.628891656288914</v>
      </c>
      <c r="U53" s="690"/>
      <c r="V53" s="168">
        <v>6.023933339699596</v>
      </c>
      <c r="W53" s="168">
        <v>24.567101438241281</v>
      </c>
      <c r="X53" s="168">
        <v>14.919317621322946</v>
      </c>
      <c r="Y53" s="168">
        <v>-3.2805614935769825</v>
      </c>
      <c r="Z53" s="168">
        <v>5.4848230141031138</v>
      </c>
      <c r="AA53" s="168"/>
      <c r="AB53" s="169" t="s">
        <v>305</v>
      </c>
    </row>
    <row r="54" spans="1:28" ht="24" customHeight="1">
      <c r="A54" s="159" t="s">
        <v>306</v>
      </c>
      <c r="B54" s="166">
        <v>1283</v>
      </c>
      <c r="C54" s="166">
        <v>1169</v>
      </c>
      <c r="D54" s="166">
        <v>1212</v>
      </c>
      <c r="E54" s="166">
        <v>2123</v>
      </c>
      <c r="F54" s="166">
        <v>1924</v>
      </c>
      <c r="G54" s="166">
        <v>1871</v>
      </c>
      <c r="H54" s="181"/>
      <c r="I54" s="166">
        <v>30336.370670000004</v>
      </c>
      <c r="J54" s="166">
        <v>33337.507687000005</v>
      </c>
      <c r="K54" s="166">
        <v>36675.230320000002</v>
      </c>
      <c r="L54" s="166">
        <v>41672.298321000002</v>
      </c>
      <c r="M54" s="166">
        <v>41353.789449000004</v>
      </c>
      <c r="N54" s="166">
        <v>41099.249611000007</v>
      </c>
      <c r="O54" s="181"/>
      <c r="P54" s="182">
        <v>-8.8854247856586142</v>
      </c>
      <c r="Q54" s="182">
        <v>3.6783575705731266</v>
      </c>
      <c r="R54" s="182">
        <v>75.165016501650172</v>
      </c>
      <c r="S54" s="182">
        <v>-9.3735280263777696</v>
      </c>
      <c r="T54" s="182">
        <v>-2.7546777546777577</v>
      </c>
      <c r="U54" s="690"/>
      <c r="V54" s="168">
        <v>9.8928677053905574</v>
      </c>
      <c r="W54" s="168">
        <v>10.011914100889868</v>
      </c>
      <c r="X54" s="168">
        <v>13.625185056506538</v>
      </c>
      <c r="Y54" s="168">
        <v>-0.76431798780700433</v>
      </c>
      <c r="Z54" s="168">
        <v>-0.61551756535858715</v>
      </c>
      <c r="AA54" s="168"/>
      <c r="AB54" s="169" t="s">
        <v>306</v>
      </c>
    </row>
    <row r="55" spans="1:28" ht="24" customHeight="1">
      <c r="A55" s="159"/>
      <c r="B55" s="160"/>
      <c r="C55" s="167"/>
      <c r="D55" s="167"/>
      <c r="E55" s="167"/>
      <c r="F55" s="167"/>
      <c r="G55" s="158"/>
      <c r="H55" s="181"/>
      <c r="I55" s="160"/>
      <c r="J55" s="160"/>
      <c r="K55" s="158"/>
      <c r="L55" s="158"/>
      <c r="M55" s="158"/>
      <c r="N55" s="158"/>
      <c r="O55" s="181"/>
      <c r="P55" s="182"/>
      <c r="Q55" s="182"/>
      <c r="R55" s="182"/>
      <c r="S55" s="182"/>
      <c r="T55" s="182"/>
      <c r="U55" s="690"/>
      <c r="V55" s="168"/>
      <c r="W55" s="158"/>
      <c r="X55" s="158"/>
      <c r="Z55" s="158"/>
      <c r="AA55" s="168"/>
      <c r="AB55" s="169"/>
    </row>
    <row r="56" spans="1:28" ht="24" customHeight="1">
      <c r="A56" s="159" t="s">
        <v>314</v>
      </c>
      <c r="B56" s="166">
        <v>2415</v>
      </c>
      <c r="C56" s="166">
        <v>2724</v>
      </c>
      <c r="D56" s="166">
        <v>2120</v>
      </c>
      <c r="E56" s="166">
        <v>2620</v>
      </c>
      <c r="F56" s="166">
        <v>3910</v>
      </c>
      <c r="G56" s="166">
        <v>4087</v>
      </c>
      <c r="H56" s="689">
        <v>2736</v>
      </c>
      <c r="I56" s="166">
        <v>50127.891033</v>
      </c>
      <c r="J56" s="166">
        <v>57441.346458</v>
      </c>
      <c r="K56" s="166">
        <v>67707.883483000012</v>
      </c>
      <c r="L56" s="166">
        <v>76917.716634000011</v>
      </c>
      <c r="M56" s="166">
        <v>79044.656011000014</v>
      </c>
      <c r="N56" s="166">
        <v>84154.181290000008</v>
      </c>
      <c r="O56" s="689">
        <v>76196.441913999995</v>
      </c>
      <c r="P56" s="182">
        <v>12.795031055900637</v>
      </c>
      <c r="Q56" s="182">
        <v>-22.173274596182083</v>
      </c>
      <c r="R56" s="182">
        <v>23.584905660377359</v>
      </c>
      <c r="S56" s="182">
        <v>49.236641221374043</v>
      </c>
      <c r="T56" s="182">
        <v>4.5268542199488451</v>
      </c>
      <c r="U56" s="690">
        <v>-33.056031318815755</v>
      </c>
      <c r="V56" s="168">
        <v>14.589593286869842</v>
      </c>
      <c r="W56" s="168">
        <v>17.87307864119569</v>
      </c>
      <c r="X56" s="168">
        <v>13.602305488270645</v>
      </c>
      <c r="Y56" s="168">
        <v>2.7652138805948709</v>
      </c>
      <c r="Z56" s="168">
        <v>6.4640995822525156</v>
      </c>
      <c r="AA56" s="168">
        <v>-9.4561425873507119</v>
      </c>
      <c r="AB56" s="169" t="s">
        <v>315</v>
      </c>
    </row>
    <row r="57" spans="1:28" ht="24" customHeight="1" thickBot="1">
      <c r="A57" s="172" t="s">
        <v>316</v>
      </c>
      <c r="B57" s="173">
        <v>2368</v>
      </c>
      <c r="C57" s="173">
        <v>2227</v>
      </c>
      <c r="D57" s="173">
        <v>2304</v>
      </c>
      <c r="E57" s="173">
        <v>3670</v>
      </c>
      <c r="F57" s="173">
        <v>3530</v>
      </c>
      <c r="G57" s="173">
        <v>4531</v>
      </c>
      <c r="H57" s="181"/>
      <c r="I57" s="173">
        <v>56797.721570000002</v>
      </c>
      <c r="J57" s="173">
        <v>61392.872726000001</v>
      </c>
      <c r="K57" s="173">
        <v>71622.985347000009</v>
      </c>
      <c r="L57" s="173">
        <v>81834.019922000007</v>
      </c>
      <c r="M57" s="173">
        <v>80197.981075999996</v>
      </c>
      <c r="N57" s="173">
        <v>82073.976400000014</v>
      </c>
      <c r="O57" s="181"/>
      <c r="P57" s="183">
        <v>-5.9543918918919019</v>
      </c>
      <c r="Q57" s="183">
        <v>3.4575662325999161</v>
      </c>
      <c r="R57" s="182">
        <v>59.288194444444429</v>
      </c>
      <c r="S57" s="182">
        <v>-3.8147138964577607</v>
      </c>
      <c r="T57" s="182">
        <v>28.356940509915006</v>
      </c>
      <c r="U57" s="690"/>
      <c r="V57" s="174">
        <v>8.0903793831531345</v>
      </c>
      <c r="W57" s="174">
        <v>16.663355478831548</v>
      </c>
      <c r="X57" s="168">
        <v>14.256644742647111</v>
      </c>
      <c r="Y57" s="168">
        <v>-1.9992160321091461</v>
      </c>
      <c r="Z57" s="168">
        <v>2.3392051755295711</v>
      </c>
      <c r="AA57" s="174"/>
      <c r="AB57" s="175" t="s">
        <v>317</v>
      </c>
    </row>
    <row r="58" spans="1:28">
      <c r="A58" s="153"/>
    </row>
    <row r="59" spans="1:28">
      <c r="S59" s="154"/>
    </row>
    <row r="60" spans="1:28">
      <c r="L60" s="184"/>
      <c r="M60" s="184"/>
      <c r="N60" s="184"/>
      <c r="O60" s="184"/>
    </row>
    <row r="61" spans="1:28">
      <c r="L61" s="184"/>
      <c r="M61" s="184"/>
      <c r="N61" s="184"/>
      <c r="O61" s="184"/>
    </row>
    <row r="62" spans="1:28">
      <c r="L62" s="184"/>
      <c r="M62" s="184"/>
      <c r="N62" s="184"/>
      <c r="O62" s="184"/>
    </row>
    <row r="93" ht="15" customHeight="1"/>
    <row r="96" ht="20.25" hidden="1" customHeight="1"/>
    <row r="97" spans="1:1">
      <c r="A97"/>
    </row>
    <row r="112" spans="1:1">
      <c r="A112"/>
    </row>
    <row r="113" spans="1:1">
      <c r="A113" s="153"/>
    </row>
    <row r="114" spans="1:1" s="158" customFormat="1"/>
    <row r="140" spans="16:16">
      <c r="P140" s="935"/>
    </row>
    <row r="142" spans="16:16" ht="15" customHeight="1"/>
    <row r="157" spans="16:16">
      <c r="P157" s="935"/>
    </row>
    <row r="160" spans="16:16">
      <c r="P160" s="935"/>
    </row>
    <row r="162" spans="1:1">
      <c r="A162" s="153"/>
    </row>
    <row r="163" spans="1:1">
      <c r="A163" s="153"/>
    </row>
    <row r="193" ht="20.25" hidden="1" customHeight="1"/>
    <row r="194" ht="20.25" hidden="1" customHeight="1"/>
    <row r="195" ht="20.25" hidden="1" customHeight="1"/>
    <row r="196" ht="20.25" hidden="1" customHeight="1"/>
    <row r="197" ht="20.25" hidden="1" customHeight="1"/>
    <row r="198" ht="20.25" hidden="1" customHeight="1"/>
    <row r="199" ht="20.25" hidden="1" customHeight="1"/>
    <row r="200" ht="20.25" hidden="1" customHeight="1"/>
    <row r="201" ht="20.25" hidden="1" customHeight="1"/>
    <row r="202" ht="20.25" hidden="1" customHeight="1"/>
    <row r="203" ht="20.25" hidden="1" customHeight="1"/>
    <row r="204" ht="20.25" hidden="1" customHeight="1"/>
    <row r="205" ht="20.25" hidden="1" customHeight="1"/>
    <row r="206" ht="20.25" hidden="1" customHeight="1"/>
    <row r="207" ht="20.25" hidden="1" customHeight="1"/>
    <row r="214" spans="48:55" ht="20.25" hidden="1" customHeight="1"/>
    <row r="215" spans="48:55" ht="20.25" hidden="1" customHeight="1"/>
    <row r="217" spans="48:55" ht="20.25" hidden="1" customHeight="1"/>
    <row r="218" spans="48:55" ht="20.25" hidden="1" customHeight="1"/>
    <row r="219" spans="48:55" ht="20.25" hidden="1" customHeight="1"/>
    <row r="220" spans="48:55" ht="20.25" hidden="1" customHeight="1"/>
    <row r="221" spans="48:55" ht="20.25" hidden="1" customHeight="1">
      <c r="AV221" s="158"/>
      <c r="AW221" s="158"/>
      <c r="AX221" s="158"/>
      <c r="AY221" s="158"/>
      <c r="AZ221" s="158"/>
      <c r="BA221" s="158"/>
      <c r="BB221" s="158"/>
      <c r="BC221" s="158"/>
    </row>
    <row r="222" spans="48:55" s="158" customFormat="1" ht="20.25" hidden="1" customHeight="1"/>
    <row r="223" spans="48:55" s="158" customFormat="1" ht="20.25" hidden="1" customHeight="1"/>
    <row r="224" spans="48:55" s="158" customFormat="1" ht="20.25" hidden="1" customHeight="1"/>
    <row r="225" s="158" customFormat="1" ht="20.25" hidden="1" customHeight="1"/>
    <row r="226" s="158" customFormat="1" ht="20.25" hidden="1" customHeight="1"/>
    <row r="227" s="158" customFormat="1" ht="20.25" hidden="1" customHeight="1"/>
    <row r="228" s="158" customFormat="1" ht="20.25" hidden="1" customHeight="1"/>
    <row r="229" s="158" customFormat="1" ht="20.25" hidden="1" customHeight="1"/>
    <row r="230" s="158" customFormat="1" ht="20.25" hidden="1" customHeight="1"/>
    <row r="231" s="158" customFormat="1" ht="20.25" hidden="1" customHeight="1"/>
    <row r="232" s="158" customFormat="1" ht="20.25" hidden="1" customHeight="1"/>
    <row r="233" s="158" customFormat="1" ht="20.25" hidden="1" customHeight="1"/>
    <row r="234" s="158" customFormat="1" ht="20.25" hidden="1" customHeight="1"/>
    <row r="235" s="158" customFormat="1" ht="20.25" hidden="1" customHeight="1"/>
    <row r="236" s="158" customFormat="1" ht="20.25" hidden="1" customHeight="1"/>
    <row r="237" s="158" customFormat="1" ht="20.25" hidden="1" customHeight="1"/>
    <row r="238" s="158" customFormat="1" ht="20.25" hidden="1" customHeight="1"/>
    <row r="239" s="158" customFormat="1" ht="20.25" hidden="1" customHeight="1"/>
    <row r="240" s="158" customFormat="1" ht="20.25" hidden="1" customHeight="1"/>
    <row r="241" spans="17:17" s="158" customFormat="1" ht="27" hidden="1" customHeight="1"/>
    <row r="242" spans="17:17" s="158" customFormat="1" ht="27" hidden="1" customHeight="1"/>
    <row r="243" spans="17:17" s="158" customFormat="1" ht="27" hidden="1" customHeight="1"/>
    <row r="244" spans="17:17" s="158" customFormat="1" ht="27" hidden="1" customHeight="1"/>
    <row r="245" spans="17:17" s="158" customFormat="1" ht="27" hidden="1" customHeight="1"/>
    <row r="246" spans="17:17" s="158" customFormat="1" ht="27" hidden="1" customHeight="1"/>
    <row r="247" spans="17:17" s="158" customFormat="1" ht="27" hidden="1" customHeight="1"/>
    <row r="248" spans="17:17" s="158" customFormat="1" ht="27" hidden="1" customHeight="1"/>
    <row r="249" spans="17:17" s="158" customFormat="1" ht="27" hidden="1" customHeight="1"/>
    <row r="250" spans="17:17" s="158" customFormat="1" ht="27" hidden="1" customHeight="1"/>
    <row r="251" spans="17:17" s="158" customFormat="1" ht="27" hidden="1" customHeight="1"/>
    <row r="252" spans="17:17" s="158" customFormat="1" ht="27" hidden="1" customHeight="1"/>
    <row r="253" spans="17:17" s="158" customFormat="1" ht="27" hidden="1" customHeight="1"/>
    <row r="254" spans="17:17" s="158" customFormat="1" ht="27" hidden="1" customHeight="1"/>
    <row r="255" spans="17:17" s="158" customFormat="1" ht="27" hidden="1" customHeight="1">
      <c r="Q255" s="185"/>
    </row>
    <row r="256" spans="17:17" s="158" customFormat="1" ht="27" hidden="1" customHeight="1">
      <c r="Q256" s="185"/>
    </row>
    <row r="257" spans="17:17" s="158" customFormat="1" ht="27" hidden="1" customHeight="1">
      <c r="Q257" s="185"/>
    </row>
    <row r="258" spans="17:17" s="158" customFormat="1" ht="27" hidden="1" customHeight="1">
      <c r="Q258" s="185"/>
    </row>
    <row r="259" spans="17:17" s="158" customFormat="1" ht="27" hidden="1" customHeight="1">
      <c r="Q259" s="185"/>
    </row>
    <row r="260" spans="17:17" s="158" customFormat="1" ht="27" hidden="1" customHeight="1">
      <c r="Q260" s="185"/>
    </row>
    <row r="261" spans="17:17" s="158" customFormat="1" ht="27" hidden="1" customHeight="1">
      <c r="Q261" s="185"/>
    </row>
    <row r="262" spans="17:17" s="158" customFormat="1" ht="27" hidden="1" customHeight="1">
      <c r="Q262" s="185"/>
    </row>
    <row r="263" spans="17:17" s="158" customFormat="1" ht="27" hidden="1" customHeight="1">
      <c r="Q263" s="185"/>
    </row>
    <row r="264" spans="17:17" s="158" customFormat="1" ht="27" hidden="1" customHeight="1">
      <c r="Q264" s="185"/>
    </row>
    <row r="265" spans="17:17" s="158" customFormat="1" ht="27" hidden="1" customHeight="1">
      <c r="Q265" s="185"/>
    </row>
    <row r="266" spans="17:17" s="158" customFormat="1" ht="27" hidden="1" customHeight="1">
      <c r="Q266" s="185"/>
    </row>
    <row r="267" spans="17:17" s="158" customFormat="1" ht="27" hidden="1" customHeight="1"/>
    <row r="268" spans="17:17" s="158" customFormat="1" ht="27" hidden="1" customHeight="1"/>
    <row r="269" spans="17:17" s="158" customFormat="1" ht="27" hidden="1" customHeight="1"/>
    <row r="270" spans="17:17" s="158" customFormat="1" ht="27" hidden="1" customHeight="1"/>
    <row r="271" spans="17:17" s="158" customFormat="1" ht="27" hidden="1" customHeight="1"/>
    <row r="272" spans="17:17" s="158" customFormat="1" ht="27" hidden="1" customHeight="1"/>
    <row r="273" s="158" customFormat="1" ht="27" hidden="1" customHeight="1"/>
    <row r="274" s="158" customFormat="1" ht="27" hidden="1" customHeight="1"/>
    <row r="275" s="158" customFormat="1" ht="27" hidden="1" customHeight="1"/>
    <row r="276" s="158" customFormat="1" ht="27" hidden="1" customHeight="1"/>
    <row r="277" s="158" customFormat="1" ht="27" hidden="1" customHeight="1"/>
    <row r="278" s="158" customFormat="1" ht="27" hidden="1" customHeight="1"/>
    <row r="279" s="158" customFormat="1" ht="27" hidden="1" customHeight="1"/>
    <row r="280" s="158" customFormat="1" ht="27" hidden="1" customHeight="1"/>
    <row r="281" s="158" customFormat="1" ht="27" hidden="1" customHeight="1"/>
    <row r="282" s="158" customFormat="1" ht="27" hidden="1" customHeight="1"/>
    <row r="283" s="158" customFormat="1" ht="27" hidden="1" customHeight="1"/>
    <row r="284" s="158" customFormat="1" ht="27" hidden="1" customHeight="1"/>
    <row r="285" s="158" customFormat="1" ht="27" hidden="1" customHeight="1"/>
    <row r="286" s="158" customFormat="1" ht="27" hidden="1" customHeight="1"/>
    <row r="287" s="158" customFormat="1" ht="27" hidden="1" customHeight="1"/>
    <row r="288" s="158" customFormat="1" ht="27" hidden="1" customHeight="1"/>
    <row r="289" s="158" customFormat="1"/>
    <row r="290" s="158" customFormat="1"/>
    <row r="291" s="158" customFormat="1"/>
    <row r="292" s="158" customFormat="1"/>
    <row r="293" s="158" customFormat="1"/>
    <row r="294" s="158" customFormat="1"/>
    <row r="295" s="158" customFormat="1"/>
    <row r="296" s="158" customFormat="1"/>
    <row r="297" s="158" customFormat="1"/>
    <row r="298" s="158" customFormat="1"/>
    <row r="299" s="158" customFormat="1"/>
    <row r="300" s="158" customFormat="1"/>
    <row r="301" s="158" customFormat="1"/>
    <row r="302" s="158" customFormat="1"/>
    <row r="303" s="158" customFormat="1"/>
    <row r="304" s="158" customFormat="1"/>
    <row r="305" s="158" customFormat="1"/>
    <row r="306" s="158" customFormat="1"/>
    <row r="307" s="158" customFormat="1"/>
    <row r="308" s="158" customFormat="1"/>
    <row r="309" s="158" customFormat="1"/>
    <row r="310" s="158" customFormat="1"/>
    <row r="311" s="158" customFormat="1"/>
    <row r="312" s="158" customFormat="1"/>
    <row r="313" s="158" customFormat="1"/>
    <row r="314" s="158" customFormat="1"/>
    <row r="315" s="158" customFormat="1"/>
    <row r="316" s="158" customFormat="1"/>
    <row r="317" s="158" customFormat="1"/>
    <row r="318" s="158" customFormat="1"/>
    <row r="319" s="158" customFormat="1"/>
    <row r="320" s="158" customFormat="1"/>
    <row r="321" spans="1:55" s="158" customFormat="1"/>
    <row r="322" spans="1:55" s="158" customFormat="1"/>
    <row r="323" spans="1:55" s="158" customFormat="1"/>
    <row r="324" spans="1:55" s="158" customFormat="1"/>
    <row r="325" spans="1:55" s="158" customFormat="1"/>
    <row r="326" spans="1:55" s="158" customFormat="1">
      <c r="Q326" s="186"/>
      <c r="R326" s="186"/>
    </row>
    <row r="327" spans="1:55" s="158" customFormat="1"/>
    <row r="328" spans="1:55" s="158" customFormat="1"/>
    <row r="329" spans="1:55" s="158" customFormat="1">
      <c r="A329" s="187"/>
      <c r="B329" s="185"/>
      <c r="C329" s="185"/>
      <c r="D329" s="185"/>
      <c r="E329" s="185"/>
      <c r="I329" s="185"/>
      <c r="J329" s="185"/>
      <c r="K329" s="188"/>
      <c r="L329" s="188"/>
      <c r="M329" s="188"/>
      <c r="N329" s="188"/>
      <c r="O329" s="188"/>
    </row>
    <row r="330" spans="1:55" s="158" customFormat="1">
      <c r="A330" s="187"/>
      <c r="B330" s="185"/>
      <c r="C330" s="185"/>
      <c r="D330" s="185"/>
      <c r="E330" s="185"/>
      <c r="I330" s="185"/>
      <c r="J330" s="185"/>
      <c r="K330" s="188"/>
      <c r="L330" s="188"/>
      <c r="M330" s="188"/>
      <c r="N330" s="188"/>
      <c r="O330" s="188"/>
      <c r="S330" s="605"/>
      <c r="AV330" s="153"/>
      <c r="AW330" s="153"/>
      <c r="AX330" s="153"/>
      <c r="AY330" s="153"/>
      <c r="AZ330" s="153"/>
      <c r="BA330" s="153"/>
      <c r="BB330" s="153"/>
      <c r="BC330" s="153"/>
    </row>
    <row r="349" ht="9.75" customHeight="1"/>
    <row r="350" ht="9.75" customHeight="1"/>
    <row r="351" ht="9.75" customHeight="1"/>
    <row r="352" ht="26.25" customHeight="1"/>
    <row r="353" ht="25.5" customHeight="1"/>
    <row r="354" ht="30.75" customHeight="1"/>
    <row r="355" ht="39.75" customHeight="1"/>
    <row r="356" ht="36" customHeight="1"/>
    <row r="357" ht="55.9" customHeight="1"/>
    <row r="358" ht="54" customHeight="1"/>
    <row r="359" ht="23.25" customHeight="1"/>
    <row r="360" ht="18" hidden="1" customHeight="1"/>
    <row r="361" ht="18" hidden="1" customHeight="1"/>
    <row r="362" ht="18" hidden="1" customHeight="1"/>
    <row r="363" ht="32.25" customHeight="1"/>
    <row r="364" ht="30" customHeight="1"/>
    <row r="365" ht="31.5" customHeight="1"/>
    <row r="366" ht="28.5" customHeight="1"/>
    <row r="367" ht="30" customHeight="1"/>
    <row r="368" ht="28.5" customHeight="1"/>
    <row r="369" ht="28.5" customHeight="1"/>
    <row r="370" ht="27.75" customHeight="1"/>
    <row r="371" ht="27.75" customHeight="1"/>
    <row r="372" ht="27.75" customHeight="1"/>
    <row r="373" ht="27.75" customHeight="1"/>
    <row r="374" ht="18" customHeight="1"/>
    <row r="375" ht="18" hidden="1" customHeight="1"/>
    <row r="376" ht="18" hidden="1" customHeight="1"/>
    <row r="377" ht="18" hidden="1" customHeight="1"/>
    <row r="378" ht="18" hidden="1" customHeight="1"/>
    <row r="379" ht="18" hidden="1" customHeight="1"/>
    <row r="380" ht="18" hidden="1" customHeight="1"/>
    <row r="381" ht="18" hidden="1" customHeight="1"/>
    <row r="382" ht="18" hidden="1" customHeight="1"/>
    <row r="383" ht="18" hidden="1" customHeight="1"/>
    <row r="384" ht="18" hidden="1" customHeight="1"/>
    <row r="385" spans="31:55" ht="18" hidden="1" customHeight="1"/>
    <row r="386" spans="31:55" ht="18" hidden="1" customHeight="1"/>
    <row r="387" spans="31:55" ht="18" hidden="1" customHeight="1"/>
    <row r="388" spans="31:55" ht="18" hidden="1" customHeight="1"/>
    <row r="389" spans="31:55" ht="18" hidden="1" customHeight="1">
      <c r="AE389" s="936">
        <v>-120</v>
      </c>
    </row>
    <row r="390" spans="31:55" ht="18" hidden="1" customHeight="1">
      <c r="AE390" s="936">
        <v>-332</v>
      </c>
    </row>
    <row r="391" spans="31:55" ht="18" hidden="1" customHeight="1">
      <c r="AE391" s="936">
        <v>-379</v>
      </c>
    </row>
    <row r="392" spans="31:55" ht="18" hidden="1" customHeight="1">
      <c r="AE392" s="936">
        <v>-1112</v>
      </c>
    </row>
    <row r="393" spans="31:55" ht="18" hidden="1" customHeight="1">
      <c r="AE393" s="936">
        <v>-923</v>
      </c>
    </row>
    <row r="394" spans="31:55" ht="18" hidden="1" customHeight="1">
      <c r="AE394" s="936">
        <v>-1228</v>
      </c>
    </row>
    <row r="395" spans="31:55" ht="18" hidden="1" customHeight="1">
      <c r="AE395" s="936">
        <v>-1132</v>
      </c>
    </row>
    <row r="396" spans="31:55" ht="18" hidden="1" customHeight="1">
      <c r="AE396" s="936">
        <v>-1003</v>
      </c>
    </row>
    <row r="397" spans="31:55" ht="18" hidden="1" customHeight="1">
      <c r="AE397" s="936">
        <v>-986</v>
      </c>
    </row>
    <row r="398" spans="31:55" ht="18" hidden="1" customHeight="1">
      <c r="AE398" s="936">
        <v>-513</v>
      </c>
    </row>
    <row r="399" spans="31:55" ht="18" hidden="1" customHeight="1">
      <c r="AE399" s="936">
        <v>-973</v>
      </c>
      <c r="AV399" s="158"/>
      <c r="AW399" s="158"/>
      <c r="AX399" s="158"/>
      <c r="AY399" s="158"/>
      <c r="AZ399" s="158"/>
      <c r="BA399" s="158"/>
      <c r="BB399" s="158"/>
      <c r="BC399" s="158"/>
    </row>
    <row r="400" spans="31:55" s="158" customFormat="1" ht="18" hidden="1" customHeight="1">
      <c r="AE400" s="936">
        <v>-1742</v>
      </c>
    </row>
    <row r="401" spans="48:55" s="158" customFormat="1" ht="21.95" hidden="1" customHeight="1"/>
    <row r="402" spans="48:55" s="158" customFormat="1" ht="21.95" hidden="1" customHeight="1"/>
    <row r="403" spans="48:55" s="158" customFormat="1" ht="21.95" hidden="1" customHeight="1"/>
    <row r="404" spans="48:55" s="158" customFormat="1" ht="21.95" hidden="1" customHeight="1">
      <c r="AV404" s="153"/>
      <c r="AW404" s="153"/>
      <c r="AX404" s="153"/>
      <c r="AY404" s="153"/>
      <c r="AZ404" s="153"/>
      <c r="BA404" s="153"/>
      <c r="BB404" s="153"/>
      <c r="BC404" s="153"/>
    </row>
    <row r="405" spans="48:55" ht="21.95" hidden="1" customHeight="1"/>
    <row r="406" spans="48:55" ht="21.95" hidden="1" customHeight="1"/>
    <row r="407" spans="48:55" ht="21.95" hidden="1" customHeight="1"/>
    <row r="408" spans="48:55" ht="21.95" hidden="1" customHeight="1">
      <c r="AV408" s="158"/>
      <c r="AW408" s="158"/>
      <c r="AX408" s="158"/>
      <c r="AY408" s="158"/>
      <c r="AZ408" s="158"/>
      <c r="BA408" s="158"/>
      <c r="BB408" s="158"/>
      <c r="BC408" s="158"/>
    </row>
    <row r="409" spans="48:55" s="158" customFormat="1" ht="21.95" hidden="1" customHeight="1">
      <c r="AV409" s="153"/>
      <c r="AW409" s="153"/>
      <c r="AX409" s="153"/>
      <c r="AY409" s="153"/>
      <c r="AZ409" s="153"/>
      <c r="BA409" s="153"/>
      <c r="BB409" s="153"/>
      <c r="BC409" s="153"/>
    </row>
    <row r="410" spans="48:55" ht="21.95" hidden="1" customHeight="1"/>
    <row r="411" spans="48:55" ht="21.95" hidden="1" customHeight="1"/>
    <row r="412" spans="48:55" ht="21.95" hidden="1" customHeight="1"/>
    <row r="413" spans="48:55" ht="21.95" hidden="1" customHeight="1"/>
    <row r="414" spans="48:55" ht="21.95" hidden="1" customHeight="1"/>
    <row r="415" spans="48:55" ht="21.95" hidden="1" customHeight="1"/>
    <row r="416" spans="48:55" ht="21.95" hidden="1" customHeight="1"/>
    <row r="417" ht="21.95" hidden="1" customHeight="1"/>
    <row r="418" ht="21.95" hidden="1" customHeight="1"/>
    <row r="419" ht="21.95" hidden="1" customHeight="1"/>
    <row r="420" ht="21.95" hidden="1" customHeight="1"/>
    <row r="421" ht="21.95" hidden="1" customHeight="1"/>
    <row r="422" ht="21.95" hidden="1" customHeight="1"/>
    <row r="423" ht="21.95" hidden="1" customHeight="1"/>
    <row r="424" ht="21.95" hidden="1" customHeight="1"/>
    <row r="425" ht="21.95" hidden="1" customHeight="1"/>
    <row r="426" ht="21.95" hidden="1" customHeight="1"/>
    <row r="427" ht="21.95" hidden="1" customHeight="1"/>
    <row r="428" ht="21.95" hidden="1" customHeight="1"/>
    <row r="429" ht="21.95" hidden="1" customHeight="1"/>
    <row r="430" ht="21.95" hidden="1" customHeight="1"/>
    <row r="431" ht="21.95" hidden="1" customHeight="1"/>
    <row r="432" ht="21.95" hidden="1" customHeight="1"/>
    <row r="433" ht="21.95" hidden="1" customHeight="1"/>
    <row r="434" ht="21.95" hidden="1" customHeight="1"/>
    <row r="435" ht="21.95" hidden="1" customHeight="1"/>
    <row r="436" ht="21.95" hidden="1" customHeight="1"/>
    <row r="437" ht="21.95" hidden="1" customHeight="1"/>
    <row r="438" ht="21.95" hidden="1" customHeight="1"/>
    <row r="439" ht="34.5" hidden="1" customHeight="1"/>
    <row r="440" ht="21.95" hidden="1" customHeight="1"/>
    <row r="441" ht="21.95" hidden="1" customHeight="1"/>
    <row r="442" ht="21.95" hidden="1" customHeight="1"/>
    <row r="443" ht="21.95" hidden="1" customHeight="1"/>
    <row r="444" ht="21.95" hidden="1" customHeight="1"/>
    <row r="445" ht="21.95" hidden="1" customHeight="1"/>
    <row r="446" ht="21.95" hidden="1" customHeight="1"/>
    <row r="447" ht="21.95" hidden="1" customHeight="1"/>
    <row r="448" ht="21.95" hidden="1" customHeight="1"/>
    <row r="449" spans="28:28" ht="21.95" hidden="1" customHeight="1"/>
    <row r="450" spans="28:28" ht="21.95" hidden="1" customHeight="1"/>
    <row r="451" spans="28:28" ht="21.95" hidden="1" customHeight="1"/>
    <row r="452" spans="28:28" ht="32.25" hidden="1" customHeight="1"/>
    <row r="453" spans="28:28" ht="21.95" hidden="1" customHeight="1"/>
    <row r="454" spans="28:28" ht="21.95" hidden="1" customHeight="1"/>
    <row r="455" spans="28:28" ht="21.95" hidden="1" customHeight="1"/>
    <row r="456" spans="28:28" ht="21.95" hidden="1" customHeight="1"/>
    <row r="457" spans="28:28" ht="21.95" hidden="1" customHeight="1"/>
    <row r="458" spans="28:28" ht="21.95" hidden="1" customHeight="1"/>
    <row r="459" spans="28:28" ht="21.95" hidden="1" customHeight="1"/>
    <row r="460" spans="28:28" ht="21.95" hidden="1" customHeight="1">
      <c r="AB460" s="189"/>
    </row>
    <row r="461" spans="28:28" ht="21.95" hidden="1" customHeight="1"/>
    <row r="462" spans="28:28" ht="21.95" hidden="1" customHeight="1"/>
    <row r="463" spans="28:28" ht="21.95" hidden="1" customHeight="1"/>
    <row r="464" spans="28:28" ht="21.95" hidden="1" customHeight="1"/>
    <row r="465" ht="36.75" hidden="1" customHeight="1"/>
    <row r="466" ht="21.95" hidden="1" customHeight="1"/>
    <row r="467" ht="21.95" hidden="1" customHeight="1"/>
    <row r="468" ht="21.95" hidden="1" customHeight="1"/>
    <row r="469" ht="21.95" hidden="1" customHeight="1"/>
    <row r="470" ht="21.95" hidden="1" customHeight="1"/>
    <row r="471" ht="21.95" hidden="1" customHeight="1"/>
    <row r="472" ht="21.95" hidden="1" customHeight="1"/>
    <row r="473" ht="21.95" hidden="1" customHeight="1"/>
    <row r="474" ht="21.95" hidden="1" customHeight="1"/>
    <row r="475" ht="21.95" hidden="1" customHeight="1"/>
    <row r="476" ht="21.95" hidden="1" customHeight="1"/>
    <row r="477" ht="21.95" hidden="1" customHeight="1"/>
    <row r="478" ht="27.75" hidden="1" customHeight="1"/>
    <row r="479" ht="21.95" hidden="1" customHeight="1"/>
    <row r="480" ht="21.95" hidden="1" customHeight="1"/>
    <row r="481" ht="21.95" hidden="1" customHeight="1"/>
    <row r="482" ht="21.95" hidden="1" customHeight="1"/>
    <row r="483" ht="21.95" hidden="1" customHeight="1"/>
    <row r="484" ht="21.95" hidden="1" customHeight="1"/>
    <row r="485" ht="21.95" hidden="1" customHeight="1"/>
    <row r="486" ht="21.95" hidden="1" customHeight="1"/>
    <row r="487" ht="21.95" hidden="1" customHeight="1"/>
    <row r="488" ht="21.95" hidden="1" customHeight="1"/>
    <row r="489" ht="21.95" hidden="1" customHeight="1"/>
    <row r="490" ht="21.95" hidden="1" customHeight="1"/>
    <row r="491" ht="21.95" hidden="1" customHeight="1"/>
    <row r="492" ht="21.95" customHeight="1"/>
    <row r="493" ht="21.95" customHeight="1"/>
    <row r="494" ht="21.95" customHeight="1"/>
    <row r="495" ht="21.95" customHeight="1"/>
    <row r="496" ht="21.95" customHeight="1"/>
    <row r="497" spans="1:1" ht="21.95" customHeight="1"/>
    <row r="498" spans="1:1" ht="21.95" customHeight="1"/>
    <row r="499" spans="1:1" ht="21.95" customHeight="1"/>
    <row r="500" spans="1:1" ht="21.95" customHeight="1"/>
    <row r="501" spans="1:1" ht="21.95" customHeight="1"/>
    <row r="502" spans="1:1" ht="21.95" customHeight="1"/>
    <row r="503" spans="1:1" ht="21.95" customHeight="1"/>
    <row r="504" spans="1:1" ht="21.95" customHeight="1"/>
    <row r="505" spans="1:1" ht="21.95" customHeight="1"/>
    <row r="506" spans="1:1" ht="21.95" customHeight="1">
      <c r="A506" s="153"/>
    </row>
    <row r="507" spans="1:1" ht="21.95" customHeight="1">
      <c r="A507" s="153"/>
    </row>
    <row r="508" spans="1:1" ht="21.95" customHeight="1">
      <c r="A508" s="153"/>
    </row>
    <row r="509" spans="1:1" ht="21.95" customHeight="1">
      <c r="A509" s="153"/>
    </row>
    <row r="510" spans="1:1" ht="21.95" customHeight="1">
      <c r="A510" s="153"/>
    </row>
    <row r="511" spans="1:1" ht="21.95" customHeight="1">
      <c r="A511" s="153"/>
    </row>
    <row r="512" spans="1:1" ht="21.75" customHeight="1">
      <c r="A512" s="153"/>
    </row>
    <row r="513" spans="1:1" ht="21.75" customHeight="1">
      <c r="A513" s="153"/>
    </row>
    <row r="514" spans="1:1" ht="21.75" customHeight="1">
      <c r="A514" s="153"/>
    </row>
    <row r="515" spans="1:1" ht="21.75" customHeight="1">
      <c r="A515" s="153"/>
    </row>
    <row r="516" spans="1:1" ht="21.75" customHeight="1">
      <c r="A516" s="153"/>
    </row>
    <row r="517" spans="1:1" ht="21.75" customHeight="1">
      <c r="A517" s="153"/>
    </row>
    <row r="518" spans="1:1" ht="21.75" customHeight="1">
      <c r="A518" s="153"/>
    </row>
    <row r="519" spans="1:1" ht="21.75" customHeight="1">
      <c r="A519" s="153"/>
    </row>
    <row r="520" spans="1:1" ht="21.75" customHeight="1">
      <c r="A520" s="153"/>
    </row>
    <row r="521" spans="1:1" ht="21.75" customHeight="1">
      <c r="A521" s="153"/>
    </row>
    <row r="522" spans="1:1" ht="21.75" customHeight="1">
      <c r="A522" s="153"/>
    </row>
    <row r="523" spans="1:1" ht="21.75" customHeight="1">
      <c r="A523" s="153"/>
    </row>
    <row r="524" spans="1:1" ht="21.75" customHeight="1">
      <c r="A524" s="153"/>
    </row>
    <row r="525" spans="1:1" ht="8.25" customHeight="1">
      <c r="A525" s="153"/>
    </row>
    <row r="526" spans="1:1">
      <c r="A526" s="153"/>
    </row>
    <row r="527" spans="1:1">
      <c r="A527" s="153"/>
    </row>
    <row r="528" spans="1:1">
      <c r="A528" s="153"/>
    </row>
    <row r="529" spans="1:1">
      <c r="A529" s="153"/>
    </row>
    <row r="530" spans="1:1">
      <c r="A530" s="153"/>
    </row>
    <row r="531" spans="1:1">
      <c r="A531" s="153"/>
    </row>
    <row r="532" spans="1:1">
      <c r="A532" s="153"/>
    </row>
    <row r="533" spans="1:1">
      <c r="A533" s="153"/>
    </row>
    <row r="534" spans="1:1">
      <c r="A534" s="153"/>
    </row>
    <row r="535" spans="1:1">
      <c r="A535" s="153"/>
    </row>
    <row r="536" spans="1:1">
      <c r="A536" s="153"/>
    </row>
    <row r="537" spans="1:1">
      <c r="A537" s="153"/>
    </row>
    <row r="538" spans="1:1">
      <c r="A538" s="153"/>
    </row>
    <row r="539" spans="1:1">
      <c r="A539" s="153"/>
    </row>
    <row r="540" spans="1:1">
      <c r="A540" s="153"/>
    </row>
    <row r="541" spans="1:1">
      <c r="A541" s="153"/>
    </row>
    <row r="542" spans="1:1">
      <c r="A542" s="153"/>
    </row>
    <row r="543" spans="1:1">
      <c r="A543" s="153"/>
    </row>
    <row r="544" spans="1:1">
      <c r="A544" s="153"/>
    </row>
    <row r="545" spans="1:1">
      <c r="A545" s="153"/>
    </row>
    <row r="546" spans="1:1">
      <c r="A546" s="153"/>
    </row>
    <row r="547" spans="1:1">
      <c r="A547" s="153"/>
    </row>
    <row r="548" spans="1:1">
      <c r="A548" s="153"/>
    </row>
    <row r="549" spans="1:1">
      <c r="A549" s="153"/>
    </row>
    <row r="550" spans="1:1">
      <c r="A550" s="153"/>
    </row>
    <row r="551" spans="1:1">
      <c r="A551" s="153"/>
    </row>
    <row r="552" spans="1:1">
      <c r="A552" s="153"/>
    </row>
    <row r="553" spans="1:1">
      <c r="A553" s="153"/>
    </row>
    <row r="554" spans="1:1">
      <c r="A554" s="153"/>
    </row>
    <row r="555" spans="1:1">
      <c r="A555" s="153"/>
    </row>
    <row r="556" spans="1:1">
      <c r="A556" s="153"/>
    </row>
    <row r="557" spans="1:1">
      <c r="A557" s="153"/>
    </row>
    <row r="558" spans="1:1">
      <c r="A558" s="153"/>
    </row>
    <row r="559" spans="1:1">
      <c r="A559" s="153"/>
    </row>
    <row r="560" spans="1:1">
      <c r="A560" s="153"/>
    </row>
    <row r="561" spans="1:1">
      <c r="A561" s="153"/>
    </row>
    <row r="562" spans="1:1">
      <c r="A562" s="153"/>
    </row>
    <row r="563" spans="1:1">
      <c r="A563" s="153"/>
    </row>
    <row r="564" spans="1:1">
      <c r="A564" s="153"/>
    </row>
    <row r="565" spans="1:1">
      <c r="A565" s="153"/>
    </row>
    <row r="566" spans="1:1">
      <c r="A566" s="153"/>
    </row>
    <row r="567" spans="1:1">
      <c r="A567" s="153"/>
    </row>
    <row r="568" spans="1:1">
      <c r="A568" s="153"/>
    </row>
    <row r="569" spans="1:1">
      <c r="A569" s="153"/>
    </row>
    <row r="570" spans="1:1">
      <c r="A570" s="153"/>
    </row>
    <row r="571" spans="1:1">
      <c r="A571" s="153"/>
    </row>
    <row r="572" spans="1:1">
      <c r="A572" s="153"/>
    </row>
    <row r="573" spans="1:1">
      <c r="A573" s="153"/>
    </row>
    <row r="574" spans="1:1">
      <c r="A574" s="153"/>
    </row>
    <row r="575" spans="1:1">
      <c r="A575" s="153"/>
    </row>
    <row r="576" spans="1:1">
      <c r="A576" s="153"/>
    </row>
    <row r="577" spans="1:1">
      <c r="A577" s="153"/>
    </row>
    <row r="578" spans="1:1">
      <c r="A578" s="153"/>
    </row>
    <row r="579" spans="1:1">
      <c r="A579" s="153"/>
    </row>
    <row r="580" spans="1:1">
      <c r="A580" s="153"/>
    </row>
    <row r="581" spans="1:1">
      <c r="A581" s="153"/>
    </row>
    <row r="582" spans="1:1">
      <c r="A582" s="153"/>
    </row>
    <row r="583" spans="1:1">
      <c r="A583" s="153"/>
    </row>
    <row r="584" spans="1:1">
      <c r="A584" s="153"/>
    </row>
    <row r="585" spans="1:1">
      <c r="A585" s="153"/>
    </row>
    <row r="586" spans="1:1">
      <c r="A586" s="153"/>
    </row>
    <row r="587" spans="1:1">
      <c r="A587" s="153"/>
    </row>
    <row r="588" spans="1:1">
      <c r="A588" s="153"/>
    </row>
    <row r="589" spans="1:1">
      <c r="A589" s="153"/>
    </row>
    <row r="590" spans="1:1">
      <c r="A590" s="153"/>
    </row>
    <row r="591" spans="1:1">
      <c r="A591" s="153"/>
    </row>
    <row r="592" spans="1:1">
      <c r="A592" s="153"/>
    </row>
    <row r="593" spans="1:1">
      <c r="A593" s="153"/>
    </row>
    <row r="594" spans="1:1">
      <c r="A594" s="153"/>
    </row>
    <row r="595" spans="1:1">
      <c r="A595" s="153"/>
    </row>
    <row r="596" spans="1:1">
      <c r="A596" s="153"/>
    </row>
    <row r="597" spans="1:1">
      <c r="A597" s="153"/>
    </row>
    <row r="598" spans="1:1">
      <c r="A598" s="153"/>
    </row>
    <row r="599" spans="1:1">
      <c r="A599" s="153"/>
    </row>
    <row r="600" spans="1:1">
      <c r="A600" s="153"/>
    </row>
    <row r="601" spans="1:1">
      <c r="A601" s="153"/>
    </row>
    <row r="602" spans="1:1">
      <c r="A602" s="153"/>
    </row>
    <row r="603" spans="1:1">
      <c r="A603" s="153"/>
    </row>
    <row r="604" spans="1:1">
      <c r="A604" s="153"/>
    </row>
    <row r="605" spans="1:1">
      <c r="A605" s="153"/>
    </row>
    <row r="606" spans="1:1">
      <c r="A606" s="153"/>
    </row>
    <row r="607" spans="1:1">
      <c r="A607" s="153"/>
    </row>
    <row r="608" spans="1:1">
      <c r="A608" s="153"/>
    </row>
    <row r="609" spans="1:1">
      <c r="A609" s="153"/>
    </row>
    <row r="610" spans="1:1">
      <c r="A610" s="153"/>
    </row>
    <row r="611" spans="1:1">
      <c r="A611" s="153"/>
    </row>
    <row r="612" spans="1:1">
      <c r="A612" s="153"/>
    </row>
    <row r="613" spans="1:1">
      <c r="A613" s="153"/>
    </row>
    <row r="614" spans="1:1">
      <c r="A614" s="153"/>
    </row>
    <row r="615" spans="1:1">
      <c r="A615" s="153"/>
    </row>
    <row r="616" spans="1:1">
      <c r="A616" s="153"/>
    </row>
    <row r="617" spans="1:1">
      <c r="A617" s="153"/>
    </row>
    <row r="618" spans="1:1">
      <c r="A618" s="153"/>
    </row>
    <row r="619" spans="1:1">
      <c r="A619" s="153"/>
    </row>
    <row r="620" spans="1:1">
      <c r="A620" s="153"/>
    </row>
    <row r="621" spans="1:1">
      <c r="A621" s="153"/>
    </row>
    <row r="622" spans="1:1">
      <c r="A622" s="153"/>
    </row>
    <row r="623" spans="1:1">
      <c r="A623" s="153"/>
    </row>
    <row r="624" spans="1:1">
      <c r="A624" s="153"/>
    </row>
    <row r="625" spans="1:1">
      <c r="A625" s="153"/>
    </row>
    <row r="626" spans="1:1">
      <c r="A626" s="153"/>
    </row>
    <row r="627" spans="1:1">
      <c r="A627" s="153"/>
    </row>
    <row r="628" spans="1:1">
      <c r="A628" s="153"/>
    </row>
    <row r="629" spans="1:1">
      <c r="A629" s="153"/>
    </row>
    <row r="630" spans="1:1">
      <c r="A630" s="153"/>
    </row>
    <row r="631" spans="1:1">
      <c r="A631" s="153"/>
    </row>
    <row r="632" spans="1:1">
      <c r="A632" s="153"/>
    </row>
    <row r="633" spans="1:1">
      <c r="A633" s="153"/>
    </row>
    <row r="634" spans="1:1">
      <c r="A634" s="153"/>
    </row>
    <row r="635" spans="1:1">
      <c r="A635" s="153"/>
    </row>
    <row r="636" spans="1:1">
      <c r="A636" s="153"/>
    </row>
    <row r="637" spans="1:1">
      <c r="A637" s="153"/>
    </row>
    <row r="638" spans="1:1">
      <c r="A638" s="153"/>
    </row>
    <row r="639" spans="1:1">
      <c r="A639" s="153"/>
    </row>
    <row r="640" spans="1:1">
      <c r="A640" s="153"/>
    </row>
    <row r="641" spans="1:1">
      <c r="A641" s="153"/>
    </row>
    <row r="642" spans="1:1">
      <c r="A642" s="153"/>
    </row>
    <row r="643" spans="1:1">
      <c r="A643" s="153"/>
    </row>
    <row r="644" spans="1:1">
      <c r="A644" s="153"/>
    </row>
    <row r="645" spans="1:1">
      <c r="A645" s="153"/>
    </row>
    <row r="646" spans="1:1">
      <c r="A646" s="153"/>
    </row>
    <row r="647" spans="1:1">
      <c r="A647" s="153"/>
    </row>
    <row r="648" spans="1:1">
      <c r="A648" s="153"/>
    </row>
    <row r="649" spans="1:1">
      <c r="A649" s="153"/>
    </row>
    <row r="650" spans="1:1">
      <c r="A650" s="153"/>
    </row>
    <row r="651" spans="1:1">
      <c r="A651" s="153"/>
    </row>
    <row r="652" spans="1:1">
      <c r="A652" s="153"/>
    </row>
    <row r="653" spans="1:1">
      <c r="A653" s="153"/>
    </row>
    <row r="654" spans="1:1">
      <c r="A654" s="153"/>
    </row>
    <row r="655" spans="1:1">
      <c r="A655" s="153"/>
    </row>
    <row r="656" spans="1:1">
      <c r="A656" s="153"/>
    </row>
    <row r="657" spans="1:1">
      <c r="A657" s="153"/>
    </row>
    <row r="658" spans="1:1">
      <c r="A658" s="153"/>
    </row>
    <row r="659" spans="1:1">
      <c r="A659" s="153"/>
    </row>
    <row r="660" spans="1:1">
      <c r="A660" s="153"/>
    </row>
    <row r="661" spans="1:1">
      <c r="A661" s="153"/>
    </row>
    <row r="662" spans="1:1">
      <c r="A662" s="153"/>
    </row>
    <row r="663" spans="1:1">
      <c r="A663" s="153"/>
    </row>
    <row r="664" spans="1:1">
      <c r="A664" s="153"/>
    </row>
    <row r="665" spans="1:1">
      <c r="A665" s="153"/>
    </row>
    <row r="666" spans="1:1">
      <c r="A666" s="153"/>
    </row>
    <row r="667" spans="1:1">
      <c r="A667" s="153"/>
    </row>
    <row r="668" spans="1:1">
      <c r="A668" s="153"/>
    </row>
    <row r="669" spans="1:1">
      <c r="A669" s="153"/>
    </row>
    <row r="670" spans="1:1">
      <c r="A670" s="153"/>
    </row>
    <row r="671" spans="1:1">
      <c r="A671" s="153"/>
    </row>
    <row r="672" spans="1:1">
      <c r="A672" s="153"/>
    </row>
    <row r="673" spans="1:1">
      <c r="A673" s="153"/>
    </row>
    <row r="674" spans="1:1">
      <c r="A674" s="153"/>
    </row>
    <row r="675" spans="1:1">
      <c r="A675" s="153"/>
    </row>
    <row r="676" spans="1:1">
      <c r="A676" s="153"/>
    </row>
    <row r="677" spans="1:1">
      <c r="A677" s="153"/>
    </row>
    <row r="678" spans="1:1">
      <c r="A678" s="153"/>
    </row>
    <row r="679" spans="1:1">
      <c r="A679" s="153"/>
    </row>
    <row r="680" spans="1:1">
      <c r="A680" s="153"/>
    </row>
    <row r="681" spans="1:1">
      <c r="A681" s="153"/>
    </row>
    <row r="682" spans="1:1">
      <c r="A682" s="153"/>
    </row>
    <row r="683" spans="1:1">
      <c r="A683" s="153"/>
    </row>
    <row r="684" spans="1:1">
      <c r="A684" s="153"/>
    </row>
    <row r="685" spans="1:1">
      <c r="A685" s="153"/>
    </row>
    <row r="686" spans="1:1">
      <c r="A686" s="153"/>
    </row>
    <row r="687" spans="1:1">
      <c r="A687" s="153"/>
    </row>
    <row r="688" spans="1:1">
      <c r="A688" s="153"/>
    </row>
    <row r="689" spans="1:1">
      <c r="A689" s="153"/>
    </row>
    <row r="690" spans="1:1">
      <c r="A690" s="153"/>
    </row>
    <row r="691" spans="1:1">
      <c r="A691" s="153"/>
    </row>
    <row r="692" spans="1:1">
      <c r="A692" s="153"/>
    </row>
    <row r="693" spans="1:1">
      <c r="A693" s="153"/>
    </row>
    <row r="694" spans="1:1">
      <c r="A694" s="153"/>
    </row>
    <row r="695" spans="1:1">
      <c r="A695" s="153"/>
    </row>
    <row r="696" spans="1:1">
      <c r="A696" s="153"/>
    </row>
    <row r="697" spans="1:1">
      <c r="A697" s="153"/>
    </row>
    <row r="698" spans="1:1">
      <c r="A698" s="153"/>
    </row>
    <row r="699" spans="1:1">
      <c r="A699" s="153"/>
    </row>
    <row r="700" spans="1:1">
      <c r="A700" s="153"/>
    </row>
    <row r="701" spans="1:1">
      <c r="A701" s="153"/>
    </row>
    <row r="702" spans="1:1">
      <c r="A702" s="153"/>
    </row>
    <row r="703" spans="1:1">
      <c r="A703" s="153"/>
    </row>
    <row r="704" spans="1:1">
      <c r="A704" s="153"/>
    </row>
    <row r="705" spans="1:1">
      <c r="A705" s="153"/>
    </row>
    <row r="706" spans="1:1">
      <c r="A706" s="153"/>
    </row>
    <row r="707" spans="1:1">
      <c r="A707" s="153"/>
    </row>
    <row r="708" spans="1:1">
      <c r="A708" s="153"/>
    </row>
    <row r="709" spans="1:1">
      <c r="A709" s="153"/>
    </row>
    <row r="710" spans="1:1">
      <c r="A710" s="153"/>
    </row>
    <row r="711" spans="1:1">
      <c r="A711" s="153"/>
    </row>
    <row r="712" spans="1:1">
      <c r="A712" s="153"/>
    </row>
    <row r="713" spans="1:1">
      <c r="A713" s="153"/>
    </row>
    <row r="714" spans="1:1">
      <c r="A714" s="153"/>
    </row>
    <row r="715" spans="1:1">
      <c r="A715" s="153"/>
    </row>
    <row r="716" spans="1:1">
      <c r="A716" s="153"/>
    </row>
    <row r="717" spans="1:1">
      <c r="A717" s="153"/>
    </row>
    <row r="718" spans="1:1">
      <c r="A718" s="153"/>
    </row>
    <row r="719" spans="1:1">
      <c r="A719" s="153"/>
    </row>
    <row r="720" spans="1:1">
      <c r="A720" s="153"/>
    </row>
    <row r="721" spans="1:1">
      <c r="A721" s="153"/>
    </row>
    <row r="722" spans="1:1">
      <c r="A722" s="153"/>
    </row>
    <row r="723" spans="1:1">
      <c r="A723" s="153"/>
    </row>
    <row r="724" spans="1:1">
      <c r="A724" s="153"/>
    </row>
    <row r="725" spans="1:1">
      <c r="A725" s="153"/>
    </row>
    <row r="726" spans="1:1">
      <c r="A726" s="153"/>
    </row>
    <row r="727" spans="1:1">
      <c r="A727" s="153"/>
    </row>
    <row r="728" spans="1:1">
      <c r="A728" s="153"/>
    </row>
    <row r="729" spans="1:1">
      <c r="A729" s="153"/>
    </row>
    <row r="730" spans="1:1">
      <c r="A730" s="153"/>
    </row>
    <row r="731" spans="1:1">
      <c r="A731" s="153"/>
    </row>
    <row r="732" spans="1:1">
      <c r="A732" s="153"/>
    </row>
    <row r="733" spans="1:1">
      <c r="A733" s="153"/>
    </row>
    <row r="734" spans="1:1">
      <c r="A734" s="153"/>
    </row>
    <row r="735" spans="1:1">
      <c r="A735" s="153"/>
    </row>
    <row r="736" spans="1:1">
      <c r="A736" s="153"/>
    </row>
    <row r="737" spans="1:1">
      <c r="A737" s="153"/>
    </row>
    <row r="738" spans="1:1">
      <c r="A738" s="153"/>
    </row>
    <row r="739" spans="1:1">
      <c r="A739" s="153"/>
    </row>
    <row r="740" spans="1:1">
      <c r="A740" s="153"/>
    </row>
    <row r="741" spans="1:1">
      <c r="A741" s="153"/>
    </row>
    <row r="742" spans="1:1">
      <c r="A742" s="153"/>
    </row>
    <row r="743" spans="1:1">
      <c r="A743" s="153"/>
    </row>
    <row r="744" spans="1:1">
      <c r="A744" s="153"/>
    </row>
    <row r="745" spans="1:1">
      <c r="A745" s="153"/>
    </row>
    <row r="746" spans="1:1">
      <c r="A746" s="153"/>
    </row>
    <row r="747" spans="1:1">
      <c r="A747" s="153"/>
    </row>
    <row r="748" spans="1:1">
      <c r="A748" s="153"/>
    </row>
    <row r="749" spans="1:1">
      <c r="A749" s="153"/>
    </row>
    <row r="750" spans="1:1">
      <c r="A750" s="153"/>
    </row>
    <row r="751" spans="1:1">
      <c r="A751" s="153"/>
    </row>
    <row r="752" spans="1:1">
      <c r="A752" s="153"/>
    </row>
    <row r="753" spans="1:1">
      <c r="A753" s="153"/>
    </row>
    <row r="754" spans="1:1">
      <c r="A754" s="153"/>
    </row>
    <row r="755" spans="1:1">
      <c r="A755" s="153"/>
    </row>
    <row r="756" spans="1:1">
      <c r="A756" s="153"/>
    </row>
    <row r="757" spans="1:1">
      <c r="A757" s="153"/>
    </row>
    <row r="758" spans="1:1">
      <c r="A758" s="153"/>
    </row>
    <row r="759" spans="1:1">
      <c r="A759" s="153"/>
    </row>
    <row r="760" spans="1:1">
      <c r="A760" s="153"/>
    </row>
    <row r="761" spans="1:1">
      <c r="A761" s="153"/>
    </row>
    <row r="762" spans="1:1">
      <c r="A762" s="153"/>
    </row>
    <row r="763" spans="1:1">
      <c r="A763" s="153"/>
    </row>
    <row r="764" spans="1:1">
      <c r="A764" s="153"/>
    </row>
    <row r="765" spans="1:1">
      <c r="A765" s="153"/>
    </row>
    <row r="766" spans="1:1">
      <c r="A766" s="153"/>
    </row>
    <row r="767" spans="1:1">
      <c r="A767" s="153"/>
    </row>
    <row r="768" spans="1:1">
      <c r="A768" s="153"/>
    </row>
    <row r="769" spans="1:1">
      <c r="A769" s="153"/>
    </row>
    <row r="770" spans="1:1">
      <c r="A770" s="153"/>
    </row>
    <row r="771" spans="1:1">
      <c r="A771" s="153"/>
    </row>
    <row r="772" spans="1:1">
      <c r="A772" s="153"/>
    </row>
    <row r="773" spans="1:1">
      <c r="A773" s="153"/>
    </row>
    <row r="774" spans="1:1">
      <c r="A774" s="153"/>
    </row>
    <row r="775" spans="1:1">
      <c r="A775" s="153"/>
    </row>
    <row r="776" spans="1:1">
      <c r="A776" s="153"/>
    </row>
    <row r="777" spans="1:1">
      <c r="A777" s="153"/>
    </row>
    <row r="778" spans="1:1">
      <c r="A778" s="153"/>
    </row>
    <row r="779" spans="1:1">
      <c r="A779" s="153"/>
    </row>
    <row r="780" spans="1:1">
      <c r="A780" s="153"/>
    </row>
    <row r="781" spans="1:1">
      <c r="A781" s="153"/>
    </row>
    <row r="782" spans="1:1">
      <c r="A782" s="153"/>
    </row>
    <row r="783" spans="1:1">
      <c r="A783" s="153"/>
    </row>
    <row r="784" spans="1:1">
      <c r="A784" s="153"/>
    </row>
    <row r="785" spans="1:1">
      <c r="A785" s="153"/>
    </row>
    <row r="786" spans="1:1">
      <c r="A786" s="153"/>
    </row>
    <row r="787" spans="1:1">
      <c r="A787" s="153"/>
    </row>
    <row r="788" spans="1:1">
      <c r="A788" s="153"/>
    </row>
    <row r="789" spans="1:1">
      <c r="A789" s="153"/>
    </row>
    <row r="790" spans="1:1">
      <c r="A790" s="153"/>
    </row>
    <row r="791" spans="1:1">
      <c r="A791" s="153"/>
    </row>
    <row r="792" spans="1:1">
      <c r="A792" s="153"/>
    </row>
    <row r="793" spans="1:1">
      <c r="A793" s="153"/>
    </row>
    <row r="794" spans="1:1">
      <c r="A794" s="153"/>
    </row>
    <row r="795" spans="1:1">
      <c r="A795" s="153"/>
    </row>
    <row r="796" spans="1:1">
      <c r="A796" s="153"/>
    </row>
    <row r="797" spans="1:1">
      <c r="A797" s="153"/>
    </row>
    <row r="798" spans="1:1">
      <c r="A798" s="153"/>
    </row>
    <row r="799" spans="1:1">
      <c r="A799" s="153"/>
    </row>
    <row r="800" spans="1:1">
      <c r="A800" s="153"/>
    </row>
    <row r="801" spans="1:1">
      <c r="A801" s="153"/>
    </row>
    <row r="802" spans="1:1">
      <c r="A802" s="153"/>
    </row>
    <row r="803" spans="1:1">
      <c r="A803" s="153"/>
    </row>
    <row r="804" spans="1:1">
      <c r="A804" s="153"/>
    </row>
    <row r="805" spans="1:1">
      <c r="A805" s="153"/>
    </row>
    <row r="806" spans="1:1">
      <c r="A806" s="153"/>
    </row>
    <row r="807" spans="1:1">
      <c r="A807" s="153"/>
    </row>
    <row r="808" spans="1:1">
      <c r="A808" s="153"/>
    </row>
    <row r="809" spans="1:1">
      <c r="A809" s="153"/>
    </row>
    <row r="810" spans="1:1">
      <c r="A810" s="153"/>
    </row>
    <row r="811" spans="1:1">
      <c r="A811" s="153"/>
    </row>
    <row r="812" spans="1:1">
      <c r="A812" s="153"/>
    </row>
    <row r="813" spans="1:1">
      <c r="A813" s="153"/>
    </row>
    <row r="814" spans="1:1">
      <c r="A814" s="153"/>
    </row>
    <row r="815" spans="1:1">
      <c r="A815" s="153"/>
    </row>
    <row r="816" spans="1:1">
      <c r="A816" s="153"/>
    </row>
    <row r="817" spans="1:1">
      <c r="A817" s="153"/>
    </row>
    <row r="818" spans="1:1">
      <c r="A818" s="153"/>
    </row>
    <row r="819" spans="1:1">
      <c r="A819" s="153"/>
    </row>
    <row r="820" spans="1:1">
      <c r="A820" s="153"/>
    </row>
    <row r="821" spans="1:1">
      <c r="A821" s="153"/>
    </row>
    <row r="822" spans="1:1">
      <c r="A822" s="153"/>
    </row>
    <row r="823" spans="1:1">
      <c r="A823" s="153"/>
    </row>
    <row r="824" spans="1:1">
      <c r="A824" s="153"/>
    </row>
    <row r="825" spans="1:1">
      <c r="A825" s="153"/>
    </row>
    <row r="826" spans="1:1">
      <c r="A826" s="153"/>
    </row>
    <row r="827" spans="1:1">
      <c r="A827" s="153"/>
    </row>
    <row r="828" spans="1:1">
      <c r="A828" s="153"/>
    </row>
    <row r="829" spans="1:1">
      <c r="A829" s="153"/>
    </row>
    <row r="830" spans="1:1">
      <c r="A830" s="153"/>
    </row>
    <row r="831" spans="1:1">
      <c r="A831" s="153"/>
    </row>
    <row r="832" spans="1:1">
      <c r="A832" s="153"/>
    </row>
    <row r="833" spans="1:1">
      <c r="A833" s="153"/>
    </row>
    <row r="834" spans="1:1">
      <c r="A834" s="153"/>
    </row>
    <row r="835" spans="1:1">
      <c r="A835" s="153"/>
    </row>
    <row r="836" spans="1:1">
      <c r="A836" s="153"/>
    </row>
    <row r="837" spans="1:1">
      <c r="A837" s="153"/>
    </row>
    <row r="838" spans="1:1">
      <c r="A838" s="153"/>
    </row>
    <row r="839" spans="1:1">
      <c r="A839" s="153"/>
    </row>
    <row r="840" spans="1:1">
      <c r="A840" s="153"/>
    </row>
    <row r="841" spans="1:1">
      <c r="A841" s="153"/>
    </row>
    <row r="842" spans="1:1">
      <c r="A842" s="153"/>
    </row>
    <row r="843" spans="1:1">
      <c r="A843" s="153"/>
    </row>
    <row r="844" spans="1:1">
      <c r="A844" s="153"/>
    </row>
    <row r="845" spans="1:1">
      <c r="A845" s="153"/>
    </row>
    <row r="846" spans="1:1">
      <c r="A846" s="153"/>
    </row>
    <row r="847" spans="1:1">
      <c r="A847" s="153"/>
    </row>
    <row r="848" spans="1:1">
      <c r="A848" s="153"/>
    </row>
    <row r="849" spans="1:1">
      <c r="A849" s="153"/>
    </row>
    <row r="850" spans="1:1">
      <c r="A850" s="153"/>
    </row>
    <row r="851" spans="1:1">
      <c r="A851" s="153"/>
    </row>
    <row r="852" spans="1:1">
      <c r="A852" s="153"/>
    </row>
    <row r="853" spans="1:1">
      <c r="A853" s="153"/>
    </row>
    <row r="854" spans="1:1">
      <c r="A854" s="153"/>
    </row>
    <row r="855" spans="1:1">
      <c r="A855" s="153"/>
    </row>
    <row r="856" spans="1:1">
      <c r="A856" s="153"/>
    </row>
    <row r="857" spans="1:1">
      <c r="A857" s="153"/>
    </row>
    <row r="858" spans="1:1">
      <c r="A858" s="153"/>
    </row>
    <row r="859" spans="1:1">
      <c r="A859" s="153"/>
    </row>
    <row r="860" spans="1:1">
      <c r="A860" s="153"/>
    </row>
    <row r="861" spans="1:1">
      <c r="A861" s="153"/>
    </row>
    <row r="862" spans="1:1">
      <c r="A862" s="153"/>
    </row>
    <row r="863" spans="1:1">
      <c r="A863" s="153"/>
    </row>
    <row r="864" spans="1:1">
      <c r="A864" s="153"/>
    </row>
    <row r="865" spans="1:1">
      <c r="A865" s="153"/>
    </row>
    <row r="866" spans="1:1">
      <c r="A866" s="153"/>
    </row>
    <row r="867" spans="1:1">
      <c r="A867" s="153"/>
    </row>
    <row r="868" spans="1:1">
      <c r="A868" s="153"/>
    </row>
    <row r="869" spans="1:1">
      <c r="A869" s="153"/>
    </row>
    <row r="870" spans="1:1">
      <c r="A870" s="153"/>
    </row>
    <row r="871" spans="1:1">
      <c r="A871" s="153"/>
    </row>
    <row r="872" spans="1:1">
      <c r="A872" s="153"/>
    </row>
    <row r="873" spans="1:1">
      <c r="A873" s="153"/>
    </row>
    <row r="874" spans="1:1">
      <c r="A874" s="153"/>
    </row>
    <row r="875" spans="1:1">
      <c r="A875" s="153"/>
    </row>
    <row r="876" spans="1:1">
      <c r="A876" s="153"/>
    </row>
    <row r="877" spans="1:1">
      <c r="A877" s="153"/>
    </row>
    <row r="878" spans="1:1">
      <c r="A878" s="153"/>
    </row>
    <row r="879" spans="1:1">
      <c r="A879" s="153"/>
    </row>
    <row r="880" spans="1:1">
      <c r="A880" s="153"/>
    </row>
    <row r="881" spans="1:1">
      <c r="A881" s="153"/>
    </row>
    <row r="882" spans="1:1">
      <c r="A882" s="153"/>
    </row>
    <row r="883" spans="1:1">
      <c r="A883" s="153"/>
    </row>
    <row r="884" spans="1:1">
      <c r="A884" s="153"/>
    </row>
    <row r="885" spans="1:1">
      <c r="A885" s="153"/>
    </row>
    <row r="886" spans="1:1">
      <c r="A886" s="153"/>
    </row>
    <row r="887" spans="1:1">
      <c r="A887" s="153"/>
    </row>
    <row r="888" spans="1:1">
      <c r="A888" s="153"/>
    </row>
    <row r="889" spans="1:1">
      <c r="A889" s="153"/>
    </row>
    <row r="890" spans="1:1">
      <c r="A890" s="153"/>
    </row>
    <row r="891" spans="1:1">
      <c r="A891" s="153"/>
    </row>
    <row r="892" spans="1:1">
      <c r="A892" s="153"/>
    </row>
    <row r="893" spans="1:1">
      <c r="A893" s="153"/>
    </row>
    <row r="894" spans="1:1">
      <c r="A894" s="153"/>
    </row>
    <row r="895" spans="1:1">
      <c r="A895" s="153"/>
    </row>
    <row r="896" spans="1:1">
      <c r="A896" s="153"/>
    </row>
    <row r="897" spans="1:1">
      <c r="A897" s="153"/>
    </row>
    <row r="898" spans="1:1">
      <c r="A898" s="153"/>
    </row>
    <row r="899" spans="1:1">
      <c r="A899" s="153"/>
    </row>
    <row r="900" spans="1:1">
      <c r="A900" s="153"/>
    </row>
    <row r="901" spans="1:1">
      <c r="A901" s="153"/>
    </row>
    <row r="902" spans="1:1">
      <c r="A902" s="153"/>
    </row>
    <row r="903" spans="1:1">
      <c r="A903" s="153"/>
    </row>
    <row r="904" spans="1:1">
      <c r="A904" s="153"/>
    </row>
    <row r="905" spans="1:1">
      <c r="A905" s="153"/>
    </row>
    <row r="906" spans="1:1">
      <c r="A906" s="153"/>
    </row>
    <row r="907" spans="1:1">
      <c r="A907" s="153"/>
    </row>
    <row r="908" spans="1:1">
      <c r="A908" s="153"/>
    </row>
    <row r="909" spans="1:1">
      <c r="A909" s="153"/>
    </row>
    <row r="910" spans="1:1">
      <c r="A910" s="153"/>
    </row>
    <row r="911" spans="1:1">
      <c r="A911" s="153"/>
    </row>
    <row r="912" spans="1:1">
      <c r="A912" s="153"/>
    </row>
    <row r="913" spans="1:1">
      <c r="A913" s="153"/>
    </row>
    <row r="914" spans="1:1">
      <c r="A914" s="153"/>
    </row>
    <row r="915" spans="1:1">
      <c r="A915" s="153"/>
    </row>
    <row r="916" spans="1:1">
      <c r="A916" s="153"/>
    </row>
    <row r="917" spans="1:1">
      <c r="A917" s="153"/>
    </row>
    <row r="918" spans="1:1">
      <c r="A918" s="153"/>
    </row>
    <row r="919" spans="1:1">
      <c r="A919" s="153"/>
    </row>
    <row r="920" spans="1:1">
      <c r="A920" s="153"/>
    </row>
    <row r="921" spans="1:1">
      <c r="A921" s="153"/>
    </row>
    <row r="922" spans="1:1">
      <c r="A922" s="153"/>
    </row>
    <row r="923" spans="1:1">
      <c r="A923" s="153"/>
    </row>
    <row r="924" spans="1:1">
      <c r="A924" s="153"/>
    </row>
    <row r="925" spans="1:1">
      <c r="A925" s="153"/>
    </row>
    <row r="926" spans="1:1">
      <c r="A926" s="153"/>
    </row>
    <row r="927" spans="1:1">
      <c r="A927" s="153"/>
    </row>
    <row r="928" spans="1:1">
      <c r="A928" s="153"/>
    </row>
    <row r="929" spans="1:1">
      <c r="A929" s="153"/>
    </row>
    <row r="930" spans="1:1">
      <c r="A930" s="153"/>
    </row>
    <row r="931" spans="1:1">
      <c r="A931" s="153"/>
    </row>
    <row r="932" spans="1:1">
      <c r="A932" s="153"/>
    </row>
    <row r="933" spans="1:1">
      <c r="A933" s="153"/>
    </row>
    <row r="934" spans="1:1">
      <c r="A934" s="153"/>
    </row>
    <row r="935" spans="1:1">
      <c r="A935" s="153"/>
    </row>
    <row r="936" spans="1:1">
      <c r="A936" s="153"/>
    </row>
    <row r="937" spans="1:1">
      <c r="A937" s="153"/>
    </row>
    <row r="938" spans="1:1">
      <c r="A938" s="153"/>
    </row>
    <row r="939" spans="1:1">
      <c r="A939" s="153"/>
    </row>
    <row r="940" spans="1:1">
      <c r="A940" s="153"/>
    </row>
    <row r="941" spans="1:1">
      <c r="A941" s="153"/>
    </row>
    <row r="942" spans="1:1">
      <c r="A942" s="153"/>
    </row>
    <row r="943" spans="1:1">
      <c r="A943" s="153"/>
    </row>
    <row r="944" spans="1:1">
      <c r="A944" s="153"/>
    </row>
    <row r="945" spans="1:1">
      <c r="A945" s="153"/>
    </row>
    <row r="946" spans="1:1">
      <c r="A946" s="153"/>
    </row>
    <row r="947" spans="1:1">
      <c r="A947" s="153"/>
    </row>
    <row r="948" spans="1:1">
      <c r="A948" s="153"/>
    </row>
    <row r="949" spans="1:1">
      <c r="A949" s="153"/>
    </row>
    <row r="950" spans="1:1">
      <c r="A950" s="153"/>
    </row>
    <row r="951" spans="1:1">
      <c r="A951" s="153"/>
    </row>
    <row r="952" spans="1:1">
      <c r="A952" s="153"/>
    </row>
    <row r="953" spans="1:1">
      <c r="A953" s="153"/>
    </row>
    <row r="954" spans="1:1">
      <c r="A954" s="153"/>
    </row>
    <row r="955" spans="1:1">
      <c r="A955" s="153"/>
    </row>
    <row r="956" spans="1:1">
      <c r="A956" s="153"/>
    </row>
    <row r="957" spans="1:1">
      <c r="A957" s="153"/>
    </row>
    <row r="958" spans="1:1">
      <c r="A958" s="153"/>
    </row>
    <row r="959" spans="1:1">
      <c r="A959" s="153"/>
    </row>
    <row r="960" spans="1:1">
      <c r="A960" s="153"/>
    </row>
    <row r="961" spans="1:1">
      <c r="A961" s="153"/>
    </row>
    <row r="962" spans="1:1">
      <c r="A962" s="153"/>
    </row>
    <row r="963" spans="1:1">
      <c r="A963" s="153"/>
    </row>
    <row r="964" spans="1:1">
      <c r="A964" s="153"/>
    </row>
    <row r="965" spans="1:1">
      <c r="A965" s="153"/>
    </row>
    <row r="966" spans="1:1">
      <c r="A966" s="153"/>
    </row>
    <row r="967" spans="1:1">
      <c r="A967" s="153"/>
    </row>
    <row r="968" spans="1:1">
      <c r="A968" s="153"/>
    </row>
    <row r="969" spans="1:1">
      <c r="A969" s="153"/>
    </row>
    <row r="970" spans="1:1">
      <c r="A970" s="153"/>
    </row>
    <row r="971" spans="1:1">
      <c r="A971" s="153"/>
    </row>
    <row r="972" spans="1:1">
      <c r="A972" s="153"/>
    </row>
    <row r="973" spans="1:1">
      <c r="A973" s="153"/>
    </row>
    <row r="974" spans="1:1">
      <c r="A974" s="153"/>
    </row>
    <row r="975" spans="1:1">
      <c r="A975" s="153"/>
    </row>
    <row r="976" spans="1:1">
      <c r="A976" s="153"/>
    </row>
    <row r="977" spans="1:1">
      <c r="A977" s="153"/>
    </row>
    <row r="978" spans="1:1">
      <c r="A978" s="153"/>
    </row>
    <row r="979" spans="1:1">
      <c r="A979" s="153"/>
    </row>
    <row r="980" spans="1:1">
      <c r="A980" s="153"/>
    </row>
    <row r="981" spans="1:1">
      <c r="A981" s="153"/>
    </row>
    <row r="982" spans="1:1">
      <c r="A982" s="153"/>
    </row>
    <row r="983" spans="1:1">
      <c r="A983" s="153"/>
    </row>
    <row r="984" spans="1:1">
      <c r="A984" s="153"/>
    </row>
    <row r="985" spans="1:1">
      <c r="A985" s="153"/>
    </row>
    <row r="986" spans="1:1">
      <c r="A986" s="153"/>
    </row>
    <row r="987" spans="1:1">
      <c r="A987" s="153"/>
    </row>
    <row r="988" spans="1:1">
      <c r="A988" s="153"/>
    </row>
    <row r="989" spans="1:1">
      <c r="A989" s="153"/>
    </row>
    <row r="990" spans="1:1">
      <c r="A990" s="153"/>
    </row>
    <row r="991" spans="1:1">
      <c r="A991" s="153"/>
    </row>
    <row r="992" spans="1:1">
      <c r="A992" s="153"/>
    </row>
    <row r="993" spans="1:1">
      <c r="A993" s="153"/>
    </row>
    <row r="994" spans="1:1">
      <c r="A994" s="153"/>
    </row>
    <row r="995" spans="1:1">
      <c r="A995" s="153"/>
    </row>
    <row r="996" spans="1:1">
      <c r="A996" s="153"/>
    </row>
    <row r="997" spans="1:1">
      <c r="A997" s="153"/>
    </row>
    <row r="998" spans="1:1">
      <c r="A998" s="153"/>
    </row>
    <row r="999" spans="1:1">
      <c r="A999" s="153"/>
    </row>
    <row r="1000" spans="1:1">
      <c r="A1000" s="153"/>
    </row>
    <row r="1001" spans="1:1">
      <c r="A1001" s="153"/>
    </row>
    <row r="1002" spans="1:1">
      <c r="A1002" s="153"/>
    </row>
    <row r="1003" spans="1:1">
      <c r="A1003" s="153"/>
    </row>
    <row r="1004" spans="1:1">
      <c r="A1004" s="153"/>
    </row>
    <row r="1005" spans="1:1">
      <c r="A1005" s="153"/>
    </row>
    <row r="1006" spans="1:1">
      <c r="A1006" s="153"/>
    </row>
    <row r="1007" spans="1:1">
      <c r="A1007" s="153"/>
    </row>
    <row r="1008" spans="1:1">
      <c r="A1008" s="153"/>
    </row>
    <row r="1009" spans="1:1">
      <c r="A1009" s="153"/>
    </row>
    <row r="1010" spans="1:1">
      <c r="A1010" s="153"/>
    </row>
    <row r="1011" spans="1:1">
      <c r="A1011" s="153"/>
    </row>
    <row r="1012" spans="1:1">
      <c r="A1012" s="153"/>
    </row>
    <row r="1013" spans="1:1">
      <c r="A1013" s="153"/>
    </row>
    <row r="1014" spans="1:1">
      <c r="A1014" s="153"/>
    </row>
    <row r="1015" spans="1:1">
      <c r="A1015" s="153"/>
    </row>
    <row r="1016" spans="1:1">
      <c r="A1016" s="153"/>
    </row>
    <row r="1017" spans="1:1">
      <c r="A1017" s="153"/>
    </row>
    <row r="1018" spans="1:1">
      <c r="A1018" s="153"/>
    </row>
    <row r="1019" spans="1:1">
      <c r="A1019" s="153"/>
    </row>
    <row r="1020" spans="1:1">
      <c r="A1020" s="153"/>
    </row>
    <row r="1021" spans="1:1">
      <c r="A1021" s="153"/>
    </row>
    <row r="1022" spans="1:1">
      <c r="A1022" s="153"/>
    </row>
    <row r="1023" spans="1:1">
      <c r="A1023" s="153"/>
    </row>
    <row r="1024" spans="1:1">
      <c r="A1024" s="153"/>
    </row>
    <row r="1025" spans="1:1">
      <c r="A1025" s="153"/>
    </row>
    <row r="1026" spans="1:1">
      <c r="A1026" s="153"/>
    </row>
    <row r="1027" spans="1:1">
      <c r="A1027" s="153"/>
    </row>
    <row r="1028" spans="1:1">
      <c r="A1028" s="153"/>
    </row>
    <row r="1029" spans="1:1">
      <c r="A1029" s="153"/>
    </row>
    <row r="1030" spans="1:1">
      <c r="A1030" s="153"/>
    </row>
    <row r="1031" spans="1:1">
      <c r="A1031" s="153"/>
    </row>
    <row r="1032" spans="1:1">
      <c r="A1032" s="153"/>
    </row>
    <row r="1033" spans="1:1">
      <c r="A1033" s="153"/>
    </row>
    <row r="1034" spans="1:1">
      <c r="A1034" s="153"/>
    </row>
    <row r="1035" spans="1:1">
      <c r="A1035" s="153"/>
    </row>
    <row r="1036" spans="1:1">
      <c r="A1036" s="153"/>
    </row>
    <row r="1037" spans="1:1">
      <c r="A1037" s="153"/>
    </row>
    <row r="1038" spans="1:1">
      <c r="A1038" s="153"/>
    </row>
    <row r="1039" spans="1:1">
      <c r="A1039" s="153"/>
    </row>
    <row r="1040" spans="1:1">
      <c r="A1040" s="153"/>
    </row>
    <row r="1041" spans="1:1">
      <c r="A1041" s="153"/>
    </row>
    <row r="1042" spans="1:1">
      <c r="A1042" s="153"/>
    </row>
    <row r="1043" spans="1:1">
      <c r="A1043" s="153"/>
    </row>
  </sheetData>
  <mergeCells count="11">
    <mergeCell ref="B34:H34"/>
    <mergeCell ref="I34:O34"/>
    <mergeCell ref="P34:U34"/>
    <mergeCell ref="V34:AB34"/>
    <mergeCell ref="B3:K3"/>
    <mergeCell ref="A32:O32"/>
    <mergeCell ref="P32:AB32"/>
    <mergeCell ref="B33:H33"/>
    <mergeCell ref="I33:O33"/>
    <mergeCell ref="P33:U33"/>
    <mergeCell ref="V33:AB33"/>
  </mergeCells>
  <pageMargins left="0.94488188976377963" right="0.74803149606299213" top="0.98425196850393704" bottom="0.98425196850393704" header="0.51181102362204722" footer="0.51181102362204722"/>
  <pageSetup paperSize="9" scale="35" orientation="landscape" r:id="rId1"/>
  <headerFooter alignWithMargins="0">
    <oddHeader>&amp;L&amp;"Arial Tur,Kalın"&amp;12&amp;UEkonomik Gelişmeler&amp;R&amp;"Arial Tur,Kalın"&amp;12&amp;UMayıs 2012</oddHeader>
    <oddFooter>&amp;L&amp;"Arial Tur,Normal"&amp;12DPT.YPKDGM&amp;R&amp;"Arial Tur,Normal"http://ekutup.dpt.gov.tr/eg/2011/0402.xls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967C194-E59A-4859-B998-7B0BE138F68B}"/>
</file>

<file path=customXml/itemProps2.xml><?xml version="1.0" encoding="utf-8"?>
<ds:datastoreItem xmlns:ds="http://schemas.openxmlformats.org/officeDocument/2006/customXml" ds:itemID="{4295B795-9C06-4A85-9435-D14E830D0198}"/>
</file>

<file path=customXml/itemProps3.xml><?xml version="1.0" encoding="utf-8"?>
<ds:datastoreItem xmlns:ds="http://schemas.openxmlformats.org/officeDocument/2006/customXml" ds:itemID="{F8D04707-212F-4B95-89AD-CA820B44055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23</vt:i4>
      </vt:variant>
      <vt:variant>
        <vt:lpstr>Adlandırılmış Aralıklar</vt:lpstr>
      </vt:variant>
      <vt:variant>
        <vt:i4>22</vt:i4>
      </vt:variant>
    </vt:vector>
  </HeadingPairs>
  <TitlesOfParts>
    <vt:vector size="45" baseType="lpstr">
      <vt:lpstr>İÇİNDEKİLER-CONTENT</vt:lpstr>
      <vt:lpstr>1</vt:lpstr>
      <vt:lpstr>2</vt:lpstr>
      <vt:lpstr>3</vt:lpstr>
      <vt:lpstr>4</vt:lpstr>
      <vt:lpstr>5</vt:lpstr>
      <vt:lpstr>6</vt:lpstr>
      <vt:lpstr>7</vt:lpstr>
      <vt:lpstr>8-9</vt:lpstr>
      <vt:lpstr>12-13</vt:lpstr>
      <vt:lpstr>14</vt:lpstr>
      <vt:lpstr>15</vt:lpstr>
      <vt:lpstr>16</vt:lpstr>
      <vt:lpstr>17</vt:lpstr>
      <vt:lpstr>18</vt:lpstr>
      <vt:lpstr>19</vt:lpstr>
      <vt:lpstr>20</vt:lpstr>
      <vt:lpstr>21</vt:lpstr>
      <vt:lpstr>22 </vt:lpstr>
      <vt:lpstr>23</vt:lpstr>
      <vt:lpstr>24</vt:lpstr>
      <vt:lpstr>25</vt:lpstr>
      <vt:lpstr>Sayfa1</vt:lpstr>
      <vt:lpstr>'1'!Yazdırma_Alanı</vt:lpstr>
      <vt:lpstr>'12-13'!Yazdırma_Alanı</vt:lpstr>
      <vt:lpstr>'14'!Yazdırma_Alanı</vt:lpstr>
      <vt:lpstr>'15'!Yazdırma_Alanı</vt:lpstr>
      <vt:lpstr>'16'!Yazdırma_Alanı</vt:lpstr>
      <vt:lpstr>'17'!Yazdırma_Alanı</vt:lpstr>
      <vt:lpstr>'18'!Yazdırma_Alanı</vt:lpstr>
      <vt:lpstr>'19'!Yazdırma_Alanı</vt:lpstr>
      <vt:lpstr>'2'!Yazdırma_Alanı</vt:lpstr>
      <vt:lpstr>'20'!Yazdırma_Alanı</vt:lpstr>
      <vt:lpstr>'21'!Yazdırma_Alanı</vt:lpstr>
      <vt:lpstr>'22 '!Yazdırma_Alanı</vt:lpstr>
      <vt:lpstr>'23'!Yazdırma_Alanı</vt:lpstr>
      <vt:lpstr>'24'!Yazdırma_Alanı</vt:lpstr>
      <vt:lpstr>'25'!Yazdırma_Alanı</vt:lpstr>
      <vt:lpstr>'3'!Yazdırma_Alanı</vt:lpstr>
      <vt:lpstr>'4'!Yazdırma_Alanı</vt:lpstr>
      <vt:lpstr>'5'!Yazdırma_Alanı</vt:lpstr>
      <vt:lpstr>'6'!Yazdırma_Alanı</vt:lpstr>
      <vt:lpstr>'7'!Yazdırma_Alanı</vt:lpstr>
      <vt:lpstr>'8-9'!Yazdırma_Alanı</vt:lpstr>
      <vt:lpstr>'İÇİNDEKİLER-CONTENT'!Yazdırma_Alanı</vt:lpstr>
    </vt:vector>
  </TitlesOfParts>
  <Company>DPT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Ekogel</dc:title>
  <dc:creator>Ertan Apaydın</dc:creator>
  <cp:lastModifiedBy>Berk BİLİCİ</cp:lastModifiedBy>
  <cp:lastPrinted>2012-10-31T15:10:16Z</cp:lastPrinted>
  <dcterms:created xsi:type="dcterms:W3CDTF">1999-02-01T15:25:03Z</dcterms:created>
  <dcterms:modified xsi:type="dcterms:W3CDTF">2015-11-02T13:53:52Z</dcterms:modified>
</cp:coreProperties>
</file>