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/>
  <mc:AlternateContent xmlns:mc="http://schemas.openxmlformats.org/markup-compatibility/2006">
    <mc:Choice Requires="x15">
      <x15ac:absPath xmlns:x15ac="http://schemas.microsoft.com/office/spreadsheetml/2010/11/ac" url="C:\Users\pzerecan\Desktop\İstatistik Yıllıkları\2022 İstatistik Yıllığı\"/>
    </mc:Choice>
  </mc:AlternateContent>
  <xr:revisionPtr revIDLastSave="0" documentId="8_{6FC2AE5B-9217-4345-8968-87C1AA0B5FC6}" xr6:coauthVersionLast="36" xr6:coauthVersionMax="36" xr10:uidLastSave="{00000000-0000-0000-0000-000000000000}"/>
  <bookViews>
    <workbookView xWindow="0" yWindow="0" windowWidth="28800" windowHeight="9390" xr2:uid="{00000000-000D-0000-FFFF-FFFF00000000}"/>
  </bookViews>
  <sheets>
    <sheet name="İÇİNDEKİLER" sheetId="11" r:id="rId1"/>
    <sheet name="BÖLÜM 4" sheetId="8" r:id="rId2"/>
    <sheet name="TABLO-4.1" sheetId="7" r:id="rId3"/>
    <sheet name="TABLO-4.2" sheetId="2" r:id="rId4"/>
    <sheet name="TABLO-4.3-4.4" sheetId="6" r:id="rId5"/>
    <sheet name="EK" sheetId="12" r:id="rId6"/>
  </sheets>
  <definedNames>
    <definedName name="_xlnm._FilterDatabase" localSheetId="3" hidden="1">'TABLO-4.2'!$A$6:$A$92</definedName>
    <definedName name="_xlnm.Print_Area" localSheetId="1">'BÖLÜM 4'!$A$4:$I$26</definedName>
    <definedName name="_xlnm.Print_Area" localSheetId="5">EK!$A$4:$C$94</definedName>
    <definedName name="_xlnm.Print_Area" localSheetId="2">'TABLO-4.1'!$A$4:$L$99</definedName>
    <definedName name="_xlnm.Print_Area" localSheetId="3">'TABLO-4.2'!$A$4:$L$92</definedName>
    <definedName name="_xlnm.Print_Area" localSheetId="4">'TABLO-4.3-4.4'!$A$4:$D$39</definedName>
    <definedName name="_xlnm.Print_Titles" localSheetId="5">EK!$4:$6</definedName>
    <definedName name="_xlnm.Print_Titles" localSheetId="2">'TABLO-4.1'!$4:$7</definedName>
  </definedNames>
  <calcPr calcId="191029"/>
</workbook>
</file>

<file path=xl/calcChain.xml><?xml version="1.0" encoding="utf-8"?>
<calcChain xmlns="http://schemas.openxmlformats.org/spreadsheetml/2006/main">
  <c r="I9" i="2" l="1"/>
  <c r="D36" i="6" l="1"/>
  <c r="C36" i="6"/>
  <c r="B36" i="6"/>
  <c r="F90" i="2" l="1"/>
  <c r="D97" i="7" l="1"/>
  <c r="F97" i="7"/>
  <c r="G97" i="7"/>
  <c r="C97" i="7"/>
  <c r="H96" i="7" l="1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L50" i="7" l="1"/>
  <c r="L82" i="7"/>
  <c r="L11" i="7"/>
  <c r="L19" i="7"/>
  <c r="L27" i="7"/>
  <c r="L35" i="7"/>
  <c r="L43" i="7"/>
  <c r="L51" i="7"/>
  <c r="L59" i="7"/>
  <c r="L67" i="7"/>
  <c r="L75" i="7"/>
  <c r="L83" i="7"/>
  <c r="L91" i="7"/>
  <c r="L18" i="7"/>
  <c r="L42" i="7"/>
  <c r="L66" i="7"/>
  <c r="L74" i="7"/>
  <c r="L12" i="7"/>
  <c r="L20" i="7"/>
  <c r="L28" i="7"/>
  <c r="L36" i="7"/>
  <c r="L44" i="7"/>
  <c r="L52" i="7"/>
  <c r="L60" i="7"/>
  <c r="L68" i="7"/>
  <c r="L76" i="7"/>
  <c r="L84" i="7"/>
  <c r="L92" i="7"/>
  <c r="L10" i="7"/>
  <c r="L34" i="7"/>
  <c r="L58" i="7"/>
  <c r="L90" i="7"/>
  <c r="L13" i="7"/>
  <c r="L21" i="7"/>
  <c r="L29" i="7"/>
  <c r="L37" i="7"/>
  <c r="L45" i="7"/>
  <c r="L53" i="7"/>
  <c r="L61" i="7"/>
  <c r="L69" i="7"/>
  <c r="L77" i="7"/>
  <c r="L85" i="7"/>
  <c r="L93" i="7"/>
  <c r="L26" i="7"/>
  <c r="L22" i="7"/>
  <c r="L30" i="7"/>
  <c r="L38" i="7"/>
  <c r="L46" i="7"/>
  <c r="L54" i="7"/>
  <c r="L62" i="7"/>
  <c r="L70" i="7"/>
  <c r="L78" i="7"/>
  <c r="L86" i="7"/>
  <c r="L94" i="7"/>
  <c r="L15" i="7"/>
  <c r="L23" i="7"/>
  <c r="L31" i="7"/>
  <c r="L39" i="7"/>
  <c r="L47" i="7"/>
  <c r="L55" i="7"/>
  <c r="L63" i="7"/>
  <c r="L71" i="7"/>
  <c r="L79" i="7"/>
  <c r="L87" i="7"/>
  <c r="L95" i="7"/>
  <c r="L14" i="7"/>
  <c r="L8" i="7"/>
  <c r="L16" i="7"/>
  <c r="L24" i="7"/>
  <c r="L32" i="7"/>
  <c r="L40" i="7"/>
  <c r="L48" i="7"/>
  <c r="L56" i="7"/>
  <c r="L64" i="7"/>
  <c r="L72" i="7"/>
  <c r="L80" i="7"/>
  <c r="L88" i="7"/>
  <c r="L96" i="7"/>
  <c r="L9" i="7"/>
  <c r="L17" i="7"/>
  <c r="L25" i="7"/>
  <c r="L33" i="7"/>
  <c r="L41" i="7"/>
  <c r="L49" i="7"/>
  <c r="L57" i="7"/>
  <c r="L65" i="7"/>
  <c r="L73" i="7"/>
  <c r="L81" i="7"/>
  <c r="L89" i="7"/>
  <c r="H97" i="7"/>
  <c r="E97" i="7"/>
  <c r="I8" i="7" s="1"/>
  <c r="I15" i="7" l="1"/>
  <c r="K60" i="7"/>
  <c r="I43" i="7"/>
  <c r="I24" i="7"/>
  <c r="I55" i="7"/>
  <c r="I97" i="7"/>
  <c r="L97" i="7"/>
  <c r="I88" i="7"/>
  <c r="I9" i="7"/>
  <c r="I56" i="7"/>
  <c r="I86" i="7"/>
  <c r="I89" i="7"/>
  <c r="I22" i="7"/>
  <c r="I84" i="7"/>
  <c r="I82" i="7"/>
  <c r="I35" i="7"/>
  <c r="I66" i="7"/>
  <c r="I73" i="7"/>
  <c r="I87" i="7"/>
  <c r="I50" i="7"/>
  <c r="I41" i="7"/>
  <c r="I31" i="7"/>
  <c r="I20" i="7"/>
  <c r="I18" i="7"/>
  <c r="I25" i="7"/>
  <c r="K56" i="7"/>
  <c r="K10" i="7"/>
  <c r="K44" i="7"/>
  <c r="K12" i="7"/>
  <c r="K74" i="7"/>
  <c r="I27" i="7"/>
  <c r="I12" i="7"/>
  <c r="K73" i="7"/>
  <c r="K41" i="7"/>
  <c r="K9" i="7"/>
  <c r="I42" i="7"/>
  <c r="I65" i="7"/>
  <c r="K95" i="7"/>
  <c r="K63" i="7"/>
  <c r="K31" i="7"/>
  <c r="I80" i="7"/>
  <c r="I16" i="7"/>
  <c r="K70" i="7"/>
  <c r="I71" i="7"/>
  <c r="K93" i="7"/>
  <c r="I78" i="7"/>
  <c r="I14" i="7"/>
  <c r="I67" i="7"/>
  <c r="K91" i="7"/>
  <c r="K59" i="7"/>
  <c r="K27" i="7"/>
  <c r="I76" i="7"/>
  <c r="K24" i="7"/>
  <c r="K80" i="7"/>
  <c r="I57" i="7"/>
  <c r="K38" i="7"/>
  <c r="K61" i="7"/>
  <c r="K29" i="7"/>
  <c r="I70" i="7"/>
  <c r="I85" i="7"/>
  <c r="K90" i="7"/>
  <c r="I51" i="7"/>
  <c r="K68" i="7"/>
  <c r="K36" i="7"/>
  <c r="I93" i="7"/>
  <c r="K66" i="7"/>
  <c r="I68" i="7"/>
  <c r="K82" i="7"/>
  <c r="K88" i="7"/>
  <c r="K76" i="7"/>
  <c r="I34" i="7"/>
  <c r="K48" i="7"/>
  <c r="K16" i="7"/>
  <c r="K14" i="7"/>
  <c r="I72" i="7"/>
  <c r="I63" i="7"/>
  <c r="K65" i="7"/>
  <c r="K33" i="7"/>
  <c r="I90" i="7"/>
  <c r="I26" i="7"/>
  <c r="I49" i="7"/>
  <c r="I79" i="7"/>
  <c r="K87" i="7"/>
  <c r="K55" i="7"/>
  <c r="I64" i="7"/>
  <c r="K94" i="7"/>
  <c r="K62" i="7"/>
  <c r="K30" i="7"/>
  <c r="I47" i="7"/>
  <c r="K85" i="7"/>
  <c r="K53" i="7"/>
  <c r="I62" i="7"/>
  <c r="I69" i="7"/>
  <c r="I11" i="7"/>
  <c r="I77" i="7"/>
  <c r="K83" i="7"/>
  <c r="K51" i="7"/>
  <c r="K19" i="7"/>
  <c r="I60" i="7"/>
  <c r="K40" i="7"/>
  <c r="K21" i="7"/>
  <c r="I52" i="7"/>
  <c r="K97" i="7"/>
  <c r="K23" i="7"/>
  <c r="I54" i="7"/>
  <c r="I61" i="7"/>
  <c r="K58" i="7"/>
  <c r="K92" i="7"/>
  <c r="K28" i="7"/>
  <c r="I53" i="7"/>
  <c r="K42" i="7"/>
  <c r="K50" i="7"/>
  <c r="K89" i="7"/>
  <c r="K57" i="7"/>
  <c r="K25" i="7"/>
  <c r="I74" i="7"/>
  <c r="I10" i="7"/>
  <c r="K8" i="7"/>
  <c r="I33" i="7"/>
  <c r="I39" i="7"/>
  <c r="K79" i="7"/>
  <c r="K47" i="7"/>
  <c r="I48" i="7"/>
  <c r="K86" i="7"/>
  <c r="K54" i="7"/>
  <c r="I23" i="7"/>
  <c r="K77" i="7"/>
  <c r="I46" i="7"/>
  <c r="I45" i="7"/>
  <c r="I37" i="7"/>
  <c r="K18" i="7"/>
  <c r="K75" i="7"/>
  <c r="K43" i="7"/>
  <c r="K11" i="7"/>
  <c r="I44" i="7"/>
  <c r="I91" i="7"/>
  <c r="K32" i="7"/>
  <c r="K13" i="7"/>
  <c r="K72" i="7"/>
  <c r="K96" i="7"/>
  <c r="K64" i="7"/>
  <c r="K15" i="7"/>
  <c r="I40" i="7"/>
  <c r="K22" i="7"/>
  <c r="K45" i="7"/>
  <c r="I38" i="7"/>
  <c r="I29" i="7"/>
  <c r="K34" i="7"/>
  <c r="K84" i="7"/>
  <c r="K52" i="7"/>
  <c r="K20" i="7"/>
  <c r="I13" i="7"/>
  <c r="I36" i="7"/>
  <c r="I59" i="7"/>
  <c r="K81" i="7"/>
  <c r="K49" i="7"/>
  <c r="K17" i="7"/>
  <c r="I58" i="7"/>
  <c r="I81" i="7"/>
  <c r="I17" i="7"/>
  <c r="I83" i="7"/>
  <c r="K71" i="7"/>
  <c r="K39" i="7"/>
  <c r="I96" i="7"/>
  <c r="I32" i="7"/>
  <c r="K78" i="7"/>
  <c r="K46" i="7"/>
  <c r="I95" i="7"/>
  <c r="K26" i="7"/>
  <c r="K69" i="7"/>
  <c r="K37" i="7"/>
  <c r="I94" i="7"/>
  <c r="I30" i="7"/>
  <c r="I21" i="7"/>
  <c r="I75" i="7"/>
  <c r="K67" i="7"/>
  <c r="K35" i="7"/>
  <c r="I92" i="7"/>
  <c r="I28" i="7"/>
  <c r="I19" i="7"/>
  <c r="G90" i="2" l="1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L9" i="2" s="1"/>
  <c r="D90" i="2"/>
  <c r="C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L13" i="2" l="1"/>
  <c r="L45" i="2"/>
  <c r="E90" i="2"/>
  <c r="I26" i="2" s="1"/>
  <c r="L14" i="2"/>
  <c r="L22" i="2"/>
  <c r="L30" i="2"/>
  <c r="L38" i="2"/>
  <c r="L46" i="2"/>
  <c r="L54" i="2"/>
  <c r="L62" i="2"/>
  <c r="L70" i="2"/>
  <c r="L78" i="2"/>
  <c r="L86" i="2"/>
  <c r="L53" i="2"/>
  <c r="L15" i="2"/>
  <c r="L23" i="2"/>
  <c r="L31" i="2"/>
  <c r="L39" i="2"/>
  <c r="L47" i="2"/>
  <c r="L55" i="2"/>
  <c r="L63" i="2"/>
  <c r="L71" i="2"/>
  <c r="L79" i="2"/>
  <c r="L87" i="2"/>
  <c r="L29" i="2"/>
  <c r="L61" i="2"/>
  <c r="L16" i="2"/>
  <c r="L24" i="2"/>
  <c r="L32" i="2"/>
  <c r="L40" i="2"/>
  <c r="L48" i="2"/>
  <c r="L56" i="2"/>
  <c r="L64" i="2"/>
  <c r="L72" i="2"/>
  <c r="L80" i="2"/>
  <c r="L88" i="2"/>
  <c r="L69" i="2"/>
  <c r="L17" i="2"/>
  <c r="L25" i="2"/>
  <c r="L33" i="2"/>
  <c r="L41" i="2"/>
  <c r="L49" i="2"/>
  <c r="L57" i="2"/>
  <c r="L65" i="2"/>
  <c r="L73" i="2"/>
  <c r="L81" i="2"/>
  <c r="L89" i="2"/>
  <c r="L37" i="2"/>
  <c r="L10" i="2"/>
  <c r="L18" i="2"/>
  <c r="L26" i="2"/>
  <c r="L34" i="2"/>
  <c r="L42" i="2"/>
  <c r="L50" i="2"/>
  <c r="L58" i="2"/>
  <c r="L66" i="2"/>
  <c r="L74" i="2"/>
  <c r="L82" i="2"/>
  <c r="L77" i="2"/>
  <c r="L11" i="2"/>
  <c r="L19" i="2"/>
  <c r="L27" i="2"/>
  <c r="L35" i="2"/>
  <c r="L43" i="2"/>
  <c r="L51" i="2"/>
  <c r="L59" i="2"/>
  <c r="L67" i="2"/>
  <c r="L75" i="2"/>
  <c r="L83" i="2"/>
  <c r="L21" i="2"/>
  <c r="L85" i="2"/>
  <c r="L12" i="2"/>
  <c r="L20" i="2"/>
  <c r="L28" i="2"/>
  <c r="L36" i="2"/>
  <c r="L44" i="2"/>
  <c r="L52" i="2"/>
  <c r="L60" i="2"/>
  <c r="L68" i="2"/>
  <c r="L76" i="2"/>
  <c r="L84" i="2"/>
  <c r="H90" i="2"/>
  <c r="D34" i="6"/>
  <c r="D33" i="6"/>
  <c r="D32" i="6"/>
  <c r="D31" i="6"/>
  <c r="D30" i="6"/>
  <c r="D29" i="6"/>
  <c r="D28" i="6"/>
  <c r="D27" i="6"/>
  <c r="D26" i="6"/>
  <c r="D25" i="6"/>
  <c r="D24" i="6"/>
  <c r="I27" i="2" l="1"/>
  <c r="I90" i="2"/>
  <c r="K13" i="2"/>
  <c r="K9" i="2"/>
  <c r="I14" i="2"/>
  <c r="I67" i="2"/>
  <c r="I77" i="2"/>
  <c r="I21" i="2"/>
  <c r="I79" i="2"/>
  <c r="I71" i="2"/>
  <c r="I60" i="2"/>
  <c r="I47" i="2"/>
  <c r="I38" i="2"/>
  <c r="I69" i="2"/>
  <c r="I20" i="2"/>
  <c r="I30" i="2"/>
  <c r="I37" i="2"/>
  <c r="I34" i="2"/>
  <c r="I19" i="2"/>
  <c r="I50" i="2"/>
  <c r="I87" i="2"/>
  <c r="I57" i="2"/>
  <c r="I31" i="2"/>
  <c r="I48" i="2"/>
  <c r="I23" i="2"/>
  <c r="I15" i="2"/>
  <c r="I63" i="2"/>
  <c r="I51" i="2"/>
  <c r="I78" i="2"/>
  <c r="I55" i="2"/>
  <c r="I11" i="2"/>
  <c r="I62" i="2"/>
  <c r="I72" i="2"/>
  <c r="K25" i="2"/>
  <c r="I52" i="2"/>
  <c r="I24" i="2"/>
  <c r="I83" i="2"/>
  <c r="I39" i="2"/>
  <c r="I58" i="2"/>
  <c r="I70" i="2"/>
  <c r="I66" i="2"/>
  <c r="K42" i="2"/>
  <c r="K31" i="2"/>
  <c r="K12" i="2"/>
  <c r="K76" i="2"/>
  <c r="I49" i="2"/>
  <c r="I22" i="2"/>
  <c r="I85" i="2"/>
  <c r="K80" i="2"/>
  <c r="I17" i="2"/>
  <c r="K43" i="2"/>
  <c r="K16" i="2"/>
  <c r="I44" i="2"/>
  <c r="I64" i="2"/>
  <c r="K75" i="2"/>
  <c r="K89" i="2"/>
  <c r="I36" i="2"/>
  <c r="K85" i="2"/>
  <c r="K74" i="2"/>
  <c r="K44" i="2"/>
  <c r="K11" i="2"/>
  <c r="I82" i="2"/>
  <c r="I74" i="2"/>
  <c r="K62" i="2"/>
  <c r="I81" i="2"/>
  <c r="K36" i="2"/>
  <c r="K21" i="2"/>
  <c r="I86" i="2"/>
  <c r="I29" i="2"/>
  <c r="K10" i="2"/>
  <c r="I35" i="2"/>
  <c r="K57" i="2"/>
  <c r="I10" i="2"/>
  <c r="K48" i="2"/>
  <c r="I18" i="2"/>
  <c r="K63" i="2"/>
  <c r="I73" i="2"/>
  <c r="I68" i="2"/>
  <c r="K53" i="2"/>
  <c r="I65" i="2"/>
  <c r="I40" i="2"/>
  <c r="K68" i="2"/>
  <c r="K66" i="2"/>
  <c r="K34" i="2"/>
  <c r="K81" i="2"/>
  <c r="K49" i="2"/>
  <c r="K17" i="2"/>
  <c r="K30" i="2"/>
  <c r="K69" i="2"/>
  <c r="K72" i="2"/>
  <c r="K40" i="2"/>
  <c r="K87" i="2"/>
  <c r="K55" i="2"/>
  <c r="K23" i="2"/>
  <c r="K86" i="2"/>
  <c r="K54" i="2"/>
  <c r="K45" i="2"/>
  <c r="K67" i="2"/>
  <c r="K60" i="2"/>
  <c r="K58" i="2"/>
  <c r="K41" i="2"/>
  <c r="K59" i="2"/>
  <c r="K27" i="2"/>
  <c r="I13" i="2"/>
  <c r="I80" i="2"/>
  <c r="I61" i="2"/>
  <c r="K37" i="2"/>
  <c r="I28" i="2"/>
  <c r="I88" i="2"/>
  <c r="K64" i="2"/>
  <c r="K32" i="2"/>
  <c r="K61" i="2"/>
  <c r="K79" i="2"/>
  <c r="K47" i="2"/>
  <c r="K15" i="2"/>
  <c r="K78" i="2"/>
  <c r="K46" i="2"/>
  <c r="I41" i="2"/>
  <c r="L90" i="2"/>
  <c r="K90" i="2"/>
  <c r="K22" i="2"/>
  <c r="K84" i="2"/>
  <c r="K52" i="2"/>
  <c r="K20" i="2"/>
  <c r="I54" i="2"/>
  <c r="I75" i="2"/>
  <c r="K82" i="2"/>
  <c r="K50" i="2"/>
  <c r="K18" i="2"/>
  <c r="I53" i="2"/>
  <c r="K65" i="2"/>
  <c r="K33" i="2"/>
  <c r="I84" i="2"/>
  <c r="I12" i="2"/>
  <c r="I32" i="2"/>
  <c r="K14" i="2"/>
  <c r="I33" i="2"/>
  <c r="K35" i="2"/>
  <c r="K77" i="2"/>
  <c r="K28" i="2"/>
  <c r="K26" i="2"/>
  <c r="K73" i="2"/>
  <c r="K83" i="2"/>
  <c r="K51" i="2"/>
  <c r="K19" i="2"/>
  <c r="I46" i="2"/>
  <c r="I43" i="2"/>
  <c r="I45" i="2"/>
  <c r="I16" i="2"/>
  <c r="I76" i="2"/>
  <c r="I59" i="2"/>
  <c r="K88" i="2"/>
  <c r="K56" i="2"/>
  <c r="K24" i="2"/>
  <c r="K29" i="2"/>
  <c r="K71" i="2"/>
  <c r="K39" i="2"/>
  <c r="I42" i="2"/>
  <c r="K70" i="2"/>
  <c r="K38" i="2"/>
  <c r="I89" i="2"/>
  <c r="I25" i="2"/>
  <c r="I56" i="2"/>
  <c r="C35" i="6" l="1"/>
  <c r="B35" i="6"/>
  <c r="D7" i="6"/>
  <c r="D8" i="6"/>
  <c r="D9" i="6"/>
  <c r="D10" i="6"/>
  <c r="D11" i="6"/>
  <c r="D12" i="6"/>
  <c r="D13" i="6"/>
  <c r="D14" i="6"/>
  <c r="D15" i="6"/>
  <c r="D16" i="6"/>
  <c r="D17" i="6"/>
  <c r="D18" i="6"/>
  <c r="D19" i="6" l="1"/>
  <c r="C19" i="6"/>
  <c r="B19" i="6"/>
  <c r="D35" i="6" l="1"/>
  <c r="B39" i="6"/>
  <c r="D38" i="6" l="1"/>
  <c r="D37" i="6"/>
  <c r="C39" i="6" l="1"/>
  <c r="D39" i="6" l="1"/>
</calcChain>
</file>

<file path=xl/sharedStrings.xml><?xml version="1.0" encoding="utf-8"?>
<sst xmlns="http://schemas.openxmlformats.org/spreadsheetml/2006/main" count="488" uniqueCount="454">
  <si>
    <t>25-29</t>
  </si>
  <si>
    <t>30-34</t>
  </si>
  <si>
    <t>35-39</t>
  </si>
  <si>
    <t>40-44</t>
  </si>
  <si>
    <t>45-49</t>
  </si>
  <si>
    <t>50-54</t>
  </si>
  <si>
    <t>55-59</t>
  </si>
  <si>
    <t>15-17</t>
  </si>
  <si>
    <t>18-24</t>
  </si>
  <si>
    <t>60-64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</si>
  <si>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</si>
  <si>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</si>
  <si>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</si>
  <si>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</si>
  <si>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</si>
  <si>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</si>
  <si>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</si>
  <si>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</si>
  <si>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</si>
  <si>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r>
      <t xml:space="preserve">Kadın
</t>
    </r>
    <r>
      <rPr>
        <sz val="9"/>
        <rFont val="Arial"/>
        <family val="2"/>
        <charset val="162"/>
      </rPr>
      <t>Female</t>
    </r>
  </si>
  <si>
    <r>
      <t xml:space="preserve">Erkek
</t>
    </r>
    <r>
      <rPr>
        <sz val="9"/>
        <rFont val="Arial"/>
        <family val="2"/>
        <charset val="162"/>
      </rPr>
      <t>Male</t>
    </r>
  </si>
  <si>
    <t>BÖLÜM IV</t>
  </si>
  <si>
    <t>PART IV</t>
  </si>
  <si>
    <t>Not : Hastalık sigortasında geçici işgöremezliğin 3. gününden itibaren ödenek ödenir.</t>
  </si>
  <si>
    <t>Note :Temporary incapacity payment can be paid from the third day of temporary incapacity report in sickness insurance.</t>
  </si>
  <si>
    <t>Adana</t>
  </si>
  <si>
    <t>Adıyaman</t>
  </si>
  <si>
    <t>Afyonkarahisar</t>
  </si>
  <si>
    <t xml:space="preserve">Ağrı 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</si>
  <si>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</si>
  <si>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</si>
  <si>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</si>
  <si>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</si>
  <si>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</si>
  <si>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</si>
  <si>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</si>
  <si>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</si>
  <si>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</si>
  <si>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</si>
  <si>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</si>
  <si>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</si>
  <si>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</si>
  <si>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</si>
  <si>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</si>
  <si>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 xml:space="preserve">Denizli 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</si>
  <si>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</si>
  <si>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</si>
  <si>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</si>
  <si>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</si>
  <si>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</si>
  <si>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</si>
  <si>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</si>
  <si>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</si>
  <si>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</si>
  <si>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</si>
  <si>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</si>
  <si>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</si>
  <si>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</si>
  <si>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</si>
  <si>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</si>
  <si>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</si>
  <si>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</si>
  <si>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</si>
  <si>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</si>
  <si>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</si>
  <si>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</si>
  <si>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 xml:space="preserve">Bitkisel Ve Hayvansal Üretim        </t>
  </si>
  <si>
    <t xml:space="preserve">Ormancılık Ve Tomrukçuluk           </t>
  </si>
  <si>
    <t xml:space="preserve">Balıkçılık Ve Su Ürünleri Yetiş.    </t>
  </si>
  <si>
    <t xml:space="preserve">Kömür Ve Linyit Çıkartılması        </t>
  </si>
  <si>
    <t xml:space="preserve">Ham Petrol Ve Doğalgaz Çıkarımı     </t>
  </si>
  <si>
    <t xml:space="preserve">Metal Cevheri Madenciliği           </t>
  </si>
  <si>
    <t xml:space="preserve">Diğer Madencilik Ve Taş Ocak.  </t>
  </si>
  <si>
    <t xml:space="preserve">Madenciliği Destekleyici Hizmet     </t>
  </si>
  <si>
    <t xml:space="preserve">Gıda Ürünleri İmalatı               </t>
  </si>
  <si>
    <t xml:space="preserve">İçecek İmalatı                      </t>
  </si>
  <si>
    <t xml:space="preserve">Tütün Ürünleri İmalatı              </t>
  </si>
  <si>
    <t xml:space="preserve">Tekstil Ürünleri İmalatı            </t>
  </si>
  <si>
    <t xml:space="preserve">Giyim Eşyaları İmalatı              </t>
  </si>
  <si>
    <t xml:space="preserve">Deri Ve İlgili Ürünler İmalatı      </t>
  </si>
  <si>
    <t xml:space="preserve">Ağaç,Ağaç Ürünleri Ve Mantar Ür.  </t>
  </si>
  <si>
    <t xml:space="preserve">Kağıt Ve Kağıt Ürünleri İmalatı     </t>
  </si>
  <si>
    <t>Kayıtlı Medyanın Basılması Ve Çoğ.</t>
  </si>
  <si>
    <t xml:space="preserve">Kok Kömürü Ve Petrol Ürün. İm. </t>
  </si>
  <si>
    <t xml:space="preserve">Kimyasal Ürünleri İmalatı           </t>
  </si>
  <si>
    <t xml:space="preserve">Eczacılık Ve Ecz.İlişkin Mal.İm.. </t>
  </si>
  <si>
    <t xml:space="preserve">Kauçuk Ve Plastik Ürünler İm.  </t>
  </si>
  <si>
    <t xml:space="preserve">Metalik Olmayan Ürünler İma.   </t>
  </si>
  <si>
    <t xml:space="preserve">Ana Metal Sanayi                    </t>
  </si>
  <si>
    <t>Fabrik.Metal Ürün.(Mak.Tec.Har)</t>
  </si>
  <si>
    <t>Bilgisayar, Elekronik Ve Optik Ür.</t>
  </si>
  <si>
    <t xml:space="preserve">Elektrikli Techizat İmalatı         </t>
  </si>
  <si>
    <t xml:space="preserve">Makine Ve Ekipman İmalatı           </t>
  </si>
  <si>
    <t xml:space="preserve">Motorlu Kara Taşıtı Ve Römork İm. </t>
  </si>
  <si>
    <t xml:space="preserve">Diğer Ulaşım Araçları İmalatı       </t>
  </si>
  <si>
    <t xml:space="preserve">Mobilya İmalatı                     </t>
  </si>
  <si>
    <t xml:space="preserve">Diğer İmalatlar                     </t>
  </si>
  <si>
    <t xml:space="preserve">Makine Ve Ekipman.Kurulumu Ve On. </t>
  </si>
  <si>
    <t>Elk.Gaz,Buhar Ve Hava.Sis.Üret.Da.</t>
  </si>
  <si>
    <t>Suyun Toplanması Arıtılması Ve Dağt.</t>
  </si>
  <si>
    <t xml:space="preserve">Kanalizasyon                        </t>
  </si>
  <si>
    <t xml:space="preserve">Atık Maddelerin Değerlendirilmesi   </t>
  </si>
  <si>
    <t xml:space="preserve">İyileştirme Ve Diğer Atık Yön.Hiz.  </t>
  </si>
  <si>
    <t xml:space="preserve">Bina İnşaatı                        </t>
  </si>
  <si>
    <t xml:space="preserve">Bina Dışı Yapıların İnşaatı         </t>
  </si>
  <si>
    <t xml:space="preserve">Özel İnşaat Faaliyetleri            </t>
  </si>
  <si>
    <t>Toptan Ve Per.Tic.Ve Mot.Taşıt.On.</t>
  </si>
  <si>
    <t xml:space="preserve">Toptan Tic.(Mot.Taşıt.Onar.Hariç)   </t>
  </si>
  <si>
    <t>Perakende Tic.(Mot.Taşıt.Onar.Har)</t>
  </si>
  <si>
    <t xml:space="preserve">Kara Taşıma.Ve Boru Hattı Taşıma.   </t>
  </si>
  <si>
    <t xml:space="preserve">Su Yolu Taşımacılığı                </t>
  </si>
  <si>
    <t xml:space="preserve">Havayolu Taşımacılığı               </t>
  </si>
  <si>
    <t>Taşıma.İçin Depolama Ve Destek.Fa.</t>
  </si>
  <si>
    <t xml:space="preserve">Posta Ve Kurye Faaliyetleri         </t>
  </si>
  <si>
    <t xml:space="preserve">Konaklama                           </t>
  </si>
  <si>
    <t xml:space="preserve">Yiyecek Ve İçecek Hizmeti Faal.     </t>
  </si>
  <si>
    <t xml:space="preserve">Yayımcılık Faaliyetleri             </t>
  </si>
  <si>
    <t>Sinema Filmi Ve Ses Kaydı Yayımcılı.</t>
  </si>
  <si>
    <t xml:space="preserve">Programcılık Ve Yayıncılık Faal.    </t>
  </si>
  <si>
    <t xml:space="preserve">Telekominikasyon                    </t>
  </si>
  <si>
    <t xml:space="preserve">Bilgisayar Programlama Ve Danış.    </t>
  </si>
  <si>
    <t xml:space="preserve">Bilgi Hizmet Faaliyetleri           </t>
  </si>
  <si>
    <t xml:space="preserve">Finansal Hizmet.(Sig.Ve Emek.Har.) </t>
  </si>
  <si>
    <t>Sigota Reas.Emek.Fonl(Zor.S.G.Hariç)</t>
  </si>
  <si>
    <t xml:space="preserve">Finans.Ve Sig.Hiz.İçin Yard.Faal.   </t>
  </si>
  <si>
    <t xml:space="preserve">Gayrimenkul Faaliyetleri            </t>
  </si>
  <si>
    <t xml:space="preserve">Hukuki Ve Muhasebe Faaliyetleri     </t>
  </si>
  <si>
    <t xml:space="preserve">İdari Danışmanlık Faaliyetleri      </t>
  </si>
  <si>
    <t xml:space="preserve">Mimarlık Ve Mühendislik Faaliyeti   </t>
  </si>
  <si>
    <t xml:space="preserve">Bilimsel Araştırma Ve Geliş.Faal.   </t>
  </si>
  <si>
    <t xml:space="preserve">Reklamcılık Ve Pazar Araştırması    </t>
  </si>
  <si>
    <t xml:space="preserve">Diğer Mesleki,Bilim.Ve Tek.Faal.    </t>
  </si>
  <si>
    <t xml:space="preserve">Veterinerlik Hizmetleri             </t>
  </si>
  <si>
    <t xml:space="preserve">Kiralama Ve Leasıng Faaliyetleri    </t>
  </si>
  <si>
    <t xml:space="preserve">İstihdam Faaliyetleri               </t>
  </si>
  <si>
    <t xml:space="preserve">Seyahat Acentesi,Tur Oper.Rez.Hiz   </t>
  </si>
  <si>
    <t xml:space="preserve">Güvenlik Ve Soruşturma Faaliyet.    </t>
  </si>
  <si>
    <t xml:space="preserve">Bina Ve Çevre Düzenleme Faaliyet.   </t>
  </si>
  <si>
    <t xml:space="preserve">Büro Yönetimi,Büro Desteği Faal.    </t>
  </si>
  <si>
    <t xml:space="preserve">Kamu Yön.Ve Savunma,Zor.Sos.Güv.    </t>
  </si>
  <si>
    <t xml:space="preserve">Eğitim                              </t>
  </si>
  <si>
    <t xml:space="preserve">İnsan Sağlığı Hizmetleri            </t>
  </si>
  <si>
    <t xml:space="preserve">Yatılı Bakım Faaliyetleri           </t>
  </si>
  <si>
    <t xml:space="preserve">Sosyal Hizmetler                    </t>
  </si>
  <si>
    <t xml:space="preserve">Yaratıcı Sanatlar,Eğlence Faal.     </t>
  </si>
  <si>
    <t xml:space="preserve">Kütüphane,Arşiv Ve Müzeler          </t>
  </si>
  <si>
    <t xml:space="preserve">Kumar Ve Müşterek Bahis Faal        </t>
  </si>
  <si>
    <t xml:space="preserve">Spor, Eğlence Ve Dinlence Faal.     </t>
  </si>
  <si>
    <t xml:space="preserve">Üye Olunan Kuruluş Faaliyetleri     </t>
  </si>
  <si>
    <t xml:space="preserve">Bilgisayar Ve Kişisel Ev Eşya.Onar. </t>
  </si>
  <si>
    <t xml:space="preserve">Diğer Hizmet Faaliyetleri           </t>
  </si>
  <si>
    <t xml:space="preserve">Ev İçi Çalışanların Faaliyetleri    </t>
  </si>
  <si>
    <t xml:space="preserve">Hanehalkları Tar.Kendi İht.Faal.    </t>
  </si>
  <si>
    <t xml:space="preserve">Uluslararası Örgüt Ve Tems.Faal.    </t>
  </si>
  <si>
    <r>
      <t xml:space="preserve">Toplam </t>
    </r>
    <r>
      <rPr>
        <sz val="9"/>
        <rFont val="Arial"/>
        <family val="2"/>
        <charset val="162"/>
      </rPr>
      <t>Total</t>
    </r>
  </si>
  <si>
    <r>
      <t xml:space="preserve">Toplam
</t>
    </r>
    <r>
      <rPr>
        <sz val="9"/>
        <rFont val="Arial"/>
        <family val="2"/>
        <charset val="162"/>
      </rPr>
      <t>Total</t>
    </r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</si>
  <si>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</si>
  <si>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</si>
  <si>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</si>
  <si>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</si>
  <si>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</si>
  <si>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</si>
  <si>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</si>
  <si>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</si>
  <si>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</si>
  <si>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</si>
  <si>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</si>
  <si>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</si>
  <si>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</si>
  <si>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</si>
  <si>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</si>
  <si>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</si>
  <si>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</si>
  <si>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</si>
  <si>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</si>
  <si>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</si>
  <si>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</si>
  <si>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</si>
  <si>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</si>
  <si>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</si>
  <si>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</si>
  <si>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</si>
  <si>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</si>
  <si>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</si>
  <si>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</si>
  <si>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</si>
  <si>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</si>
  <si>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</si>
  <si>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</si>
  <si>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</si>
  <si>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</si>
  <si>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</si>
  <si>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</si>
  <si>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</si>
  <si>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</si>
  <si>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</si>
  <si>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r>
      <t xml:space="preserve">  Toplam</t>
    </r>
    <r>
      <rPr>
        <sz val="9"/>
        <rFont val="Arial"/>
        <family val="2"/>
        <charset val="162"/>
      </rPr>
      <t>-Total</t>
    </r>
  </si>
  <si>
    <r>
      <t xml:space="preserve">Toplam </t>
    </r>
    <r>
      <rPr>
        <sz val="9"/>
        <rFont val="Arial"/>
        <family val="2"/>
        <charset val="162"/>
      </rPr>
      <t>- Total</t>
    </r>
  </si>
  <si>
    <r>
      <t>Toplam -</t>
    </r>
    <r>
      <rPr>
        <sz val="9"/>
        <rFont val="Arial"/>
        <family val="2"/>
        <charset val="162"/>
      </rPr>
      <t xml:space="preserve"> Total</t>
    </r>
  </si>
  <si>
    <t>Note: Temporary incapacity payment can be paid from the third day of temporary incapacity report in sickness insurance.</t>
  </si>
  <si>
    <t xml:space="preserve">Not: Hastalık sigortasında geçici işgöremezliğin 3. gününden itibaren ödenek ödenir. </t>
  </si>
  <si>
    <t>2</t>
  </si>
  <si>
    <t>3</t>
  </si>
  <si>
    <t>4 - 6</t>
  </si>
  <si>
    <t>7 - 13</t>
  </si>
  <si>
    <t>14 - 20</t>
  </si>
  <si>
    <t>21 - 30</t>
  </si>
  <si>
    <t>31 - 90</t>
  </si>
  <si>
    <t>184 - 364</t>
  </si>
  <si>
    <t>1</t>
  </si>
  <si>
    <r>
      <t xml:space="preserve">Hastalık olay sayısı
</t>
    </r>
    <r>
      <rPr>
        <sz val="9"/>
        <rFont val="Arial"/>
        <family val="2"/>
        <charset val="162"/>
      </rPr>
      <t>Number of sickness cases</t>
    </r>
  </si>
  <si>
    <r>
      <t xml:space="preserve">Geçici iş göremezlik süresi (Gün)
</t>
    </r>
    <r>
      <rPr>
        <sz val="9"/>
        <rFont val="Arial"/>
        <family val="2"/>
        <charset val="162"/>
      </rPr>
      <t>Duration of temporary incapacity (Days)</t>
    </r>
  </si>
  <si>
    <r>
      <t xml:space="preserve">Hastalık olay sayısının toplam hastalık sayısına oranı (%)
</t>
    </r>
    <r>
      <rPr>
        <sz val="9"/>
        <rFont val="Arial"/>
        <family val="2"/>
        <charset val="162"/>
      </rPr>
      <t>Proportion of sickness cases to total number of sickness cases(%)</t>
    </r>
  </si>
  <si>
    <r>
      <t xml:space="preserve">Geçici iş göremezlik süresinin toplam geçici iş göremezlik süresine oranı (%) 
</t>
    </r>
    <r>
      <rPr>
        <sz val="9"/>
        <rFont val="Arial"/>
        <family val="2"/>
        <charset val="162"/>
      </rPr>
      <t>Proportion of temporary incapacity days to total days (%)</t>
    </r>
  </si>
  <si>
    <r>
      <t xml:space="preserve">Kod no
</t>
    </r>
    <r>
      <rPr>
        <sz val="9"/>
        <rFont val="Arial"/>
        <family val="2"/>
        <charset val="162"/>
      </rPr>
      <t xml:space="preserve"> Code no</t>
    </r>
  </si>
  <si>
    <r>
      <t xml:space="preserve">Ekonomik faaliyet sınıflaması 
(NACE Rev. 2)
</t>
    </r>
    <r>
      <rPr>
        <sz val="9"/>
        <rFont val="Arial"/>
        <family val="2"/>
        <charset val="162"/>
      </rPr>
      <t>Classification of economic activity 
(NACE Rev. 2)</t>
    </r>
  </si>
  <si>
    <r>
      <t xml:space="preserve">Geçici iş göremezlik süresi (Gün)
</t>
    </r>
    <r>
      <rPr>
        <sz val="9"/>
        <rFont val="Arial"/>
        <family val="2"/>
        <charset val="162"/>
      </rPr>
      <t>Temporary incapacity (Days)</t>
    </r>
  </si>
  <si>
    <r>
      <t xml:space="preserve">Geçici iş göremezlik gün sayısı 
</t>
    </r>
    <r>
      <rPr>
        <sz val="9"/>
        <rFont val="Arial"/>
        <family val="2"/>
        <charset val="162"/>
      </rPr>
      <t>Number of temporary incapacity days</t>
    </r>
  </si>
  <si>
    <t>91 - 183</t>
  </si>
  <si>
    <r>
      <t>Yatarak tedavi-</t>
    </r>
    <r>
      <rPr>
        <sz val="9"/>
        <rFont val="Arial"/>
        <family val="2"/>
        <charset val="162"/>
      </rPr>
      <t xml:space="preserve"> Inpatient treatment</t>
    </r>
  </si>
  <si>
    <r>
      <t xml:space="preserve">Ayaktan tedavi - </t>
    </r>
    <r>
      <rPr>
        <sz val="9"/>
        <rFont val="Arial"/>
        <family val="2"/>
        <charset val="162"/>
      </rPr>
      <t>Outpatient treatment</t>
    </r>
  </si>
  <si>
    <t xml:space="preserve"> HASTALIK İSTATİSTİKLERİ</t>
  </si>
  <si>
    <t xml:space="preserve"> SICKNESS STATISTICS</t>
  </si>
  <si>
    <t xml:space="preserve"> İÇİNDEKİLER</t>
  </si>
  <si>
    <t>Contents</t>
  </si>
  <si>
    <t>*Aktüerya ve Fon Yönetimi Daire Başkanlığı tarafından hazırlanmaktadır.</t>
  </si>
  <si>
    <t>İrtibat Telefon</t>
  </si>
  <si>
    <t>0 (312) 207 87 09</t>
  </si>
  <si>
    <t>Mail</t>
  </si>
  <si>
    <t>istatistik@sgk.gov.tr</t>
  </si>
  <si>
    <t xml:space="preserve">BÖLÜM IV
PERSONEL İSTATİSTİKLERİ  </t>
  </si>
  <si>
    <t>Part IV - Sickness Statistics</t>
  </si>
  <si>
    <t>14 ve altı</t>
  </si>
  <si>
    <t>365  ve üstü</t>
  </si>
  <si>
    <t>EK-9 Ev Hizmetlerinde  10 Günden  Fazla  Çalışanlar</t>
  </si>
  <si>
    <r>
      <t xml:space="preserve">65 ve üstü-
</t>
    </r>
    <r>
      <rPr>
        <sz val="9"/>
        <rFont val="Arial"/>
        <family val="2"/>
        <charset val="162"/>
      </rPr>
      <t>65 and over</t>
    </r>
  </si>
  <si>
    <t>EK</t>
  </si>
  <si>
    <t>Appendix</t>
  </si>
  <si>
    <t>EK: EKONOMİK FAALİYET SINIFLAMASI (NACE Rev. 2)</t>
  </si>
  <si>
    <t>Kod No</t>
  </si>
  <si>
    <t>Tanım</t>
  </si>
  <si>
    <t>Description</t>
  </si>
  <si>
    <t>Crop and animal production, hunting and related service activities</t>
  </si>
  <si>
    <t>Forestry and logging</t>
  </si>
  <si>
    <t>Fishing and aquaculture</t>
  </si>
  <si>
    <t>Mining of coal and lignite</t>
  </si>
  <si>
    <t>Extraction of crude petroleum and natural gas</t>
  </si>
  <si>
    <t>Mining of metal ores</t>
  </si>
  <si>
    <t>Other mining and quarrying</t>
  </si>
  <si>
    <t>Mining support service activities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</si>
  <si>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</si>
  <si>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</si>
  <si>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</si>
  <si>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</si>
  <si>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</si>
  <si>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</si>
  <si>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</si>
  <si>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</si>
  <si>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</si>
  <si>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</si>
  <si>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</si>
  <si>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</si>
  <si>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</si>
  <si>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</si>
  <si>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</si>
  <si>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</si>
  <si>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</si>
  <si>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</si>
  <si>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</si>
  <si>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</si>
  <si>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</si>
  <si>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</si>
  <si>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</si>
  <si>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</si>
  <si>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 conditioning supply</t>
  </si>
  <si>
    <t>Water collection, treatment and supply</t>
  </si>
  <si>
    <t>Sewerage</t>
  </si>
  <si>
    <t>Waste collection, treatment and disposal activities; materials recovery</t>
  </si>
  <si>
    <t>Remediation activities and other waste management services</t>
  </si>
  <si>
    <t>Construction of buildings</t>
  </si>
  <si>
    <t>Civil engineering</t>
  </si>
  <si>
    <t>Specialised construction activities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</si>
  <si>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</si>
  <si>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</si>
  <si>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</si>
  <si>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</si>
  <si>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</si>
  <si>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</si>
  <si>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</si>
  <si>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</si>
  <si>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</t>
  </si>
  <si>
    <t>Food and beverage service activities</t>
  </si>
  <si>
    <t>Publishing activities</t>
  </si>
  <si>
    <t>Motion picture, video and television programme production, sound recording and music 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</si>
  <si>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</si>
  <si>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</si>
  <si>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</si>
  <si>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</si>
  <si>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</si>
  <si>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</si>
  <si>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</si>
  <si>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</si>
  <si>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Legal and accounting activities</t>
  </si>
  <si>
    <t>Activities of head offices; management consultancy activities</t>
  </si>
  <si>
    <t>Architectural and engineering activities; technical testing and analysis</t>
  </si>
  <si>
    <t xml:space="preserve">Scientific research and development </t>
  </si>
  <si>
    <t>Advertising and market research</t>
  </si>
  <si>
    <t>Other professional, scientific and technical activities</t>
  </si>
  <si>
    <t>Veterinary activities</t>
  </si>
  <si>
    <t>Rental and leasing activities</t>
  </si>
  <si>
    <t>Employment activities</t>
  </si>
  <si>
    <t>Travel agency, tour operator and other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</si>
  <si>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</si>
  <si>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</si>
  <si>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</si>
  <si>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Public administration and defence; compulsory social security</t>
  </si>
  <si>
    <t>Education</t>
  </si>
  <si>
    <t>Human health activities</t>
  </si>
  <si>
    <t>Residential care activities</t>
  </si>
  <si>
    <t>Social work activities without accommodation</t>
  </si>
  <si>
    <t>Creative, arts and entertainment activities</t>
  </si>
  <si>
    <t>Libraries, archives, museums and other cultural activities</t>
  </si>
  <si>
    <t>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</si>
  <si>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</si>
  <si>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</si>
  <si>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</si>
  <si>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</si>
  <si>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 of domestic personnel</t>
  </si>
  <si>
    <t>Undifferentiated goods- and services-producing activities of private households for own use</t>
  </si>
  <si>
    <t>Activities of extraterritorial organisations and bodies</t>
  </si>
  <si>
    <r>
      <t xml:space="preserve">Hastalık olay sayısının toplam hastalık olay sayısına oranı (%)
</t>
    </r>
    <r>
      <rPr>
        <sz val="9"/>
        <rFont val="Arial"/>
        <family val="2"/>
        <charset val="162"/>
      </rPr>
      <t>Proportion of sickness cases to total number of sickness cases(%)</t>
    </r>
  </si>
  <si>
    <r>
      <t xml:space="preserve">Hastalık olay sayısının aynı faaliyet kolundaki zorunlu sigortalı sayısına oranı (%)
</t>
    </r>
    <r>
      <rPr>
        <sz val="9"/>
        <rFont val="Arial"/>
        <family val="2"/>
        <charset val="162"/>
      </rPr>
      <t>Proportion of sickness cases to number of compulsory insured person (%)</t>
    </r>
  </si>
  <si>
    <r>
      <t xml:space="preserve">Hastalık olay sayısının aynı ildeki zorunlu sigortalı sayısına oranı (%)
</t>
    </r>
    <r>
      <rPr>
        <sz val="9"/>
        <rFont val="Arial"/>
        <family val="2"/>
        <charset val="162"/>
      </rPr>
      <t>Proportion of sickness cases to number ofcompulsory insured person (%)</t>
    </r>
  </si>
  <si>
    <r>
      <t xml:space="preserve">İl kodu
</t>
    </r>
    <r>
      <rPr>
        <sz val="9"/>
        <rFont val="Arial"/>
        <family val="2"/>
        <charset val="162"/>
      </rPr>
      <t>Province code</t>
    </r>
  </si>
  <si>
    <r>
      <t xml:space="preserve"> İl
</t>
    </r>
    <r>
      <rPr>
        <sz val="9"/>
        <rFont val="Arial"/>
        <family val="2"/>
        <charset val="162"/>
      </rPr>
      <t>Province</t>
    </r>
  </si>
  <si>
    <t>TABLO 4.1</t>
  </si>
  <si>
    <t>TABLO 4.2</t>
  </si>
  <si>
    <t>TABLO 4.3</t>
  </si>
  <si>
    <t>TABLO 4.4</t>
  </si>
  <si>
    <t>Table 4.1</t>
  </si>
  <si>
    <t>Table 4.2</t>
  </si>
  <si>
    <t>Table 4.3</t>
  </si>
  <si>
    <t>Table 4.4</t>
  </si>
  <si>
    <r>
      <t xml:space="preserve">Geçici iş göremezlik gün toplamı
</t>
    </r>
    <r>
      <rPr>
        <sz val="9"/>
        <rFont val="Arial"/>
        <family val="2"/>
        <charset val="162"/>
      </rPr>
      <t>Total of temporary incapacity days</t>
    </r>
  </si>
  <si>
    <r>
      <t xml:space="preserve">Hastalık olayı başına düşen ortalama geçici iş göremezlik günü
</t>
    </r>
    <r>
      <rPr>
        <sz val="9"/>
        <rFont val="Arial"/>
        <family val="2"/>
        <charset val="162"/>
      </rPr>
      <t>Average number of  temporary incapacity days per cases of sickness</t>
    </r>
  </si>
  <si>
    <r>
      <t xml:space="preserve">Yaş grubu
</t>
    </r>
    <r>
      <rPr>
        <sz val="9"/>
        <rFont val="Arial"/>
        <family val="2"/>
        <charset val="162"/>
      </rPr>
      <t>Age group</t>
    </r>
  </si>
  <si>
    <r>
      <rPr>
        <i/>
        <sz val="10"/>
        <rFont val="Arial"/>
        <family val="2"/>
        <charset val="162"/>
      </rPr>
      <t>Appendix:</t>
    </r>
    <r>
      <rPr>
        <b/>
        <i/>
        <sz val="10"/>
        <rFont val="Arial"/>
        <family val="2"/>
        <charset val="162"/>
      </rPr>
      <t xml:space="preserve"> </t>
    </r>
    <r>
      <rPr>
        <i/>
        <sz val="10"/>
        <rFont val="Arial"/>
        <family val="2"/>
        <charset val="162"/>
      </rPr>
      <t>Classification of Economic Activities (NACE Rev.2)</t>
    </r>
  </si>
  <si>
    <r>
      <rPr>
        <b/>
        <sz val="9"/>
        <rFont val="Arial"/>
        <family val="2"/>
        <charset val="162"/>
      </rPr>
      <t>Hastalık olayı başına düşen ortalama geçici iş göremezlik günü</t>
    </r>
    <r>
      <rPr>
        <sz val="9"/>
        <rFont val="Arial"/>
        <family val="2"/>
        <charset val="162"/>
      </rPr>
      <t xml:space="preserve">
Average number of  temporary incapacity days per cases of sickness</t>
    </r>
  </si>
  <si>
    <t>0 (312) 207 87 33</t>
  </si>
  <si>
    <t>Bitkisel ve hayvansal üretim ile avcılık ve ilgili hizmet faaliyetleri</t>
  </si>
  <si>
    <t>Ormancılık ile endüstriyel ve yakacak odun üretimi</t>
  </si>
  <si>
    <t>Balıkçılık ve su ürünleri yetiştiriciliği</t>
  </si>
  <si>
    <t>Kömür ve linyit çıkartılması</t>
  </si>
  <si>
    <t>Ham petrol ve doğal gaz çıkarımı</t>
  </si>
  <si>
    <t>Metal cevherleri madenciliği</t>
  </si>
  <si>
    <t>Diğer madencilik ve taş ocakçılığı</t>
  </si>
  <si>
    <t>Madenciliği destekleyici hizmet faaliyetleri</t>
  </si>
  <si>
    <t>Gıda ürünlerinin imalatı</t>
  </si>
  <si>
    <t>İçeceklerin imalatı</t>
  </si>
  <si>
    <t>Tütün ürünleri imalatı</t>
  </si>
  <si>
    <t>Tekstil ürünlerinin imalatı</t>
  </si>
  <si>
    <t>Giyim eşyalarının imalatı</t>
  </si>
  <si>
    <t>Deri ve ilgili ürünlerin imalatı</t>
  </si>
  <si>
    <t>Ağaç, ağaç ürünleri ve mantar ürünleri imalatı (mobilya hariç); saz, saman ve benzeri malzemelerden örülerek yapılan eşyaların imalatı</t>
  </si>
  <si>
    <t>Kağıt ve kağıt ürünlerinin imalatı</t>
  </si>
  <si>
    <t>Kayıtlı medyanın basılması ve çoğaltılması</t>
  </si>
  <si>
    <t>Kok kömürü ve rafine edilmiş petrol ürünleri imalatı</t>
  </si>
  <si>
    <t>Kimyasalların ve kimyasal ürünlerin imalatı</t>
  </si>
  <si>
    <t>Temel eczacılık ürünlerinin ve eczacılığa ilişkin malzemelerin imalatı</t>
  </si>
  <si>
    <t>Kauçuk ve plastik ürünlerin imalatı</t>
  </si>
  <si>
    <t>Diğer metalik olmayan mineral ürünlerin imalatı</t>
  </si>
  <si>
    <t>Ana metal sanayii</t>
  </si>
  <si>
    <t>Fabrikasyon metal ürünleri imalatı (makine ve teçhizat hariç)</t>
  </si>
  <si>
    <t>Bilgisayarların, elektronik ve optik ürünlerin imalatı</t>
  </si>
  <si>
    <t>Elektrikli teçhizat imalatı</t>
  </si>
  <si>
    <t>Başka yerde sınıflandırılmamış makine ve ekipman imalatı</t>
  </si>
  <si>
    <t>Motorlu kara taşıtı, treyler (römork) ve yarı treyler (yarı römork) imalatı</t>
  </si>
  <si>
    <t>Diğer ulaşım araçlarının imalatı</t>
  </si>
  <si>
    <t>Mobilya imalatı</t>
  </si>
  <si>
    <t>Diğer imalatlar</t>
  </si>
  <si>
    <t>Makine ve ekipmanların kurulumu ve onarımı</t>
  </si>
  <si>
    <t>Elektrik, gaz, buhar ve havalandırma sistemi üretim ve dağıtımı</t>
  </si>
  <si>
    <t>Suyun toplanması, arıtılması ve dağıtılması</t>
  </si>
  <si>
    <t>Kanalizasyon</t>
  </si>
  <si>
    <t>Atığın toplanması, ıslahı ve bertarafı faaliyetleri; maddelerin geri kazanımı</t>
  </si>
  <si>
    <t>İyileştirme faaliyetleri ve diğer atık yönetimi hizmetleri</t>
  </si>
  <si>
    <t>Bina inşaatı</t>
  </si>
  <si>
    <t>Bina dışı yapıların inşaatı</t>
  </si>
  <si>
    <t>Özel inşaat faaliyetleri</t>
  </si>
  <si>
    <t>Motorlu kara taşıtlarının ve motosikletlerin toptan ve perakende ticareti ile onarımı</t>
  </si>
  <si>
    <t>Toptan ticaret (Motorlu kara taşıtları ve motosikletler hariç)</t>
  </si>
  <si>
    <t>Perakende ticaret (Motorlu kara taşıtları ve motosikletler hariç)</t>
  </si>
  <si>
    <t>Kara taşımacılığı ve boru hattı taşımacılığı</t>
  </si>
  <si>
    <t>Su yolu taşımacılığı</t>
  </si>
  <si>
    <t>Hava yolu taşımacılığı</t>
  </si>
  <si>
    <t>Taşımacılık için depolama ve destekleyici faaliyetler</t>
  </si>
  <si>
    <t>Posta ve kurye faaliyetleri</t>
  </si>
  <si>
    <t>Konaklama</t>
  </si>
  <si>
    <t>Yiyecek ve içecek hizmeti faaliyetleri</t>
  </si>
  <si>
    <t>Yayımcılık faaliyetleri</t>
  </si>
  <si>
    <t>Sinema filmi, video ve televizyon programları yapımcılığı, ses kaydı ve müzik yayımlama faaliyetleri</t>
  </si>
  <si>
    <t>Programcılık ve yayıncılık faaliyetleri</t>
  </si>
  <si>
    <t>Telekomünikasyon</t>
  </si>
  <si>
    <t>Bilgisayar programlama, danışmanlık ve ilgili faaliyetler</t>
  </si>
  <si>
    <t>Bilgi hizmet faaliyetleri</t>
  </si>
  <si>
    <t>Finansal hizmet faaliyetleri (Sigorta ve emeklilik fonları hariç)</t>
  </si>
  <si>
    <t>Sigorta, reasürans ve emeklilik fonları (Zorunlu sosyal güvenlik hariç)</t>
  </si>
  <si>
    <t>Finansal hizmetler ile sigorta faaliyetleri için yardımcı faaliyetler</t>
  </si>
  <si>
    <t>Gayrimenkul faaliyetleri</t>
  </si>
  <si>
    <t>Hukuk ve muhasebe faaliyetleri</t>
  </si>
  <si>
    <t>İdare merkezi faaliyetleri; idari danışmanlık faaliyetleri</t>
  </si>
  <si>
    <t>Mimarlık ve mühendislik faaliyetleri; teknik test ve analiz faaliyetleri</t>
  </si>
  <si>
    <t>Bilimsel araştırma ve geliştirme faaliyetleri</t>
  </si>
  <si>
    <t>Reklamcılık ve piyasa araştırması</t>
  </si>
  <si>
    <t>Diğer mesleki, bilimsel ve teknik faaliyetler</t>
  </si>
  <si>
    <t>Veterinerlik hizmetleri</t>
  </si>
  <si>
    <t>Kiralama ve leasing faaliyetleri</t>
  </si>
  <si>
    <t>İstihdam faaliyetleri</t>
  </si>
  <si>
    <t>Seyahat acentesi, tur operatörü ve diğer rezervasyon hizmetleri ve ilgili faaliyetler</t>
  </si>
  <si>
    <t>Güvenlik ve soruşturma faaliyetleri</t>
  </si>
  <si>
    <t>Binalar ile ilgili hizmetler ve çevre düzenlemesi faaliyetleri</t>
  </si>
  <si>
    <t>Büro yönetimi, büro destek ve iş destek faaliyetleri</t>
  </si>
  <si>
    <t>Kamu yönetimi ve savunma; zorunlu sosyal güvenlik</t>
  </si>
  <si>
    <t>Eğitim</t>
  </si>
  <si>
    <t>İnsan sağlığı hizmetleri</t>
  </si>
  <si>
    <t>Yatılı bakım faaliyetleri</t>
  </si>
  <si>
    <t>Barınacak yer sağlanmaksızın verilen sosyal hizmetler</t>
  </si>
  <si>
    <t>Yaratıcı sanatlar, gösteri sanatları ve eğlence faaliyetleri</t>
  </si>
  <si>
    <t>Kütüphaneler, arşivler, müzeler ve diğer kültürel faaliyetler</t>
  </si>
  <si>
    <t>Kumar ve müşterek bahis faaliyetleri</t>
  </si>
  <si>
    <t>Spor faaliyetleri, eğlence ve dinlence faaliyetleri</t>
  </si>
  <si>
    <t>Üye olunan kuruluşların faaliyetleri</t>
  </si>
  <si>
    <t>Bilgisayarların, kişisel eşyaların ve ev eşyalarının onarımı</t>
  </si>
  <si>
    <t>Diğer hizmet faaliyetleri</t>
  </si>
  <si>
    <t>Ev içi çalışan personelin işverenleri olarak hanehalklarının faaliyetleri</t>
  </si>
  <si>
    <t>Hanehalkları tarafından kendi kullanımlarına yönelik olarak üretilen ayrım yapılmamış mal ve hizmetler</t>
  </si>
  <si>
    <t>Uluslararası örgütler ve temsilciliklerinin faaliyetleri</t>
  </si>
  <si>
    <r>
      <t xml:space="preserve">SOSYAL GÜVENLİK KURUMU YILLIĞI
HASTALIK İSTATİSTİKLERİ
2022
</t>
    </r>
    <r>
      <rPr>
        <sz val="14"/>
        <rFont val="Arial"/>
        <family val="2"/>
        <charset val="162"/>
      </rPr>
      <t>Social Security Instutition Annual, Sickness Statistics, 2022</t>
    </r>
  </si>
  <si>
    <t>4/a KAPSAMINDA GEÇİCİ İŞ GÖREMEZLİK ÖDENEĞİNE NEDEN OLAN HASTALIK OLAYLARI VE ORANLARININ EKONOMİK FAALİYET SINIFLAMASI VE CİNSİYET DAĞILIMI, 2022</t>
  </si>
  <si>
    <t>Distribution of the Sickness Cases and Ratios Causing to Temporary Incapacity Allowance by Classification of Economic Activity and Gender [Under Article 4-1/a of Act 5510], 2022</t>
  </si>
  <si>
    <t xml:space="preserve"> 4/a KAPSAMINDA GEÇİCİ İŞ GÖREMEZLİK ÖDENEĞİNE NEDEN OLAN HASTALIK OLAYLARININ İL VE CİNSİYET DAĞILIMI, 2022</t>
  </si>
  <si>
    <t>Distribution of the Sickness Cases Causing to Temporary Incapacity Allowance by Province and Gender [Under Article 4-1/a of Act 5510], 2022</t>
  </si>
  <si>
    <t>4/a KAPSAMINDA GEÇİCİ İŞ GÖREMEZLİK ÖDENEĞİNE NEDEN OLAN HASTALIK OLAYLARININ YAŞ GRUBU VE CİNSİYET DAĞILIMI, 2022</t>
  </si>
  <si>
    <t>Distribution of the Sickness Cases Causing to Temporary Incapacity Allowance by Age Group and Gender [Under Article 4-1/a of Act 5510], 2022</t>
  </si>
  <si>
    <t>4/a KAPSAMINDA GEÇİCİ İŞ GÖREMEZLİK ÖDENEĞİNE NEDEN OLAN HASTALIK OLAYLARININ GEÇİCİ İŞ GÖREMEZLİK GÜN SAYISI VE CİNSİYET DAĞILIMI, 2022</t>
  </si>
  <si>
    <t>Distribution of Number of Sickness Cases Causing to Temporary Incapacity Allowance by Temporary Incapacity Days and Gender [Under Article 4-1/a of Act 5510], 2022</t>
  </si>
  <si>
    <t>TABLO 4.1- 4-1/a Kapsamında Geçici İş Göremezlik Ödeneğine Neden Olan Hastalık Olayları ve Oranlarının Ekonomik Faaliyet Sınıflaması ve Cinsiyet Dağılımı, 2022</t>
  </si>
  <si>
    <t>Table  4.1- Distribution of Sickness Cases and Ratios Causing to Temporary Incapacity Allowance by Classification of Economic Activity and Gender [Under Article 4-1/a of Act 5510], 2022</t>
  </si>
  <si>
    <t>TABLO 4.2- 4/a KAPSAMINDA GEÇİCİ İŞ GÖREMEZLİK ÖDENEĞİNE NEDEN OLAN HASTALIK OLAYLARININ İL VE CİNSİYET DAĞILIMI, 2022</t>
  </si>
  <si>
    <t>Table  4.2- Distribution of the Sickness Cases Causing to Temporary Incapacity Allowance by Province and Gender [Under Article 4-1/a of Act 5510], 2022</t>
  </si>
  <si>
    <t>TABLO 4.3-  4-1/a Kapsamında Geçici İş Göremezlik Ödeneğine Neden Olan Hastalık 
Olaylarının Yaş Grubu ve Cinsiyet Dağılımı, 2022</t>
  </si>
  <si>
    <t>TABLO 4.4- 4-1/a Kapsamında Geçici İş Göremezlik Ödeneğine Neden Olan Hastalık 
Olaylarının Geçici İş Göremezlik Gün Sayısı ve Cinsiyet Dağılımı, 2022</t>
  </si>
  <si>
    <t>Table  4.4- Distribution of Number of Sickness Cases Causing to Temporary Incapacity Allowance 
by in 4/a Coverage Temporary Incapacity Days and Gender [Under Article 4-1/a of Act 5510], 2022</t>
  </si>
  <si>
    <t>Table  4.3- Distribution of the Sickness Cases Causing to Temporary Incapacity Allowance by Age Group and 
Gender [Under Article 4-1/a of Act 5510],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</si>
</sst>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₺_-;\-* #,##0.00\ _₺_-;_-* &quot;-&quot;??\ _₺_-;_-@_-"/>
    <numFmt numFmtId="165" formatCode="_-* #,##0\ &quot;TL&quot;_-;\-* #,##0\ &quot;TL&quot;_-;_-* &quot;-&quot;\ &quot;TL&quot;_-;_-@_-"/>
    <numFmt numFmtId="166" formatCode="_-* #,##0\ _T_L_-;\-* #,##0\ _T_L_-;_-* &quot;-&quot;\ _T_L_-;_-@_-"/>
    <numFmt numFmtId="167" formatCode="_-* #,##0.00\ &quot;TL&quot;_-;\-* #,##0.00\ &quot;TL&quot;_-;_-* &quot;-&quot;??\ &quot;TL&quot;_-;_-@_-"/>
    <numFmt numFmtId="168" formatCode="_-* #,##0.00\ _T_L_-;\-* #,##0.00\ _T_L_-;_-* &quot;-&quot;??\ _T_L_-;_-@_-"/>
    <numFmt numFmtId="169" formatCode="_(* #,##0.00_);_(* \(#,##0.00\);_(* &quot;-&quot;??_);_(@_)"/>
    <numFmt numFmtId="170" formatCode="_(* #,##0_);_(* \(#,##0\);_(* &quot;-&quot;??_);_(@_)"/>
    <numFmt numFmtId="171" formatCode="#,##0.0"/>
  </numFmts>
  <fonts count="34">
    <font>
      <sz val="10"/>
      <name val="Arial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color indexed="9"/>
      <name val="Arial"/>
      <family val="2"/>
      <charset val="162"/>
    </font>
    <font>
      <sz val="9"/>
      <color indexed="9"/>
      <name val="Arial"/>
      <family val="2"/>
      <charset val="162"/>
    </font>
    <font>
      <b/>
      <sz val="9"/>
      <name val="Arial "/>
      <charset val="162"/>
    </font>
    <font>
      <b/>
      <sz val="20"/>
      <name val="Arial"/>
      <family val="2"/>
      <charset val="162"/>
    </font>
    <font>
      <sz val="8"/>
      <name val="Arial"/>
      <family val="2"/>
      <charset val="162"/>
    </font>
    <font>
      <i/>
      <sz val="1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i/>
      <sz val="8"/>
      <name val="Arial"/>
      <family val="2"/>
      <charset val="162"/>
    </font>
    <font>
      <i/>
      <sz val="8"/>
      <name val="Arial"/>
      <family val="2"/>
      <charset val="162"/>
    </font>
    <font>
      <b/>
      <sz val="16"/>
      <color theme="3"/>
      <name val="Arial"/>
      <family val="2"/>
      <charset val="162"/>
    </font>
    <font>
      <b/>
      <sz val="12"/>
      <color theme="3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i/>
      <sz val="10"/>
      <name val="Arial"/>
      <family val="2"/>
      <charset val="162"/>
    </font>
    <font>
      <sz val="14"/>
      <name val="Arial"/>
      <family val="2"/>
      <charset val="162"/>
    </font>
    <font>
      <b/>
      <sz val="11"/>
      <color theme="3"/>
      <name val="Arial"/>
      <family val="2"/>
      <charset val="162"/>
    </font>
    <font>
      <sz val="11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1"/>
      <name val="Arial"/>
      <family val="2"/>
      <charset val="162"/>
    </font>
    <font>
      <sz val="10"/>
      <name val="Cambria"/>
      <family val="2"/>
      <charset val="162"/>
      <scheme val="major"/>
    </font>
    <font>
      <b/>
      <sz val="9"/>
      <name val="Cambria"/>
      <family val="2"/>
      <charset val="162"/>
      <scheme val="major"/>
    </font>
    <font>
      <sz val="10"/>
      <name val="Arial Tur"/>
      <charset val="162"/>
    </font>
    <font>
      <b/>
      <sz val="8"/>
      <name val="Arial"/>
      <family val="2"/>
      <charset val="162"/>
    </font>
    <font>
      <b/>
      <sz val="20"/>
      <color theme="5" tint="-0.249977111117893"/>
      <name val="Arial"/>
      <family val="2"/>
      <charset val="162"/>
    </font>
    <font>
      <b/>
      <sz val="20"/>
      <color theme="5" tint="-0.249977111117893"/>
      <name val="Times New Roman"/>
      <family val="1"/>
      <charset val="162"/>
    </font>
    <font>
      <sz val="10"/>
      <color theme="5" tint="-0.249977111117893"/>
      <name val="Arial"/>
      <family val="2"/>
      <charset val="162"/>
    </font>
    <font>
      <sz val="9"/>
      <color rgb="FFFF0000"/>
      <name val="Arial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CEFE9"/>
        <bgColor indexed="64"/>
      </patternFill>
    </fill>
    <fill>
      <patternFill patternType="solid">
        <fgColor rgb="FFDEE4C9"/>
        <bgColor indexed="64"/>
      </patternFill>
    </fill>
    <fill>
      <patternFill patternType="solid">
        <fgColor rgb="FFDBE1D2"/>
        <bgColor indexed="64"/>
      </patternFill>
    </fill>
  </fills>
  <borders count="12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double">
        <color theme="5" tint="-0.24994659260841701"/>
      </top>
      <bottom/>
      <diagonal/>
    </border>
    <border>
      <left/>
      <right/>
      <top/>
      <bottom style="double">
        <color theme="5" tint="-0.24994659260841701"/>
      </bottom>
      <diagonal/>
    </border>
  </borders>
  <cellStyleXfs count="16">
    <xf numFmtId="0" fontId="0" fillId="0" borderId="0"/>
    <xf numFmtId="169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" fontId="2" fillId="0" borderId="0"/>
    <xf numFmtId="1" fontId="2" fillId="0" borderId="0"/>
    <xf numFmtId="0" fontId="1" fillId="0" borderId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28" fillId="0" borderId="0"/>
    <xf numFmtId="164" fontId="1" fillId="0" borderId="0" applyFont="0" applyFill="0" applyBorder="0" applyAlignment="0" applyProtection="0"/>
  </cellStyleXfs>
  <cellXfs count="209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" fontId="7" fillId="0" borderId="0" xfId="8" applyFont="1"/>
    <xf numFmtId="1" fontId="4" fillId="0" borderId="0" xfId="8" applyFont="1"/>
    <xf numFmtId="1" fontId="6" fillId="0" borderId="0" xfId="8" applyFont="1" applyAlignment="1">
      <alignment vertical="center"/>
    </xf>
    <xf numFmtId="1" fontId="6" fillId="0" borderId="0" xfId="8" applyFont="1"/>
    <xf numFmtId="1" fontId="5" fillId="0" borderId="0" xfId="8" quotePrefix="1" applyFont="1" applyBorder="1" applyAlignment="1">
      <alignment horizontal="left" vertical="center"/>
    </xf>
    <xf numFmtId="1" fontId="7" fillId="0" borderId="0" xfId="7" applyFont="1"/>
    <xf numFmtId="1" fontId="4" fillId="0" borderId="0" xfId="7" applyFont="1"/>
    <xf numFmtId="1" fontId="8" fillId="0" borderId="0" xfId="7" applyFont="1"/>
    <xf numFmtId="1" fontId="6" fillId="0" borderId="0" xfId="7" applyFont="1"/>
    <xf numFmtId="1" fontId="8" fillId="0" borderId="0" xfId="7" applyFont="1" applyBorder="1"/>
    <xf numFmtId="1" fontId="6" fillId="0" borderId="0" xfId="7" applyFont="1" applyBorder="1"/>
    <xf numFmtId="0" fontId="7" fillId="0" borderId="0" xfId="0" applyFont="1"/>
    <xf numFmtId="170" fontId="5" fillId="0" borderId="0" xfId="10" applyNumberFormat="1" applyFont="1" applyBorder="1"/>
    <xf numFmtId="0" fontId="4" fillId="0" borderId="0" xfId="0" applyFont="1" applyBorder="1"/>
    <xf numFmtId="0" fontId="10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 applyAlignment="1">
      <alignment horizontal="left"/>
    </xf>
    <xf numFmtId="170" fontId="4" fillId="0" borderId="0" xfId="0" applyNumberFormat="1" applyFont="1"/>
    <xf numFmtId="1" fontId="0" fillId="0" borderId="0" xfId="0" applyNumberFormat="1"/>
    <xf numFmtId="1" fontId="8" fillId="0" borderId="0" xfId="7" applyFont="1" applyBorder="1" applyAlignment="1">
      <alignment vertical="center"/>
    </xf>
    <xf numFmtId="1" fontId="6" fillId="0" borderId="0" xfId="7" applyFont="1" applyBorder="1" applyAlignment="1">
      <alignment vertical="center"/>
    </xf>
    <xf numFmtId="0" fontId="1" fillId="0" borderId="0" xfId="0" applyFont="1"/>
    <xf numFmtId="171" fontId="6" fillId="0" borderId="0" xfId="0" applyNumberFormat="1" applyFont="1" applyFill="1"/>
    <xf numFmtId="0" fontId="1" fillId="0" borderId="0" xfId="0" applyFont="1" applyFill="1"/>
    <xf numFmtId="0" fontId="4" fillId="0" borderId="0" xfId="0" applyFont="1" applyAlignment="1"/>
    <xf numFmtId="0" fontId="18" fillId="0" borderId="4" xfId="13" applyFont="1" applyFill="1" applyBorder="1" applyAlignment="1"/>
    <xf numFmtId="0" fontId="18" fillId="4" borderId="0" xfId="12" applyFont="1" applyFill="1" applyBorder="1"/>
    <xf numFmtId="0" fontId="21" fillId="4" borderId="0" xfId="12" applyFont="1" applyFill="1" applyBorder="1"/>
    <xf numFmtId="0" fontId="21" fillId="4" borderId="7" xfId="12" applyFont="1" applyFill="1" applyBorder="1"/>
    <xf numFmtId="0" fontId="19" fillId="0" borderId="0" xfId="12" applyFont="1" applyFill="1" applyBorder="1" applyAlignment="1"/>
    <xf numFmtId="0" fontId="18" fillId="0" borderId="0" xfId="12" applyFont="1" applyFill="1" applyBorder="1"/>
    <xf numFmtId="0" fontId="21" fillId="0" borderId="0" xfId="12" applyFont="1" applyFill="1" applyBorder="1"/>
    <xf numFmtId="0" fontId="22" fillId="0" borderId="4" xfId="11" applyFont="1" applyFill="1" applyBorder="1" applyAlignment="1" applyProtection="1"/>
    <xf numFmtId="0" fontId="23" fillId="0" borderId="0" xfId="0" applyFont="1"/>
    <xf numFmtId="0" fontId="23" fillId="0" borderId="0" xfId="0" applyFont="1" applyAlignment="1">
      <alignment vertical="center"/>
    </xf>
    <xf numFmtId="0" fontId="22" fillId="0" borderId="4" xfId="13" applyFont="1" applyFill="1" applyBorder="1" applyAlignment="1">
      <alignment vertical="center"/>
    </xf>
    <xf numFmtId="0" fontId="3" fillId="0" borderId="0" xfId="0" applyFont="1"/>
    <xf numFmtId="170" fontId="6" fillId="0" borderId="0" xfId="0" applyNumberFormat="1" applyFont="1" applyBorder="1"/>
    <xf numFmtId="3" fontId="4" fillId="0" borderId="0" xfId="0" applyNumberFormat="1" applyFont="1" applyFill="1"/>
    <xf numFmtId="0" fontId="1" fillId="0" borderId="0" xfId="0" applyFont="1" applyAlignment="1"/>
    <xf numFmtId="0" fontId="1" fillId="0" borderId="0" xfId="0" applyFont="1" applyBorder="1"/>
    <xf numFmtId="2" fontId="5" fillId="3" borderId="9" xfId="0" applyNumberFormat="1" applyFont="1" applyFill="1" applyBorder="1" applyAlignment="1">
      <alignment horizontal="center" vertical="center" wrapText="1"/>
    </xf>
    <xf numFmtId="2" fontId="9" fillId="3" borderId="9" xfId="0" applyNumberFormat="1" applyFont="1" applyFill="1" applyBorder="1" applyAlignment="1">
      <alignment vertical="center"/>
    </xf>
    <xf numFmtId="2" fontId="5" fillId="3" borderId="9" xfId="2" applyNumberFormat="1" applyFont="1" applyFill="1" applyBorder="1" applyAlignment="1">
      <alignment horizontal="right" vertical="center"/>
    </xf>
    <xf numFmtId="3" fontId="9" fillId="3" borderId="9" xfId="0" applyNumberFormat="1" applyFont="1" applyFill="1" applyBorder="1" applyAlignment="1">
      <alignment vertical="center"/>
    </xf>
    <xf numFmtId="2" fontId="5" fillId="5" borderId="9" xfId="9" quotePrefix="1" applyNumberFormat="1" applyFont="1" applyFill="1" applyBorder="1" applyAlignment="1">
      <alignment horizontal="center" vertical="center"/>
    </xf>
    <xf numFmtId="2" fontId="5" fillId="5" borderId="9" xfId="9" applyNumberFormat="1" applyFont="1" applyFill="1" applyBorder="1" applyAlignment="1">
      <alignment vertical="center"/>
    </xf>
    <xf numFmtId="3" fontId="6" fillId="5" borderId="9" xfId="2" applyNumberFormat="1" applyFont="1" applyFill="1" applyBorder="1" applyAlignment="1">
      <alignment horizontal="right"/>
    </xf>
    <xf numFmtId="3" fontId="5" fillId="5" borderId="9" xfId="2" applyNumberFormat="1" applyFont="1" applyFill="1" applyBorder="1" applyAlignment="1">
      <alignment horizontal="right"/>
    </xf>
    <xf numFmtId="2" fontId="5" fillId="5" borderId="9" xfId="2" applyNumberFormat="1" applyFont="1" applyFill="1" applyBorder="1" applyAlignment="1">
      <alignment horizontal="right"/>
    </xf>
    <xf numFmtId="2" fontId="5" fillId="6" borderId="9" xfId="9" quotePrefix="1" applyNumberFormat="1" applyFont="1" applyFill="1" applyBorder="1" applyAlignment="1">
      <alignment horizontal="center" vertical="center"/>
    </xf>
    <xf numFmtId="2" fontId="5" fillId="6" borderId="9" xfId="9" applyNumberFormat="1" applyFont="1" applyFill="1" applyBorder="1" applyAlignment="1">
      <alignment vertical="center"/>
    </xf>
    <xf numFmtId="3" fontId="6" fillId="6" borderId="9" xfId="2" applyNumberFormat="1" applyFont="1" applyFill="1" applyBorder="1" applyAlignment="1">
      <alignment horizontal="right"/>
    </xf>
    <xf numFmtId="3" fontId="5" fillId="6" borderId="9" xfId="2" applyNumberFormat="1" applyFont="1" applyFill="1" applyBorder="1" applyAlignment="1">
      <alignment horizontal="right"/>
    </xf>
    <xf numFmtId="2" fontId="5" fillId="6" borderId="9" xfId="2" applyNumberFormat="1" applyFont="1" applyFill="1" applyBorder="1" applyAlignment="1">
      <alignment horizontal="right"/>
    </xf>
    <xf numFmtId="2" fontId="5" fillId="5" borderId="9" xfId="9" applyNumberFormat="1" applyFont="1" applyFill="1" applyBorder="1" applyAlignment="1">
      <alignment vertical="center" wrapText="1"/>
    </xf>
    <xf numFmtId="3" fontId="5" fillId="5" borderId="9" xfId="10" quotePrefix="1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left" vertical="center"/>
    </xf>
    <xf numFmtId="170" fontId="6" fillId="5" borderId="9" xfId="10" applyNumberFormat="1" applyFont="1" applyFill="1" applyBorder="1"/>
    <xf numFmtId="170" fontId="5" fillId="5" borderId="9" xfId="10" applyNumberFormat="1" applyFont="1" applyFill="1" applyBorder="1" applyAlignment="1">
      <alignment horizontal="centerContinuous"/>
    </xf>
    <xf numFmtId="4" fontId="5" fillId="5" borderId="9" xfId="2" applyNumberFormat="1" applyFont="1" applyFill="1" applyBorder="1" applyAlignment="1">
      <alignment horizontal="right"/>
    </xf>
    <xf numFmtId="3" fontId="5" fillId="6" borderId="9" xfId="10" quotePrefix="1" applyNumberFormat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left" vertical="center"/>
    </xf>
    <xf numFmtId="170" fontId="6" fillId="6" borderId="9" xfId="10" applyNumberFormat="1" applyFont="1" applyFill="1" applyBorder="1"/>
    <xf numFmtId="170" fontId="5" fillId="6" borderId="9" xfId="10" applyNumberFormat="1" applyFont="1" applyFill="1" applyBorder="1" applyAlignment="1">
      <alignment horizontal="centerContinuous"/>
    </xf>
    <xf numFmtId="4" fontId="5" fillId="6" borderId="9" xfId="2" applyNumberFormat="1" applyFont="1" applyFill="1" applyBorder="1" applyAlignment="1">
      <alignment horizontal="right"/>
    </xf>
    <xf numFmtId="170" fontId="5" fillId="3" borderId="9" xfId="10" applyNumberFormat="1" applyFont="1" applyFill="1" applyBorder="1"/>
    <xf numFmtId="1" fontId="5" fillId="3" borderId="9" xfId="7" applyFont="1" applyFill="1" applyBorder="1" applyAlignment="1">
      <alignment horizontal="center" vertical="center" wrapText="1"/>
    </xf>
    <xf numFmtId="1" fontId="5" fillId="3" borderId="9" xfId="8" applyFont="1" applyFill="1" applyBorder="1" applyAlignment="1">
      <alignment horizontal="center" vertical="center" wrapText="1"/>
    </xf>
    <xf numFmtId="16" fontId="5" fillId="5" borderId="9" xfId="7" quotePrefix="1" applyNumberFormat="1" applyFont="1" applyFill="1" applyBorder="1" applyAlignment="1">
      <alignment horizontal="centerContinuous" vertical="center"/>
    </xf>
    <xf numFmtId="16" fontId="5" fillId="6" borderId="9" xfId="7" quotePrefix="1" applyNumberFormat="1" applyFont="1" applyFill="1" applyBorder="1" applyAlignment="1">
      <alignment horizontal="centerContinuous" vertical="center"/>
    </xf>
    <xf numFmtId="1" fontId="5" fillId="3" borderId="9" xfId="7" quotePrefix="1" applyFont="1" applyFill="1" applyBorder="1" applyAlignment="1">
      <alignment horizontal="left" vertical="center"/>
    </xf>
    <xf numFmtId="1" fontId="5" fillId="3" borderId="9" xfId="7" quotePrefix="1" applyFont="1" applyFill="1" applyBorder="1" applyAlignment="1">
      <alignment vertical="center" wrapText="1"/>
    </xf>
    <xf numFmtId="1" fontId="5" fillId="5" borderId="9" xfId="7" applyFont="1" applyFill="1" applyBorder="1" applyAlignment="1">
      <alignment horizontal="left" vertical="center"/>
    </xf>
    <xf numFmtId="1" fontId="5" fillId="5" borderId="9" xfId="7" quotePrefix="1" applyFont="1" applyFill="1" applyBorder="1" applyAlignment="1">
      <alignment horizontal="left" vertical="center"/>
    </xf>
    <xf numFmtId="1" fontId="5" fillId="3" borderId="9" xfId="7" applyFont="1" applyFill="1" applyBorder="1" applyAlignment="1">
      <alignment vertical="center" wrapText="1"/>
    </xf>
    <xf numFmtId="0" fontId="5" fillId="3" borderId="9" xfId="0" quotePrefix="1" applyFont="1" applyFill="1" applyBorder="1" applyAlignment="1">
      <alignment horizontal="center" vertical="center" wrapText="1"/>
    </xf>
    <xf numFmtId="0" fontId="5" fillId="5" borderId="9" xfId="0" quotePrefix="1" applyFont="1" applyFill="1" applyBorder="1" applyAlignment="1">
      <alignment horizontal="center"/>
    </xf>
    <xf numFmtId="0" fontId="5" fillId="6" borderId="9" xfId="0" quotePrefix="1" applyFont="1" applyFill="1" applyBorder="1" applyAlignment="1">
      <alignment horizontal="center"/>
    </xf>
    <xf numFmtId="0" fontId="5" fillId="6" borderId="9" xfId="0" quotePrefix="1" applyFont="1" applyFill="1" applyBorder="1" applyAlignment="1">
      <alignment horizontal="center" wrapText="1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vertical="center" wrapText="1"/>
    </xf>
    <xf numFmtId="0" fontId="27" fillId="0" borderId="0" xfId="14" quotePrefix="1" applyFont="1" applyAlignment="1">
      <alignment horizontal="centerContinuous"/>
    </xf>
    <xf numFmtId="0" fontId="27" fillId="0" borderId="0" xfId="0" applyFont="1" applyAlignment="1">
      <alignment vertical="center"/>
    </xf>
    <xf numFmtId="0" fontId="27" fillId="0" borderId="0" xfId="14" applyFont="1" applyAlignment="1">
      <alignment horizontal="centerContinuous"/>
    </xf>
    <xf numFmtId="0" fontId="26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1" fontId="5" fillId="5" borderId="9" xfId="9" quotePrefix="1" applyNumberFormat="1" applyFont="1" applyFill="1" applyBorder="1" applyAlignment="1">
      <alignment horizontal="center" vertical="center"/>
    </xf>
    <xf numFmtId="1" fontId="5" fillId="6" borderId="9" xfId="9" quotePrefix="1" applyNumberFormat="1" applyFont="1" applyFill="1" applyBorder="1" applyAlignment="1">
      <alignment horizontal="center" vertical="center"/>
    </xf>
    <xf numFmtId="0" fontId="1" fillId="0" borderId="4" xfId="11" applyFont="1" applyFill="1" applyBorder="1" applyAlignment="1" applyProtection="1"/>
    <xf numFmtId="0" fontId="3" fillId="4" borderId="4" xfId="13" applyFont="1" applyFill="1" applyBorder="1" applyAlignment="1"/>
    <xf numFmtId="0" fontId="1" fillId="4" borderId="0" xfId="0" applyFont="1" applyFill="1" applyBorder="1"/>
    <xf numFmtId="0" fontId="1" fillId="4" borderId="5" xfId="0" applyFont="1" applyFill="1" applyBorder="1"/>
    <xf numFmtId="0" fontId="3" fillId="4" borderId="0" xfId="13" applyFont="1" applyFill="1" applyBorder="1" applyAlignment="1"/>
    <xf numFmtId="0" fontId="3" fillId="4" borderId="6" xfId="13" applyFont="1" applyFill="1" applyBorder="1" applyAlignment="1"/>
    <xf numFmtId="0" fontId="3" fillId="4" borderId="7" xfId="13" applyFont="1" applyFill="1" applyBorder="1" applyAlignment="1"/>
    <xf numFmtId="0" fontId="1" fillId="4" borderId="7" xfId="0" applyFont="1" applyFill="1" applyBorder="1"/>
    <xf numFmtId="0" fontId="1" fillId="4" borderId="8" xfId="0" applyFont="1" applyFill="1" applyBorder="1"/>
    <xf numFmtId="0" fontId="25" fillId="8" borderId="9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vertical="center"/>
    </xf>
    <xf numFmtId="0" fontId="6" fillId="9" borderId="9" xfId="0" quotePrefix="1" applyNumberFormat="1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vertical="center"/>
    </xf>
    <xf numFmtId="0" fontId="6" fillId="7" borderId="9" xfId="0" quotePrefix="1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/>
    <xf numFmtId="0" fontId="30" fillId="0" borderId="10" xfId="0" applyFont="1" applyBorder="1" applyAlignment="1">
      <alignment vertical="center" wrapText="1"/>
    </xf>
    <xf numFmtId="0" fontId="30" fillId="0" borderId="1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16" fontId="5" fillId="10" borderId="9" xfId="7" quotePrefix="1" applyNumberFormat="1" applyFont="1" applyFill="1" applyBorder="1" applyAlignment="1">
      <alignment horizontal="centerContinuous" vertical="center"/>
    </xf>
    <xf numFmtId="16" fontId="5" fillId="11" borderId="9" xfId="7" quotePrefix="1" applyNumberFormat="1" applyFont="1" applyFill="1" applyBorder="1" applyAlignment="1">
      <alignment horizontal="centerContinuous" vertical="center"/>
    </xf>
    <xf numFmtId="0" fontId="5" fillId="12" borderId="9" xfId="0" quotePrefix="1" applyFont="1" applyFill="1" applyBorder="1" applyAlignment="1">
      <alignment horizontal="center" vertical="center"/>
    </xf>
    <xf numFmtId="4" fontId="5" fillId="3" borderId="9" xfId="1" applyNumberFormat="1" applyFont="1" applyFill="1" applyBorder="1" applyAlignment="1">
      <alignment horizontal="right" vertical="center" indent="3"/>
    </xf>
    <xf numFmtId="3" fontId="6" fillId="5" borderId="9" xfId="0" quotePrefix="1" applyNumberFormat="1" applyFont="1" applyFill="1" applyBorder="1" applyAlignment="1">
      <alignment horizontal="right" vertical="center" indent="3"/>
    </xf>
    <xf numFmtId="3" fontId="6" fillId="6" borderId="9" xfId="0" quotePrefix="1" applyNumberFormat="1" applyFont="1" applyFill="1" applyBorder="1" applyAlignment="1">
      <alignment horizontal="right" vertical="center" indent="3"/>
    </xf>
    <xf numFmtId="3" fontId="5" fillId="5" borderId="9" xfId="1" applyNumberFormat="1" applyFont="1" applyFill="1" applyBorder="1" applyAlignment="1">
      <alignment horizontal="right" vertical="center" indent="3"/>
    </xf>
    <xf numFmtId="3" fontId="5" fillId="6" borderId="9" xfId="1" applyNumberFormat="1" applyFont="1" applyFill="1" applyBorder="1" applyAlignment="1">
      <alignment horizontal="right" vertical="center" indent="3"/>
    </xf>
    <xf numFmtId="3" fontId="5" fillId="12" borderId="9" xfId="1" applyNumberFormat="1" applyFont="1" applyFill="1" applyBorder="1" applyAlignment="1">
      <alignment horizontal="right" vertical="center" indent="3"/>
    </xf>
    <xf numFmtId="3" fontId="5" fillId="3" borderId="9" xfId="1" applyNumberFormat="1" applyFont="1" applyFill="1" applyBorder="1" applyAlignment="1">
      <alignment horizontal="right" vertical="center" indent="3"/>
    </xf>
    <xf numFmtId="3" fontId="24" fillId="3" borderId="9" xfId="1" applyNumberFormat="1" applyFont="1" applyFill="1" applyBorder="1" applyAlignment="1">
      <alignment horizontal="right" vertical="center" indent="3"/>
    </xf>
    <xf numFmtId="3" fontId="24" fillId="5" borderId="9" xfId="1" applyNumberFormat="1" applyFont="1" applyFill="1" applyBorder="1" applyAlignment="1">
      <alignment horizontal="right" vertical="center" indent="3"/>
    </xf>
    <xf numFmtId="169" fontId="5" fillId="3" borderId="9" xfId="10" applyNumberFormat="1" applyFont="1" applyFill="1" applyBorder="1" applyAlignment="1">
      <alignment horizontal="right"/>
    </xf>
    <xf numFmtId="170" fontId="4" fillId="0" borderId="0" xfId="0" applyNumberFormat="1" applyFont="1" applyBorder="1"/>
    <xf numFmtId="3" fontId="6" fillId="5" borderId="9" xfId="0" quotePrefix="1" applyNumberFormat="1" applyFont="1" applyFill="1" applyBorder="1" applyAlignment="1">
      <alignment horizontal="right" vertical="center" indent="5"/>
    </xf>
    <xf numFmtId="3" fontId="5" fillId="5" borderId="9" xfId="10" applyNumberFormat="1" applyFont="1" applyFill="1" applyBorder="1" applyAlignment="1">
      <alignment horizontal="right" vertical="center" indent="5"/>
    </xf>
    <xf numFmtId="3" fontId="6" fillId="6" borderId="9" xfId="0" quotePrefix="1" applyNumberFormat="1" applyFont="1" applyFill="1" applyBorder="1" applyAlignment="1">
      <alignment horizontal="right" vertical="center" indent="5"/>
    </xf>
    <xf numFmtId="3" fontId="5" fillId="6" borderId="9" xfId="10" applyNumberFormat="1" applyFont="1" applyFill="1" applyBorder="1" applyAlignment="1">
      <alignment horizontal="right" vertical="center" indent="5"/>
    </xf>
    <xf numFmtId="3" fontId="6" fillId="6" borderId="9" xfId="0" quotePrefix="1" applyNumberFormat="1" applyFont="1" applyFill="1" applyBorder="1" applyAlignment="1">
      <alignment horizontal="right" vertical="center" wrapText="1" indent="5"/>
    </xf>
    <xf numFmtId="3" fontId="5" fillId="12" borderId="9" xfId="10" applyNumberFormat="1" applyFont="1" applyFill="1" applyBorder="1" applyAlignment="1">
      <alignment horizontal="right" vertical="center" indent="5"/>
    </xf>
    <xf numFmtId="3" fontId="5" fillId="3" borderId="9" xfId="10" applyNumberFormat="1" applyFont="1" applyFill="1" applyBorder="1" applyAlignment="1">
      <alignment horizontal="right" vertical="center" indent="5"/>
    </xf>
    <xf numFmtId="1" fontId="5" fillId="3" borderId="9" xfId="8" applyFont="1" applyFill="1" applyBorder="1" applyAlignment="1">
      <alignment horizontal="right" vertical="center" wrapText="1" indent="4"/>
    </xf>
    <xf numFmtId="1" fontId="1" fillId="0" borderId="0" xfId="8" applyFont="1"/>
    <xf numFmtId="1" fontId="33" fillId="0" borderId="0" xfId="7" applyFont="1" applyBorder="1" applyAlignment="1">
      <alignment vertical="center"/>
    </xf>
    <xf numFmtId="1" fontId="33" fillId="0" borderId="0" xfId="7" applyFont="1" applyBorder="1"/>
    <xf numFmtId="3" fontId="0" fillId="0" borderId="0" xfId="0" applyNumberFormat="1"/>
    <xf numFmtId="1" fontId="1" fillId="0" borderId="0" xfId="7" applyFont="1"/>
    <xf numFmtId="3" fontId="3" fillId="0" borderId="0" xfId="0" applyNumberFormat="1" applyFont="1"/>
    <xf numFmtId="0" fontId="0" fillId="0" borderId="0" xfId="0" applyNumberFormat="1"/>
    <xf numFmtId="0" fontId="22" fillId="0" borderId="0" xfId="11" applyFont="1" applyFill="1" applyBorder="1" applyAlignment="1" applyProtection="1">
      <alignment horizontal="left" vertical="center"/>
    </xf>
    <xf numFmtId="0" fontId="22" fillId="0" borderId="5" xfId="11" applyFont="1" applyFill="1" applyBorder="1" applyAlignment="1" applyProtection="1">
      <alignment horizontal="left" vertical="center"/>
    </xf>
    <xf numFmtId="0" fontId="1" fillId="0" borderId="0" xfId="11" applyFont="1" applyFill="1" applyBorder="1" applyAlignment="1" applyProtection="1">
      <alignment horizontal="left"/>
    </xf>
    <xf numFmtId="0" fontId="1" fillId="0" borderId="5" xfId="11" applyFont="1" applyFill="1" applyBorder="1" applyAlignment="1" applyProtection="1">
      <alignment horizontal="left"/>
    </xf>
    <xf numFmtId="0" fontId="1" fillId="0" borderId="0" xfId="11" applyFont="1" applyFill="1" applyBorder="1" applyAlignment="1" applyProtection="1">
      <alignment horizontal="left" wrapText="1"/>
    </xf>
    <xf numFmtId="0" fontId="22" fillId="0" borderId="0" xfId="11" applyFont="1" applyFill="1" applyBorder="1" applyAlignment="1" applyProtection="1">
      <alignment horizontal="left" vertical="center" wrapText="1"/>
    </xf>
    <xf numFmtId="0" fontId="16" fillId="4" borderId="1" xfId="12" applyFont="1" applyFill="1" applyBorder="1" applyAlignment="1">
      <alignment horizontal="center" wrapText="1"/>
    </xf>
    <xf numFmtId="0" fontId="16" fillId="4" borderId="2" xfId="12" applyFont="1" applyFill="1" applyBorder="1" applyAlignment="1">
      <alignment horizontal="center" wrapText="1"/>
    </xf>
    <xf numFmtId="0" fontId="16" fillId="4" borderId="3" xfId="12" applyFont="1" applyFill="1" applyBorder="1" applyAlignment="1">
      <alignment horizontal="center" wrapText="1"/>
    </xf>
    <xf numFmtId="3" fontId="16" fillId="4" borderId="4" xfId="12" applyNumberFormat="1" applyFont="1" applyFill="1" applyBorder="1" applyAlignment="1">
      <alignment horizontal="center"/>
    </xf>
    <xf numFmtId="3" fontId="16" fillId="4" borderId="0" xfId="12" applyNumberFormat="1" applyFont="1" applyFill="1" applyBorder="1" applyAlignment="1">
      <alignment horizontal="center"/>
    </xf>
    <xf numFmtId="3" fontId="16" fillId="4" borderId="5" xfId="12" applyNumberFormat="1" applyFont="1" applyFill="1" applyBorder="1" applyAlignment="1">
      <alignment horizontal="center"/>
    </xf>
    <xf numFmtId="0" fontId="23" fillId="4" borderId="4" xfId="12" applyFont="1" applyFill="1" applyBorder="1" applyAlignment="1">
      <alignment horizontal="center" wrapText="1"/>
    </xf>
    <xf numFmtId="0" fontId="23" fillId="4" borderId="0" xfId="12" applyFont="1" applyFill="1" applyBorder="1" applyAlignment="1">
      <alignment horizontal="center" wrapText="1"/>
    </xf>
    <xf numFmtId="0" fontId="23" fillId="4" borderId="5" xfId="12" applyFont="1" applyFill="1" applyBorder="1" applyAlignment="1">
      <alignment horizontal="center" wrapText="1"/>
    </xf>
    <xf numFmtId="0" fontId="17" fillId="4" borderId="4" xfId="11" applyFont="1" applyFill="1" applyBorder="1" applyAlignment="1" applyProtection="1">
      <alignment horizontal="center" vertical="center" wrapText="1"/>
    </xf>
    <xf numFmtId="0" fontId="17" fillId="4" borderId="0" xfId="11" applyFont="1" applyFill="1" applyBorder="1" applyAlignment="1" applyProtection="1">
      <alignment horizontal="center" vertical="center" wrapText="1"/>
    </xf>
    <xf numFmtId="0" fontId="17" fillId="4" borderId="5" xfId="11" applyFont="1" applyFill="1" applyBorder="1" applyAlignment="1" applyProtection="1">
      <alignment horizontal="center" vertical="center" wrapText="1"/>
    </xf>
    <xf numFmtId="0" fontId="22" fillId="0" borderId="0" xfId="11" applyFont="1" applyFill="1" applyBorder="1" applyAlignment="1" applyProtection="1">
      <alignment horizontal="left"/>
    </xf>
    <xf numFmtId="0" fontId="22" fillId="0" borderId="5" xfId="11" applyFont="1" applyFill="1" applyBorder="1" applyAlignment="1" applyProtection="1">
      <alignment horizontal="left"/>
    </xf>
    <xf numFmtId="0" fontId="19" fillId="0" borderId="4" xfId="12" applyFont="1" applyFill="1" applyBorder="1" applyAlignment="1">
      <alignment horizontal="center" wrapText="1"/>
    </xf>
    <xf numFmtId="0" fontId="19" fillId="0" borderId="0" xfId="12" applyFont="1" applyFill="1" applyBorder="1" applyAlignment="1">
      <alignment horizontal="center" wrapText="1"/>
    </xf>
    <xf numFmtId="0" fontId="19" fillId="0" borderId="5" xfId="12" applyFont="1" applyFill="1" applyBorder="1" applyAlignment="1">
      <alignment horizontal="center" wrapText="1"/>
    </xf>
    <xf numFmtId="0" fontId="16" fillId="0" borderId="4" xfId="12" applyFont="1" applyFill="1" applyBorder="1" applyAlignment="1">
      <alignment horizontal="center" wrapText="1"/>
    </xf>
    <xf numFmtId="0" fontId="16" fillId="0" borderId="0" xfId="12" applyFont="1" applyFill="1" applyBorder="1" applyAlignment="1">
      <alignment horizontal="center" wrapText="1"/>
    </xf>
    <xf numFmtId="0" fontId="16" fillId="0" borderId="5" xfId="12" applyFont="1" applyFill="1" applyBorder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 wrapText="1"/>
    </xf>
    <xf numFmtId="2" fontId="5" fillId="3" borderId="9" xfId="9" applyNumberFormat="1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/>
    </xf>
    <xf numFmtId="2" fontId="5" fillId="3" borderId="9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/>
    </xf>
    <xf numFmtId="2" fontId="5" fillId="3" borderId="9" xfId="9" applyNumberFormat="1" applyFont="1" applyFill="1" applyBorder="1" applyAlignment="1">
      <alignment horizontal="center" vertical="center" textRotation="90" wrapText="1"/>
    </xf>
    <xf numFmtId="2" fontId="5" fillId="3" borderId="9" xfId="9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wrapText="1"/>
    </xf>
    <xf numFmtId="0" fontId="1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5" fillId="3" borderId="9" xfId="0" quotePrefix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 textRotation="90" wrapText="1"/>
    </xf>
    <xf numFmtId="0" fontId="5" fillId="3" borderId="9" xfId="0" quotePrefix="1" applyFont="1" applyFill="1" applyBorder="1" applyAlignment="1">
      <alignment horizontal="left" vertical="center" wrapText="1"/>
    </xf>
    <xf numFmtId="1" fontId="12" fillId="0" borderId="0" xfId="7" applyFont="1" applyAlignment="1">
      <alignment horizontal="left" vertical="top" wrapText="1"/>
    </xf>
    <xf numFmtId="1" fontId="12" fillId="0" borderId="0" xfId="8" applyFont="1" applyBorder="1" applyAlignment="1">
      <alignment horizontal="left" vertical="top" wrapText="1"/>
    </xf>
    <xf numFmtId="1" fontId="25" fillId="0" borderId="0" xfId="8" applyFont="1" applyAlignment="1">
      <alignment horizontal="left" vertical="center" wrapText="1"/>
    </xf>
    <xf numFmtId="1" fontId="25" fillId="0" borderId="0" xfId="7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170" fontId="6" fillId="0" borderId="0" xfId="0" applyNumberFormat="1" applyFont="1"/>
    <xf numFmtId="3" fontId="6" fillId="5" borderId="9" xfId="2" applyNumberFormat="1" applyFont="1" applyFill="1" applyBorder="1" applyAlignment="1">
      <alignment horizontal="right" vertical="center"/>
    </xf>
    <xf numFmtId="3" fontId="5" fillId="5" borderId="9" xfId="2" applyNumberFormat="1" applyFont="1" applyFill="1" applyBorder="1" applyAlignment="1">
      <alignment horizontal="right" vertical="center"/>
    </xf>
    <xf numFmtId="2" fontId="5" fillId="5" borderId="9" xfId="2" applyNumberFormat="1" applyFont="1" applyFill="1" applyBorder="1" applyAlignment="1">
      <alignment horizontal="right" vertical="center"/>
    </xf>
    <xf numFmtId="2" fontId="6" fillId="0" borderId="0" xfId="0" applyNumberFormat="1" applyFont="1"/>
    <xf numFmtId="4" fontId="6" fillId="0" borderId="0" xfId="0" applyNumberFormat="1" applyFont="1"/>
  </cellXfs>
  <cellStyles count="16">
    <cellStyle name="Binlik Ayracı_İŞKAZASI  2 28-38 " xfId="1" xr:uid="{00000000-0005-0000-0000-000000000000}"/>
    <cellStyle name="Binlik Ayracı_İŞKAZASI-I 16-26" xfId="2" xr:uid="{00000000-0005-0000-0000-000001000000}"/>
    <cellStyle name="Comma [0]_T - 37" xfId="3" xr:uid="{00000000-0005-0000-0000-000002000000}"/>
    <cellStyle name="Comma_T - 37" xfId="4" xr:uid="{00000000-0005-0000-0000-000003000000}"/>
    <cellStyle name="Currency [0]_T - 37" xfId="5" xr:uid="{00000000-0005-0000-0000-000004000000}"/>
    <cellStyle name="Currency_T - 37" xfId="6" xr:uid="{00000000-0005-0000-0000-000005000000}"/>
    <cellStyle name="Köprü" xfId="11" builtinId="8"/>
    <cellStyle name="Normal" xfId="0" builtinId="0"/>
    <cellStyle name="Normal 104" xfId="12" xr:uid="{00000000-0005-0000-0000-000008000000}"/>
    <cellStyle name="Normal_Ekim Bülteni 2006" xfId="13" xr:uid="{00000000-0005-0000-0000-000009000000}"/>
    <cellStyle name="Normal_İŞKAZASI  2 28-38 " xfId="7" xr:uid="{00000000-0005-0000-0000-00000A000000}"/>
    <cellStyle name="Normal_İŞKAZASI-II 27-36 " xfId="8" xr:uid="{00000000-0005-0000-0000-00000B000000}"/>
    <cellStyle name="Normal_Sayfa2" xfId="9" xr:uid="{00000000-0005-0000-0000-00000C000000}"/>
    <cellStyle name="Normal_TABLO714 02 2012" xfId="14" xr:uid="{00000000-0005-0000-0000-00000D000000}"/>
    <cellStyle name="Virgül" xfId="10" builtinId="3"/>
    <cellStyle name="Virgül 2" xfId="15" xr:uid="{00000000-0005-0000-0000-00004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ECA95"/>
      <color rgb="FFDBE1D2"/>
      <color rgb="FFDEE4C9"/>
      <color rgb="FFECEFE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;&#199;&#304;NDEK&#304;LER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;&#199;&#304;NDEK&#304;LER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;&#199;&#304;NDEK&#304;LER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;&#199;&#304;NDEK&#304;LER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;&#199;&#304;NDEK&#304;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68580</xdr:rowOff>
    </xdr:from>
    <xdr:to>
      <xdr:col>1</xdr:col>
      <xdr:colOff>521717</xdr:colOff>
      <xdr:row>1</xdr:row>
      <xdr:rowOff>100965</xdr:rowOff>
    </xdr:to>
    <xdr:sp macro="" textlink="">
      <xdr:nvSpPr>
        <xdr:cNvPr id="3" name="Dikdörtgen: Yuvarlatılmış Üst Köşel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6200" y="68580"/>
          <a:ext cx="1055117" cy="283845"/>
        </a:xfrm>
        <a:prstGeom prst="round2SameRect">
          <a:avLst>
            <a:gd name="adj1" fmla="val 16667"/>
            <a:gd name="adj2" fmla="val 0"/>
          </a:avLst>
        </a:prstGeom>
        <a:solidFill>
          <a:schemeClr val="bg1">
            <a:lumMod val="65000"/>
          </a:schemeClr>
        </a:solidFill>
        <a:ln w="9525" cap="flat" cmpd="sng" algn="ctr">
          <a:solidFill>
            <a:srgbClr val="8064A2">
              <a:lumMod val="50000"/>
              <a:alpha val="67000"/>
            </a:srgbClr>
          </a:solidFill>
          <a:prstDash val="solid"/>
        </a:ln>
        <a:effectLst>
          <a:outerShdw blurRad="40000" dist="20000" dir="5400000" rotWithShape="0">
            <a:schemeClr val="tx1">
              <a:lumMod val="75000"/>
              <a:lumOff val="25000"/>
              <a:alpha val="38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800" b="1" i="0" u="none" strike="noStrike" kern="0" cap="none" spc="0" normalizeH="0" baseline="0" noProof="0">
              <a:ln cmpd="dbl">
                <a:gradFill>
                  <a:gsLst>
                    <a:gs pos="0">
                      <a:schemeClr val="bg1">
                        <a:lumMod val="8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chemeClr val="tx2"/>
              </a:solidFill>
              <a:effectLst>
                <a:glow rad="127000">
                  <a:schemeClr val="bg1">
                    <a:lumMod val="85000"/>
                    <a:alpha val="95000"/>
                  </a:schemeClr>
                </a:glow>
                <a:outerShdw blurRad="50800" dist="152400" dir="5400000" sx="97000" sy="97000" algn="ctr" rotWithShape="0">
                  <a:schemeClr val="bg1">
                    <a:lumMod val="75000"/>
                  </a:schemeClr>
                </a:outerShdw>
              </a:effectLst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İÇİNDEKİLER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</xdr:colOff>
      <xdr:row>0</xdr:row>
      <xdr:rowOff>116205</xdr:rowOff>
    </xdr:from>
    <xdr:to>
      <xdr:col>1</xdr:col>
      <xdr:colOff>778892</xdr:colOff>
      <xdr:row>1</xdr:row>
      <xdr:rowOff>232410</xdr:rowOff>
    </xdr:to>
    <xdr:sp macro="" textlink="">
      <xdr:nvSpPr>
        <xdr:cNvPr id="4" name="Dikdörtgen: Yuvarlatılmış Üst Köşel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9535" y="116205"/>
          <a:ext cx="1041782" cy="278130"/>
        </a:xfrm>
        <a:prstGeom prst="round2SameRect">
          <a:avLst>
            <a:gd name="adj1" fmla="val 16667"/>
            <a:gd name="adj2" fmla="val 0"/>
          </a:avLst>
        </a:prstGeom>
        <a:solidFill>
          <a:schemeClr val="bg1">
            <a:lumMod val="65000"/>
          </a:schemeClr>
        </a:solidFill>
        <a:ln w="9525" cap="flat" cmpd="sng" algn="ctr">
          <a:solidFill>
            <a:srgbClr val="8064A2">
              <a:lumMod val="50000"/>
              <a:alpha val="67000"/>
            </a:srgbClr>
          </a:solidFill>
          <a:prstDash val="solid"/>
        </a:ln>
        <a:effectLst>
          <a:outerShdw blurRad="40000" dist="20000" dir="5400000" rotWithShape="0">
            <a:schemeClr val="tx1">
              <a:lumMod val="75000"/>
              <a:lumOff val="25000"/>
              <a:alpha val="38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800" b="1" i="0" u="none" strike="noStrike" kern="0" cap="none" spc="0" normalizeH="0" baseline="0" noProof="0">
              <a:ln cmpd="dbl">
                <a:gradFill>
                  <a:gsLst>
                    <a:gs pos="0">
                      <a:schemeClr val="bg1">
                        <a:lumMod val="8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chemeClr val="tx2"/>
              </a:solidFill>
              <a:effectLst>
                <a:glow rad="127000">
                  <a:schemeClr val="bg1">
                    <a:lumMod val="85000"/>
                    <a:alpha val="95000"/>
                  </a:schemeClr>
                </a:glow>
                <a:outerShdw blurRad="50800" dist="152400" dir="5400000" sx="97000" sy="97000" algn="ctr" rotWithShape="0">
                  <a:schemeClr val="bg1">
                    <a:lumMod val="75000"/>
                  </a:schemeClr>
                </a:outerShdw>
              </a:effectLst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İÇİNDEKİLER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</xdr:col>
      <xdr:colOff>660782</xdr:colOff>
      <xdr:row>1</xdr:row>
      <xdr:rowOff>135255</xdr:rowOff>
    </xdr:to>
    <xdr:sp macro="" textlink="">
      <xdr:nvSpPr>
        <xdr:cNvPr id="3" name="Dikdörtgen: Yuvarlatılmış Üst Köşel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" y="47625"/>
          <a:ext cx="1041782" cy="278130"/>
        </a:xfrm>
        <a:prstGeom prst="round2SameRect">
          <a:avLst>
            <a:gd name="adj1" fmla="val 16667"/>
            <a:gd name="adj2" fmla="val 0"/>
          </a:avLst>
        </a:prstGeom>
        <a:solidFill>
          <a:schemeClr val="bg1">
            <a:lumMod val="65000"/>
          </a:schemeClr>
        </a:solidFill>
        <a:ln w="9525" cap="flat" cmpd="sng" algn="ctr">
          <a:solidFill>
            <a:srgbClr val="8064A2">
              <a:lumMod val="50000"/>
              <a:alpha val="67000"/>
            </a:srgbClr>
          </a:solidFill>
          <a:prstDash val="solid"/>
        </a:ln>
        <a:effectLst>
          <a:outerShdw blurRad="40000" dist="20000" dir="5400000" rotWithShape="0">
            <a:schemeClr val="tx1">
              <a:lumMod val="75000"/>
              <a:lumOff val="25000"/>
              <a:alpha val="38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800" b="1" i="0" u="none" strike="noStrike" kern="0" cap="none" spc="0" normalizeH="0" baseline="0" noProof="0">
              <a:ln cmpd="dbl">
                <a:gradFill>
                  <a:gsLst>
                    <a:gs pos="0">
                      <a:schemeClr val="bg1">
                        <a:lumMod val="8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chemeClr val="tx2"/>
              </a:solidFill>
              <a:effectLst>
                <a:glow rad="127000">
                  <a:schemeClr val="bg1">
                    <a:lumMod val="85000"/>
                    <a:alpha val="95000"/>
                  </a:schemeClr>
                </a:glow>
                <a:outerShdw blurRad="50800" dist="152400" dir="5400000" sx="97000" sy="97000" algn="ctr" rotWithShape="0">
                  <a:schemeClr val="bg1">
                    <a:lumMod val="75000"/>
                  </a:schemeClr>
                </a:outerShdw>
              </a:effectLst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İÇİNDEKİLER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0</xdr:col>
      <xdr:colOff>1137032</xdr:colOff>
      <xdr:row>1</xdr:row>
      <xdr:rowOff>173355</xdr:rowOff>
    </xdr:to>
    <xdr:sp macro="" textlink="">
      <xdr:nvSpPr>
        <xdr:cNvPr id="3" name="Dikdörtgen: Yuvarlatılmış Üst Köşel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5250" y="85725"/>
          <a:ext cx="1041782" cy="278130"/>
        </a:xfrm>
        <a:prstGeom prst="round2SameRect">
          <a:avLst>
            <a:gd name="adj1" fmla="val 16667"/>
            <a:gd name="adj2" fmla="val 0"/>
          </a:avLst>
        </a:prstGeom>
        <a:solidFill>
          <a:schemeClr val="bg1">
            <a:lumMod val="65000"/>
          </a:schemeClr>
        </a:solidFill>
        <a:ln w="9525" cap="flat" cmpd="sng" algn="ctr">
          <a:solidFill>
            <a:srgbClr val="8064A2">
              <a:lumMod val="50000"/>
              <a:alpha val="67000"/>
            </a:srgbClr>
          </a:solidFill>
          <a:prstDash val="solid"/>
        </a:ln>
        <a:effectLst>
          <a:outerShdw blurRad="40000" dist="20000" dir="5400000" rotWithShape="0">
            <a:schemeClr val="tx1">
              <a:lumMod val="75000"/>
              <a:lumOff val="25000"/>
              <a:alpha val="38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800" b="1" i="0" u="none" strike="noStrike" kern="0" cap="none" spc="0" normalizeH="0" baseline="0" noProof="0">
              <a:ln cmpd="dbl">
                <a:gradFill>
                  <a:gsLst>
                    <a:gs pos="0">
                      <a:schemeClr val="bg1">
                        <a:lumMod val="8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chemeClr val="tx2"/>
              </a:solidFill>
              <a:effectLst>
                <a:glow rad="127000">
                  <a:schemeClr val="bg1">
                    <a:lumMod val="85000"/>
                    <a:alpha val="95000"/>
                  </a:schemeClr>
                </a:glow>
                <a:outerShdw blurRad="50800" dist="152400" dir="5400000" sx="97000" sy="97000" algn="ctr" rotWithShape="0">
                  <a:schemeClr val="bg1">
                    <a:lumMod val="75000"/>
                  </a:schemeClr>
                </a:outerShdw>
              </a:effectLst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İÇİNDEKİLER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68580</xdr:rowOff>
    </xdr:from>
    <xdr:to>
      <xdr:col>1</xdr:col>
      <xdr:colOff>615062</xdr:colOff>
      <xdr:row>2</xdr:row>
      <xdr:rowOff>11430</xdr:rowOff>
    </xdr:to>
    <xdr:sp macro="" textlink="">
      <xdr:nvSpPr>
        <xdr:cNvPr id="4" name="Dikdörtgen: Yuvarlatılmış Üst Köşel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9540" y="68580"/>
          <a:ext cx="1041782" cy="278130"/>
        </a:xfrm>
        <a:prstGeom prst="round2SameRect">
          <a:avLst>
            <a:gd name="adj1" fmla="val 16667"/>
            <a:gd name="adj2" fmla="val 0"/>
          </a:avLst>
        </a:prstGeom>
        <a:solidFill>
          <a:schemeClr val="bg1">
            <a:lumMod val="65000"/>
          </a:schemeClr>
        </a:solidFill>
        <a:ln w="9525" cap="flat" cmpd="sng" algn="ctr">
          <a:solidFill>
            <a:srgbClr val="8064A2">
              <a:lumMod val="50000"/>
              <a:alpha val="67000"/>
            </a:srgbClr>
          </a:solidFill>
          <a:prstDash val="solid"/>
        </a:ln>
        <a:effectLst>
          <a:outerShdw blurRad="40000" dist="20000" dir="5400000" rotWithShape="0">
            <a:schemeClr val="tx1">
              <a:lumMod val="75000"/>
              <a:lumOff val="25000"/>
              <a:alpha val="38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800" b="1" i="0" u="none" strike="noStrike" kern="0" cap="none" spc="0" normalizeH="0" baseline="0" noProof="0">
              <a:ln cmpd="dbl">
                <a:gradFill>
                  <a:gsLst>
                    <a:gs pos="0">
                      <a:schemeClr val="bg1">
                        <a:lumMod val="8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solidFill>
                <a:schemeClr val="tx2"/>
              </a:solidFill>
              <a:effectLst>
                <a:glow rad="127000">
                  <a:schemeClr val="bg1">
                    <a:lumMod val="85000"/>
                    <a:alpha val="95000"/>
                  </a:schemeClr>
                </a:glow>
                <a:outerShdw blurRad="50800" dist="152400" dir="5400000" sx="97000" sy="97000" algn="ctr" rotWithShape="0">
                  <a:schemeClr val="bg1">
                    <a:lumMod val="75000"/>
                  </a:schemeClr>
                </a:outerShdw>
              </a:effectLst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İÇİNDEKİLER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Past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tatistik@sgk.gov.t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K25"/>
  <sheetViews>
    <sheetView showGridLines="0" tabSelected="1" zoomScaleNormal="100" workbookViewId="0">
      <selection activeCell="B19" sqref="B19:K19"/>
    </sheetView>
  </sheetViews>
  <sheetFormatPr defaultRowHeight="18"/>
  <cols>
    <col min="1" max="1" width="12.85546875" style="38" customWidth="1"/>
    <col min="2" max="2" width="13.5703125" style="39" customWidth="1"/>
    <col min="3" max="3" width="35.42578125" style="40" customWidth="1"/>
    <col min="4" max="4" width="25.28515625" style="40" customWidth="1"/>
    <col min="5" max="5" width="53.85546875" style="40" customWidth="1"/>
  </cols>
  <sheetData>
    <row r="1" spans="1:11" ht="92.45" customHeight="1" thickTop="1">
      <c r="A1" s="158" t="s">
        <v>437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</row>
    <row r="2" spans="1:11" ht="4.9000000000000004" customHeight="1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7"/>
    </row>
    <row r="3" spans="1:11" ht="20.25">
      <c r="A3" s="161" t="s">
        <v>223</v>
      </c>
      <c r="B3" s="162"/>
      <c r="C3" s="162"/>
      <c r="D3" s="162"/>
      <c r="E3" s="162"/>
      <c r="F3" s="162"/>
      <c r="G3" s="162"/>
      <c r="H3" s="162"/>
      <c r="I3" s="162"/>
      <c r="J3" s="162"/>
      <c r="K3" s="163"/>
    </row>
    <row r="4" spans="1:11" ht="14.25">
      <c r="A4" s="164" t="s">
        <v>224</v>
      </c>
      <c r="B4" s="165"/>
      <c r="C4" s="165"/>
      <c r="D4" s="165"/>
      <c r="E4" s="165"/>
      <c r="F4" s="165"/>
      <c r="G4" s="165"/>
      <c r="H4" s="165"/>
      <c r="I4" s="165"/>
      <c r="J4" s="165"/>
      <c r="K4" s="166"/>
    </row>
    <row r="5" spans="1:11" ht="6.6" customHeight="1">
      <c r="A5" s="172"/>
      <c r="B5" s="173"/>
      <c r="C5" s="173"/>
      <c r="D5" s="173"/>
      <c r="E5" s="173"/>
      <c r="F5" s="173"/>
      <c r="G5" s="173"/>
      <c r="H5" s="173"/>
      <c r="I5" s="173"/>
      <c r="J5" s="173"/>
      <c r="K5" s="174"/>
    </row>
    <row r="6" spans="1:11" ht="15.6" customHeight="1">
      <c r="A6" s="167"/>
      <c r="B6" s="168"/>
      <c r="C6" s="168"/>
      <c r="D6" s="168"/>
      <c r="E6" s="168"/>
      <c r="F6" s="168"/>
      <c r="G6" s="168"/>
      <c r="H6" s="168"/>
      <c r="I6" s="168"/>
      <c r="J6" s="168"/>
      <c r="K6" s="169"/>
    </row>
    <row r="7" spans="1:11" s="42" customFormat="1" ht="15">
      <c r="A7" s="41"/>
      <c r="B7" s="170"/>
      <c r="C7" s="170"/>
      <c r="D7" s="170"/>
      <c r="E7" s="170"/>
      <c r="F7" s="170"/>
      <c r="G7" s="170"/>
      <c r="H7" s="170"/>
      <c r="I7" s="170"/>
      <c r="J7" s="170"/>
      <c r="K7" s="171"/>
    </row>
    <row r="8" spans="1:11" ht="12.75">
      <c r="A8" s="98"/>
      <c r="B8" s="154"/>
      <c r="C8" s="154"/>
      <c r="D8" s="154"/>
      <c r="E8" s="154"/>
      <c r="F8" s="154"/>
      <c r="G8" s="154"/>
      <c r="H8" s="154"/>
      <c r="I8" s="154"/>
      <c r="J8" s="154"/>
      <c r="K8" s="155"/>
    </row>
    <row r="9" spans="1:11" ht="15.6" customHeight="1">
      <c r="A9" s="167" t="s">
        <v>230</v>
      </c>
      <c r="B9" s="168"/>
      <c r="C9" s="168"/>
      <c r="D9" s="168"/>
      <c r="E9" s="168"/>
      <c r="F9" s="168"/>
      <c r="G9" s="168"/>
      <c r="H9" s="168"/>
      <c r="I9" s="168"/>
      <c r="J9" s="168"/>
      <c r="K9" s="169"/>
    </row>
    <row r="10" spans="1:11" ht="14.45" customHeight="1">
      <c r="A10" s="164" t="s">
        <v>231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6"/>
    </row>
    <row r="11" spans="1:11" ht="15.6" customHeight="1">
      <c r="A11" s="44" t="s">
        <v>335</v>
      </c>
      <c r="B11" s="152" t="s">
        <v>438</v>
      </c>
      <c r="C11" s="152"/>
      <c r="D11" s="152"/>
      <c r="E11" s="152"/>
      <c r="F11" s="152"/>
      <c r="G11" s="152"/>
      <c r="H11" s="152"/>
      <c r="I11" s="152"/>
      <c r="J11" s="152"/>
      <c r="K11" s="153"/>
    </row>
    <row r="12" spans="1:11" ht="15.6" customHeight="1">
      <c r="A12" s="98" t="s">
        <v>339</v>
      </c>
      <c r="B12" s="154" t="s">
        <v>439</v>
      </c>
      <c r="C12" s="154"/>
      <c r="D12" s="154"/>
      <c r="E12" s="154"/>
      <c r="F12" s="154"/>
      <c r="G12" s="154"/>
      <c r="H12" s="154"/>
      <c r="I12" s="154"/>
      <c r="J12" s="154"/>
      <c r="K12" s="155"/>
    </row>
    <row r="13" spans="1:11" s="43" customFormat="1" ht="15.6" customHeight="1">
      <c r="A13" s="44" t="s">
        <v>336</v>
      </c>
      <c r="B13" s="152" t="s">
        <v>440</v>
      </c>
      <c r="C13" s="152"/>
      <c r="D13" s="152"/>
      <c r="E13" s="152"/>
      <c r="F13" s="152"/>
      <c r="G13" s="152"/>
      <c r="H13" s="152"/>
      <c r="I13" s="152"/>
      <c r="J13" s="152"/>
      <c r="K13" s="153"/>
    </row>
    <row r="14" spans="1:11" ht="15.6" customHeight="1">
      <c r="A14" s="98" t="s">
        <v>340</v>
      </c>
      <c r="B14" s="154" t="s">
        <v>441</v>
      </c>
      <c r="C14" s="154"/>
      <c r="D14" s="154"/>
      <c r="E14" s="154"/>
      <c r="F14" s="154"/>
      <c r="G14" s="154"/>
      <c r="H14" s="154"/>
      <c r="I14" s="154"/>
      <c r="J14" s="154"/>
      <c r="K14" s="155"/>
    </row>
    <row r="15" spans="1:11" s="43" customFormat="1" ht="15.6" customHeight="1">
      <c r="A15" s="44" t="s">
        <v>337</v>
      </c>
      <c r="B15" s="157" t="s">
        <v>442</v>
      </c>
      <c r="C15" s="152"/>
      <c r="D15" s="152"/>
      <c r="E15" s="152"/>
      <c r="F15" s="152"/>
      <c r="G15" s="152"/>
      <c r="H15" s="152"/>
      <c r="I15" s="152"/>
      <c r="J15" s="152"/>
      <c r="K15" s="153"/>
    </row>
    <row r="16" spans="1:11" ht="15.6" customHeight="1">
      <c r="A16" s="98" t="s">
        <v>341</v>
      </c>
      <c r="B16" s="154" t="s">
        <v>443</v>
      </c>
      <c r="C16" s="154"/>
      <c r="D16" s="154"/>
      <c r="E16" s="154"/>
      <c r="F16" s="154"/>
      <c r="G16" s="154"/>
      <c r="H16" s="154"/>
      <c r="I16" s="154"/>
      <c r="J16" s="154"/>
      <c r="K16" s="155"/>
    </row>
    <row r="17" spans="1:11" s="43" customFormat="1" ht="15.6" customHeight="1">
      <c r="A17" s="44" t="s">
        <v>338</v>
      </c>
      <c r="B17" s="152" t="s">
        <v>444</v>
      </c>
      <c r="C17" s="152"/>
      <c r="D17" s="152"/>
      <c r="E17" s="152"/>
      <c r="F17" s="152"/>
      <c r="G17" s="152"/>
      <c r="H17" s="152"/>
      <c r="I17" s="152"/>
      <c r="J17" s="152"/>
      <c r="K17" s="153"/>
    </row>
    <row r="18" spans="1:11" ht="12.75">
      <c r="A18" s="98" t="s">
        <v>342</v>
      </c>
      <c r="B18" s="156" t="s">
        <v>445</v>
      </c>
      <c r="C18" s="154"/>
      <c r="D18" s="154"/>
      <c r="E18" s="154"/>
      <c r="F18" s="154"/>
      <c r="G18" s="154"/>
      <c r="H18" s="154"/>
      <c r="I18" s="154"/>
      <c r="J18" s="154"/>
      <c r="K18" s="155"/>
    </row>
    <row r="19" spans="1:11" ht="15.6" customHeight="1">
      <c r="A19" s="34"/>
      <c r="B19" s="152" t="s">
        <v>236</v>
      </c>
      <c r="C19" s="152"/>
      <c r="D19" s="152"/>
      <c r="E19" s="152"/>
      <c r="F19" s="152"/>
      <c r="G19" s="152"/>
      <c r="H19" s="152"/>
      <c r="I19" s="152"/>
      <c r="J19" s="152"/>
      <c r="K19" s="153"/>
    </row>
    <row r="20" spans="1:11" ht="15.6" customHeight="1">
      <c r="A20" s="34"/>
      <c r="B20" s="154" t="s">
        <v>237</v>
      </c>
      <c r="C20" s="154"/>
      <c r="D20" s="154"/>
      <c r="E20" s="154"/>
      <c r="F20" s="154"/>
      <c r="G20" s="154"/>
      <c r="H20" s="154"/>
      <c r="I20" s="154"/>
      <c r="J20" s="154"/>
      <c r="K20" s="155"/>
    </row>
    <row r="21" spans="1:11">
      <c r="A21" s="99" t="s">
        <v>225</v>
      </c>
      <c r="B21" s="35"/>
      <c r="C21" s="36"/>
      <c r="D21" s="36"/>
      <c r="E21" s="36"/>
      <c r="F21" s="100"/>
      <c r="G21" s="100"/>
      <c r="H21" s="100"/>
      <c r="I21" s="100"/>
      <c r="J21" s="100"/>
      <c r="K21" s="101"/>
    </row>
    <row r="22" spans="1:11">
      <c r="A22" s="99" t="s">
        <v>226</v>
      </c>
      <c r="B22" s="102" t="s">
        <v>227</v>
      </c>
      <c r="C22" s="102"/>
      <c r="D22" s="36"/>
      <c r="E22" s="36"/>
      <c r="F22" s="100"/>
      <c r="G22" s="100"/>
      <c r="H22" s="100"/>
      <c r="I22" s="100"/>
      <c r="J22" s="100"/>
      <c r="K22" s="101"/>
    </row>
    <row r="23" spans="1:11">
      <c r="A23" s="99"/>
      <c r="B23" s="102" t="s">
        <v>348</v>
      </c>
      <c r="C23" s="102"/>
      <c r="D23" s="36"/>
      <c r="E23" s="36"/>
      <c r="F23" s="100"/>
      <c r="G23" s="100"/>
      <c r="H23" s="100"/>
      <c r="I23" s="100"/>
      <c r="J23" s="100"/>
      <c r="K23" s="101"/>
    </row>
    <row r="24" spans="1:11" ht="18.75" thickBot="1">
      <c r="A24" s="103" t="s">
        <v>228</v>
      </c>
      <c r="B24" s="104" t="s">
        <v>229</v>
      </c>
      <c r="C24" s="104"/>
      <c r="D24" s="37"/>
      <c r="E24" s="37"/>
      <c r="F24" s="105"/>
      <c r="G24" s="105"/>
      <c r="H24" s="105"/>
      <c r="I24" s="105"/>
      <c r="J24" s="105"/>
      <c r="K24" s="106"/>
    </row>
    <row r="25" spans="1:11" ht="18.75" thickTop="1"/>
  </sheetData>
  <mergeCells count="20">
    <mergeCell ref="B8:K8"/>
    <mergeCell ref="A5:K5"/>
    <mergeCell ref="A2:K2"/>
    <mergeCell ref="A9:K9"/>
    <mergeCell ref="A10:K10"/>
    <mergeCell ref="A1:K1"/>
    <mergeCell ref="A3:K3"/>
    <mergeCell ref="A4:K4"/>
    <mergeCell ref="A6:K6"/>
    <mergeCell ref="B7:K7"/>
    <mergeCell ref="B19:K19"/>
    <mergeCell ref="B20:K20"/>
    <mergeCell ref="B17:K17"/>
    <mergeCell ref="B18:K18"/>
    <mergeCell ref="B11:K11"/>
    <mergeCell ref="B12:K12"/>
    <mergeCell ref="B13:K13"/>
    <mergeCell ref="B14:K14"/>
    <mergeCell ref="B15:K15"/>
    <mergeCell ref="B16:K16"/>
  </mergeCells>
  <hyperlinks>
    <hyperlink ref="B11:E11" location="'1.Personel Durumu'!Yazdırma_Alanı" display="Sosyal Güvenlik Kurumu Personel Durumu - Social Security Staff Status" xr:uid="{00000000-0004-0000-0000-000000000000}"/>
    <hyperlink ref="A13" location="'TABLO-4.2'!A1" display="Tablo 4.2" xr:uid="{00000000-0004-0000-0000-000001000000}"/>
    <hyperlink ref="B13" location="'2.Aylara Göre Sigortalılar'!A1" display="Sosyal Güvenlik Kapsamında Çalışan Sigortalılar - Insured Persons in Social Security Coverage" xr:uid="{00000000-0004-0000-0000-000002000000}"/>
    <hyperlink ref="B15" location="'3.Sosyal Güvenlik Kapsamı'!A1" display="Sosyal Güvenlik Kapsamı - Social Security Coverage" xr:uid="{00000000-0004-0000-0000-000003000000}"/>
    <hyperlink ref="B12" location="'1.Personel Durumu'!A1" display="Social Security Staff Status" xr:uid="{00000000-0004-0000-0000-000004000000}"/>
    <hyperlink ref="A11" location="'TABLO-4.1'!A1" display="Tablo 4.1" xr:uid="{00000000-0004-0000-0000-000005000000}"/>
    <hyperlink ref="B14" location="'2.Aylara Göre Sigortalılar'!A1" display="Insured Persons in Social Security Coverage" xr:uid="{00000000-0004-0000-0000-000006000000}"/>
    <hyperlink ref="B16" location="'3.Sosyal Güvenlik Kapsamı'!A1" display="Social Security Coverage" xr:uid="{00000000-0004-0000-0000-000007000000}"/>
    <hyperlink ref="B17" location="'4.4-a Sigortalı Sayıları'!A1" display="4/a Kapsamında Aktif Sigortalılar, Aylık ve Gelir Alanlar" xr:uid="{00000000-0004-0000-0000-000008000000}"/>
    <hyperlink ref="B18" location="'4.4-a Sigortalı Sayıları'!A1" display="Insured People, Pensioners and Income Recipients in 4/a Coverage " xr:uid="{00000000-0004-0000-0000-000009000000}"/>
    <hyperlink ref="B24" r:id="rId1" xr:uid="{00000000-0004-0000-0000-00000A000000}"/>
    <hyperlink ref="A9:E9" location="'Bölüm 1'!A1" display="'Bölüm 1'!A1" xr:uid="{00000000-0004-0000-0000-00000B000000}"/>
    <hyperlink ref="A10:E10" location="'Bölüm 1'!A1" display="Part I - Staff Statistics" xr:uid="{00000000-0004-0000-0000-00000C000000}"/>
    <hyperlink ref="B11:J11" location="'TABLO-4.1'!A1" display="5510 Sayılı Kanunun 4-1/a Maddesi Kapsamında Geçici İş Göremezlik Ödeneğine Neden Olan Hastalık Olayları ve Oranlarının Ekonomik Faaliyet Sınıflaması ve Cinsiyet Dağılımı, 2019" xr:uid="{00000000-0004-0000-0000-000010000000}"/>
    <hyperlink ref="A10:K10" location="'BÖLÜM 4'!A1" display="Part IV - Sickness Statistics" xr:uid="{00000000-0004-0000-0000-000011000000}"/>
    <hyperlink ref="A9:K9" location="'BÖLÜM 4'!A1" display="'BÖLÜM 4'!A1" xr:uid="{00000000-0004-0000-0000-000012000000}"/>
    <hyperlink ref="B13:K13" location="'TABLO-4.2'!A1" display="5510 Sayılı Kanunun 4-1/a Maddesi Kapsamında Geçici İş Göremezlik Ödeneğine Neden Olan Hastalık Olaylarının İl ve Cinsiyet Dağılımı, 2018" xr:uid="{00000000-0004-0000-0000-000013000000}"/>
    <hyperlink ref="B14:K14" location="'TABLO-4.2'!A1" display="Distribution of the Sickness Cases Causing to Temporary Incapacity Allowance by Province and Gender (Under Article 4-1/a of Act 5510), 2018" xr:uid="{00000000-0004-0000-0000-000014000000}"/>
    <hyperlink ref="B15:K15" location="'TABLO-4.3-4.4'!A1" display="5510 Sayılı Kanunun 4-1/a Maddesi Kapsamında Geçici İş Göremezlik Ödeneğine Neden Olan Hastalık Olaylarının Yaş Grupları ve Cinsiyet Dağılımı, 2018" xr:uid="{00000000-0004-0000-0000-000015000000}"/>
    <hyperlink ref="B16:J16" location="'TABLO-4.3-4.4'!A1" display="Distribution of the Sickness Cases Causing to Temporary Incapacity Allowance by Age Groups and Gender (Under Article 4-1/a of Act 5510), 2018" xr:uid="{00000000-0004-0000-0000-000016000000}"/>
    <hyperlink ref="B17:J17" location="'TABLO-4.3-4.4'!A1" display="5510 Sayılı Kanunun 4-1/a Maddesi Kapsamında Geçici İş Göremezlik Ödeneğine Neden Olan Hastalık Olaylarının Geçici İş Göremezlik Gün Sayısı ve Cinsiyet Dağılımı, 2018" xr:uid="{00000000-0004-0000-0000-000017000000}"/>
    <hyperlink ref="B18:J18" location="'TABLO-4.3-4.4'!A1" display="The Distribution of Number of Sickness Cases Causing to Temporary Incapacity Allowance by Temporary Incapacity Days and Gender (Under Article 4-1/a of Act 5510), 2018" xr:uid="{00000000-0004-0000-0000-000018000000}"/>
    <hyperlink ref="A15" location="'TABLO-4.3-4.4'!A1" display="Tablo 4.3" xr:uid="{00000000-0004-0000-0000-000019000000}"/>
    <hyperlink ref="A17" location="'TABLO-4.3-4.4'!A1" display="Tablo 4.4" xr:uid="{00000000-0004-0000-0000-00001A000000}"/>
    <hyperlink ref="B12:K12" location="'TABLO-4.1'!A1" display="Distribution of Sickness Cases and Ratios Causing to Temporary Incapacity Allowance by Classification of Economic Activity and Gender (Under Article 4-1/a of Act 5510), 2018" xr:uid="{00000000-0004-0000-0000-00001B000000}"/>
    <hyperlink ref="B16:K16" location="'TABLO-4.3-4.4'!A1" display="Distribution of the Sickness Cases Causing to Temporary Incapacity Allowance by Age Groups and Gender (Under Article 4-1/a of Act 5510), 2018" xr:uid="{00000000-0004-0000-0000-00001C000000}"/>
    <hyperlink ref="B18:K18" location="'TABLO-4.3-4.4'!A1" display="The Distribution of Number of Sickness Cases Causing to Temporary Incapacity Allowance by Temporary Incapacity Days and Gender (Under Article 4-1/a of Act 5510), 2018" xr:uid="{00000000-0004-0000-0000-00001D000000}"/>
    <hyperlink ref="B19:K19" location="EK!A1" display="EK" xr:uid="{00000000-0004-0000-0000-00001E000000}"/>
    <hyperlink ref="B20:K20" location="EK!A1" display="Appendix" xr:uid="{00000000-0004-0000-0000-00001F000000}"/>
  </hyperlinks>
  <pageMargins left="0.7" right="0.7" top="0.75" bottom="0.75" header="0.3" footer="0.3"/>
  <pageSetup paperSize="9" scale="4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I54"/>
  <sheetViews>
    <sheetView showGridLines="0" zoomScaleNormal="100" workbookViewId="0">
      <selection activeCell="C32" sqref="C32"/>
    </sheetView>
  </sheetViews>
  <sheetFormatPr defaultRowHeight="12.75"/>
  <sheetData>
    <row r="1" spans="1:9" ht="19.899999999999999" customHeight="1">
      <c r="A1" s="18"/>
      <c r="B1" s="18"/>
      <c r="C1" s="18"/>
      <c r="D1" s="18"/>
      <c r="E1" s="18"/>
      <c r="F1" s="18"/>
      <c r="G1" s="18"/>
      <c r="H1" s="18"/>
      <c r="I1" s="18"/>
    </row>
    <row r="2" spans="1:9" ht="19.899999999999999" customHeight="1">
      <c r="A2" s="18"/>
      <c r="B2" s="18"/>
      <c r="C2" s="18"/>
      <c r="D2" s="18"/>
      <c r="E2" s="18"/>
      <c r="F2" s="18"/>
      <c r="G2" s="18"/>
      <c r="H2" s="18"/>
      <c r="I2" s="18"/>
    </row>
    <row r="3" spans="1:9" ht="12.75" customHeight="1" thickBot="1">
      <c r="A3" s="95"/>
      <c r="B3" s="95"/>
      <c r="C3" s="95"/>
      <c r="D3" s="95"/>
      <c r="E3" s="95"/>
      <c r="F3" s="95"/>
      <c r="G3" s="95"/>
      <c r="H3" s="95"/>
      <c r="I3" s="95"/>
    </row>
    <row r="4" spans="1:9" ht="12.75" customHeight="1" thickTop="1">
      <c r="A4" s="120"/>
      <c r="B4" s="120"/>
      <c r="C4" s="120"/>
      <c r="D4" s="120"/>
      <c r="E4" s="120"/>
      <c r="F4" s="120"/>
      <c r="G4" s="120"/>
      <c r="H4" s="120"/>
      <c r="I4" s="120"/>
    </row>
    <row r="5" spans="1:9" ht="12.75" customHeight="1">
      <c r="A5" s="117"/>
      <c r="B5" s="117"/>
      <c r="C5" s="117"/>
      <c r="D5" s="117"/>
      <c r="E5" s="117"/>
      <c r="F5" s="117"/>
      <c r="G5" s="117"/>
      <c r="H5" s="117"/>
      <c r="I5" s="117"/>
    </row>
    <row r="6" spans="1:9" ht="12.75" customHeight="1">
      <c r="A6" s="117"/>
      <c r="B6" s="117"/>
      <c r="C6" s="117"/>
      <c r="D6" s="117"/>
      <c r="E6" s="117"/>
      <c r="F6" s="117"/>
      <c r="G6" s="117"/>
      <c r="H6" s="117"/>
      <c r="I6" s="117"/>
    </row>
    <row r="7" spans="1:9" ht="12.75" customHeight="1">
      <c r="A7" s="178" t="s">
        <v>21</v>
      </c>
      <c r="B7" s="178"/>
      <c r="C7" s="178"/>
      <c r="D7" s="178"/>
      <c r="E7" s="178"/>
      <c r="F7" s="178"/>
      <c r="G7" s="178"/>
      <c r="H7" s="178"/>
      <c r="I7" s="178"/>
    </row>
    <row r="8" spans="1:9" ht="12.75" customHeight="1">
      <c r="A8" s="178"/>
      <c r="B8" s="178"/>
      <c r="C8" s="178"/>
      <c r="D8" s="178"/>
      <c r="E8" s="178"/>
      <c r="F8" s="178"/>
      <c r="G8" s="178"/>
      <c r="H8" s="178"/>
      <c r="I8" s="178"/>
    </row>
    <row r="9" spans="1:9" ht="12.75" customHeight="1">
      <c r="A9" s="118"/>
      <c r="B9" s="118"/>
      <c r="C9" s="118"/>
      <c r="D9" s="118"/>
      <c r="E9" s="118"/>
      <c r="F9" s="118"/>
      <c r="G9" s="118"/>
      <c r="H9" s="118"/>
      <c r="I9" s="118"/>
    </row>
    <row r="10" spans="1:9" ht="12.75" customHeight="1">
      <c r="A10" s="178" t="s">
        <v>22</v>
      </c>
      <c r="B10" s="178"/>
      <c r="C10" s="178"/>
      <c r="D10" s="178"/>
      <c r="E10" s="178"/>
      <c r="F10" s="178"/>
      <c r="G10" s="178"/>
      <c r="H10" s="178"/>
      <c r="I10" s="178"/>
    </row>
    <row r="11" spans="1:9" ht="12.75" customHeight="1">
      <c r="A11" s="178"/>
      <c r="B11" s="178"/>
      <c r="C11" s="178"/>
      <c r="D11" s="178"/>
      <c r="E11" s="178"/>
      <c r="F11" s="178"/>
      <c r="G11" s="178"/>
      <c r="H11" s="178"/>
      <c r="I11" s="178"/>
    </row>
    <row r="12" spans="1:9" ht="12.75" customHeight="1">
      <c r="A12" s="117"/>
      <c r="B12" s="117"/>
      <c r="C12" s="117"/>
      <c r="D12" s="117"/>
      <c r="E12" s="117"/>
      <c r="F12" s="117"/>
      <c r="G12" s="117"/>
      <c r="H12" s="117"/>
      <c r="I12" s="117"/>
    </row>
    <row r="13" spans="1:9" ht="12.75" customHeight="1">
      <c r="A13" s="117"/>
      <c r="B13" s="117"/>
      <c r="C13" s="117"/>
      <c r="D13" s="117"/>
      <c r="E13" s="117"/>
      <c r="F13" s="117"/>
      <c r="G13" s="117"/>
      <c r="H13" s="117"/>
      <c r="I13" s="117"/>
    </row>
    <row r="14" spans="1:9" ht="12.75" customHeight="1">
      <c r="A14" s="117"/>
      <c r="B14" s="117"/>
      <c r="C14" s="117"/>
      <c r="D14" s="117"/>
      <c r="E14" s="117"/>
      <c r="F14" s="117"/>
      <c r="G14" s="117"/>
      <c r="H14" s="117"/>
      <c r="I14" s="117"/>
    </row>
    <row r="15" spans="1:9" ht="12.75" customHeight="1">
      <c r="A15" s="178" t="s">
        <v>221</v>
      </c>
      <c r="B15" s="178"/>
      <c r="C15" s="178"/>
      <c r="D15" s="178"/>
      <c r="E15" s="178"/>
      <c r="F15" s="178"/>
      <c r="G15" s="178"/>
      <c r="H15" s="178"/>
      <c r="I15" s="178"/>
    </row>
    <row r="16" spans="1:9" ht="12.75" customHeight="1">
      <c r="A16" s="178"/>
      <c r="B16" s="178"/>
      <c r="C16" s="178"/>
      <c r="D16" s="178"/>
      <c r="E16" s="178"/>
      <c r="F16" s="178"/>
      <c r="G16" s="178"/>
      <c r="H16" s="178"/>
      <c r="I16" s="178"/>
    </row>
    <row r="17" spans="1:9" ht="12.75" customHeight="1">
      <c r="A17" s="178"/>
      <c r="B17" s="178"/>
      <c r="C17" s="178"/>
      <c r="D17" s="178"/>
      <c r="E17" s="178"/>
      <c r="F17" s="178"/>
      <c r="G17" s="178"/>
      <c r="H17" s="178"/>
      <c r="I17" s="178"/>
    </row>
    <row r="18" spans="1:9" ht="12.75" customHeight="1">
      <c r="A18" s="178"/>
      <c r="B18" s="178"/>
      <c r="C18" s="178"/>
      <c r="D18" s="178"/>
      <c r="E18" s="178"/>
      <c r="F18" s="178"/>
      <c r="G18" s="178"/>
      <c r="H18" s="178"/>
      <c r="I18" s="178"/>
    </row>
    <row r="19" spans="1:9" ht="12.75" customHeight="1">
      <c r="A19" s="119"/>
      <c r="B19" s="119"/>
      <c r="C19" s="119"/>
      <c r="D19" s="119"/>
      <c r="E19" s="119"/>
      <c r="F19" s="119"/>
      <c r="G19" s="119"/>
      <c r="H19" s="119"/>
      <c r="I19" s="119"/>
    </row>
    <row r="20" spans="1:9" ht="12.75" customHeight="1">
      <c r="A20" s="119"/>
      <c r="B20" s="119"/>
      <c r="C20" s="119"/>
      <c r="D20" s="119"/>
      <c r="E20" s="119"/>
      <c r="F20" s="119"/>
      <c r="G20" s="119"/>
      <c r="H20" s="119"/>
      <c r="I20" s="119"/>
    </row>
    <row r="21" spans="1:9" ht="12.75" customHeight="1">
      <c r="A21" s="178" t="s">
        <v>222</v>
      </c>
      <c r="B21" s="178"/>
      <c r="C21" s="178"/>
      <c r="D21" s="178"/>
      <c r="E21" s="178"/>
      <c r="F21" s="178"/>
      <c r="G21" s="178"/>
      <c r="H21" s="178"/>
      <c r="I21" s="178"/>
    </row>
    <row r="22" spans="1:9" ht="12.75" customHeight="1">
      <c r="A22" s="178"/>
      <c r="B22" s="178"/>
      <c r="C22" s="178"/>
      <c r="D22" s="178"/>
      <c r="E22" s="178"/>
      <c r="F22" s="178"/>
      <c r="G22" s="178"/>
      <c r="H22" s="178"/>
      <c r="I22" s="178"/>
    </row>
    <row r="23" spans="1:9" ht="12.75" customHeight="1">
      <c r="A23" s="178"/>
      <c r="B23" s="178"/>
      <c r="C23" s="178"/>
      <c r="D23" s="178"/>
      <c r="E23" s="178"/>
      <c r="F23" s="178"/>
      <c r="G23" s="178"/>
      <c r="H23" s="178"/>
      <c r="I23" s="178"/>
    </row>
    <row r="24" spans="1:9" ht="12.75" customHeight="1">
      <c r="A24" s="178"/>
      <c r="B24" s="178"/>
      <c r="C24" s="178"/>
      <c r="D24" s="178"/>
      <c r="E24" s="178"/>
      <c r="F24" s="178"/>
      <c r="G24" s="178"/>
      <c r="H24" s="178"/>
      <c r="I24" s="178"/>
    </row>
    <row r="25" spans="1:9" ht="12.75" customHeight="1">
      <c r="A25" s="117"/>
      <c r="B25" s="117"/>
      <c r="C25" s="117"/>
      <c r="D25" s="117"/>
      <c r="E25" s="117"/>
      <c r="F25" s="117"/>
      <c r="G25" s="117"/>
      <c r="H25" s="117"/>
      <c r="I25" s="117"/>
    </row>
    <row r="26" spans="1:9" ht="12.75" customHeight="1" thickBot="1">
      <c r="A26" s="121"/>
      <c r="B26" s="121"/>
      <c r="C26" s="121"/>
      <c r="D26" s="121"/>
      <c r="E26" s="121"/>
      <c r="F26" s="121"/>
      <c r="G26" s="121"/>
      <c r="H26" s="121"/>
      <c r="I26" s="121"/>
    </row>
    <row r="27" spans="1:9" ht="12.75" customHeight="1" thickTop="1">
      <c r="A27" s="95"/>
      <c r="B27" s="95"/>
      <c r="C27" s="95"/>
      <c r="D27" s="95"/>
      <c r="E27" s="95"/>
      <c r="F27" s="95"/>
      <c r="G27" s="95"/>
      <c r="H27" s="95"/>
      <c r="I27" s="95"/>
    </row>
    <row r="28" spans="1:9" ht="12.75" customHeight="1">
      <c r="A28" s="18"/>
      <c r="B28" s="18"/>
      <c r="C28" s="18"/>
      <c r="D28" s="18"/>
      <c r="E28" s="18"/>
      <c r="F28" s="18"/>
      <c r="G28" s="18"/>
      <c r="H28" s="18"/>
      <c r="I28" s="18"/>
    </row>
    <row r="29" spans="1:9" ht="12.75" customHeight="1">
      <c r="A29" s="18"/>
      <c r="B29" s="18"/>
      <c r="C29" s="18"/>
      <c r="D29" s="18"/>
      <c r="E29" s="18"/>
      <c r="F29" s="18"/>
      <c r="G29" s="18"/>
      <c r="H29" s="18"/>
      <c r="I29" s="18"/>
    </row>
    <row r="30" spans="1:9" ht="12.75" customHeight="1">
      <c r="A30" s="18"/>
      <c r="B30" s="18"/>
      <c r="C30" s="18"/>
      <c r="D30" s="18"/>
      <c r="E30" s="18"/>
      <c r="F30" s="18"/>
      <c r="G30" s="18"/>
      <c r="H30" s="18"/>
      <c r="I30" s="18"/>
    </row>
    <row r="31" spans="1:9" ht="12.75" customHeight="1">
      <c r="A31" s="18"/>
      <c r="B31" s="18"/>
      <c r="C31" s="18"/>
      <c r="D31" s="18"/>
      <c r="E31" s="18"/>
      <c r="F31" s="18"/>
      <c r="G31" s="18"/>
      <c r="H31" s="18"/>
      <c r="I31" s="18"/>
    </row>
    <row r="32" spans="1:9" ht="12.75" customHeight="1">
      <c r="A32" s="18"/>
      <c r="B32" s="18"/>
      <c r="C32" s="18"/>
      <c r="D32" s="18"/>
      <c r="E32" s="18"/>
      <c r="F32" s="18"/>
      <c r="G32" s="18"/>
      <c r="H32" s="18"/>
      <c r="I32" s="18"/>
    </row>
    <row r="33" spans="1:9" ht="12.75" customHeight="1">
      <c r="A33" s="18"/>
      <c r="B33" s="18"/>
      <c r="C33" s="18"/>
      <c r="D33" s="18"/>
      <c r="E33" s="18"/>
      <c r="F33" s="18"/>
      <c r="G33" s="18"/>
      <c r="H33" s="18"/>
      <c r="I33" s="18"/>
    </row>
    <row r="34" spans="1:9" ht="12.75" customHeight="1">
      <c r="A34" s="18"/>
      <c r="B34" s="18"/>
      <c r="C34" s="18"/>
      <c r="D34" s="18"/>
      <c r="E34" s="18"/>
      <c r="F34" s="18"/>
      <c r="G34" s="18"/>
      <c r="H34" s="18"/>
      <c r="I34" s="18"/>
    </row>
    <row r="35" spans="1:9" ht="12.75" customHeight="1">
      <c r="A35" s="18"/>
      <c r="B35" s="18"/>
      <c r="C35" s="18"/>
      <c r="D35" s="18"/>
      <c r="E35" s="18"/>
      <c r="F35" s="18"/>
      <c r="G35" s="18"/>
      <c r="H35" s="18"/>
      <c r="I35" s="18"/>
    </row>
    <row r="36" spans="1:9" ht="12.75" customHeight="1">
      <c r="A36" s="18"/>
      <c r="B36" s="18"/>
      <c r="C36" s="18"/>
      <c r="D36" s="18"/>
      <c r="E36" s="18"/>
      <c r="F36" s="18"/>
      <c r="G36" s="18"/>
      <c r="H36" s="18"/>
      <c r="I36" s="18"/>
    </row>
    <row r="37" spans="1:9" ht="12.75" customHeight="1">
      <c r="A37" s="18"/>
      <c r="B37" s="18"/>
      <c r="C37" s="18"/>
      <c r="D37" s="18"/>
      <c r="E37" s="18"/>
      <c r="F37" s="18"/>
      <c r="G37" s="18"/>
      <c r="H37" s="18"/>
      <c r="I37" s="18"/>
    </row>
    <row r="38" spans="1:9" ht="12.75" customHeight="1">
      <c r="A38" s="18"/>
      <c r="B38" s="18"/>
      <c r="C38" s="18"/>
      <c r="D38" s="18"/>
      <c r="E38" s="18"/>
      <c r="F38" s="18"/>
      <c r="G38" s="18"/>
      <c r="H38" s="18"/>
      <c r="I38" s="18"/>
    </row>
    <row r="39" spans="1:9" ht="12.75" customHeight="1">
      <c r="A39" s="18"/>
      <c r="B39" s="18"/>
      <c r="C39" s="18"/>
      <c r="D39" s="18"/>
      <c r="E39" s="18"/>
      <c r="F39" s="18"/>
      <c r="G39" s="18"/>
      <c r="H39" s="18"/>
      <c r="I39" s="18"/>
    </row>
    <row r="40" spans="1:9" ht="12.75" customHeight="1">
      <c r="A40" s="18"/>
      <c r="B40" s="18"/>
      <c r="C40" s="18"/>
      <c r="D40" s="18"/>
      <c r="E40" s="18"/>
      <c r="F40" s="18"/>
      <c r="G40" s="18"/>
      <c r="H40" s="18"/>
      <c r="I40" s="18"/>
    </row>
    <row r="41" spans="1:9" ht="12.75" customHeight="1">
      <c r="A41" s="18"/>
      <c r="B41" s="18"/>
      <c r="C41" s="18"/>
      <c r="D41" s="18"/>
      <c r="E41" s="18"/>
      <c r="F41" s="18"/>
      <c r="G41" s="18"/>
      <c r="H41" s="18"/>
      <c r="I41" s="18"/>
    </row>
    <row r="42" spans="1:9" ht="12.75" customHeight="1">
      <c r="A42" s="18"/>
      <c r="B42" s="18"/>
      <c r="C42" s="18"/>
      <c r="D42" s="18"/>
      <c r="E42" s="18"/>
      <c r="F42" s="18"/>
      <c r="G42" s="18"/>
      <c r="H42" s="18"/>
      <c r="I42" s="18"/>
    </row>
    <row r="43" spans="1:9" ht="12.75" customHeight="1">
      <c r="A43" s="18"/>
      <c r="B43" s="18"/>
      <c r="C43" s="18"/>
      <c r="D43" s="18"/>
      <c r="E43" s="18"/>
      <c r="F43" s="18"/>
      <c r="G43" s="18"/>
      <c r="H43" s="18"/>
      <c r="I43" s="18"/>
    </row>
    <row r="44" spans="1:9" ht="12.75" customHeight="1">
      <c r="A44" s="18"/>
      <c r="B44" s="18"/>
      <c r="C44" s="18"/>
      <c r="D44" s="18"/>
      <c r="E44" s="18"/>
      <c r="F44" s="18"/>
      <c r="G44" s="18"/>
      <c r="H44" s="18"/>
      <c r="I44" s="18"/>
    </row>
    <row r="45" spans="1:9" ht="12.75" customHeight="1">
      <c r="A45" s="18"/>
      <c r="B45" s="18"/>
      <c r="C45" s="18"/>
      <c r="D45" s="18"/>
      <c r="E45" s="18"/>
      <c r="F45" s="18"/>
      <c r="G45" s="18"/>
      <c r="H45" s="18"/>
      <c r="I45" s="18"/>
    </row>
    <row r="46" spans="1:9" ht="12.75" customHeight="1">
      <c r="A46" s="18"/>
      <c r="B46" s="18"/>
      <c r="C46" s="18"/>
      <c r="D46" s="18"/>
      <c r="E46" s="18"/>
      <c r="F46" s="18"/>
      <c r="G46" s="18"/>
      <c r="H46" s="18"/>
      <c r="I46" s="18"/>
    </row>
    <row r="47" spans="1:9" ht="12.75" customHeight="1">
      <c r="A47" s="18"/>
      <c r="B47" s="18"/>
      <c r="C47" s="18"/>
      <c r="D47" s="18"/>
      <c r="E47" s="18"/>
      <c r="F47" s="18"/>
      <c r="G47" s="18"/>
      <c r="H47" s="18"/>
      <c r="I47" s="18"/>
    </row>
    <row r="48" spans="1:9" ht="12.75" customHeight="1">
      <c r="A48" s="18"/>
      <c r="B48" s="18"/>
      <c r="C48" s="18"/>
      <c r="D48" s="18"/>
      <c r="E48" s="18"/>
      <c r="F48" s="18"/>
      <c r="G48" s="18"/>
      <c r="H48" s="18"/>
      <c r="I48" s="18"/>
    </row>
    <row r="49" spans="1:9" ht="12.75" customHeight="1">
      <c r="A49" s="18"/>
      <c r="B49" s="18"/>
      <c r="C49" s="18"/>
      <c r="D49" s="18"/>
      <c r="E49" s="18"/>
      <c r="F49" s="18"/>
      <c r="G49" s="18"/>
      <c r="H49" s="18"/>
      <c r="I49" s="18"/>
    </row>
    <row r="50" spans="1:9" ht="12.75" customHeight="1">
      <c r="A50" s="18"/>
      <c r="B50" s="18"/>
      <c r="C50" s="18"/>
      <c r="D50" s="18"/>
      <c r="E50" s="18"/>
      <c r="F50" s="18"/>
      <c r="G50" s="18"/>
      <c r="H50" s="18"/>
      <c r="I50" s="18"/>
    </row>
    <row r="51" spans="1:9" ht="12.75" customHeight="1">
      <c r="A51" s="18"/>
      <c r="B51" s="18"/>
      <c r="C51" s="18"/>
      <c r="D51" s="18"/>
      <c r="E51" s="18"/>
      <c r="F51" s="18"/>
      <c r="G51" s="18"/>
      <c r="H51" s="18"/>
      <c r="I51" s="18"/>
    </row>
    <row r="52" spans="1:9" ht="12.75" customHeight="1">
      <c r="A52" s="18"/>
      <c r="B52" s="18"/>
      <c r="C52" s="18"/>
      <c r="D52" s="18"/>
      <c r="E52" s="18"/>
      <c r="F52" s="18"/>
      <c r="G52" s="18"/>
      <c r="H52" s="18"/>
      <c r="I52" s="18"/>
    </row>
    <row r="53" spans="1:9" ht="12.75" customHeight="1">
      <c r="A53" s="18"/>
      <c r="B53" s="18"/>
      <c r="C53" s="18"/>
      <c r="D53" s="18"/>
      <c r="E53" s="18"/>
      <c r="F53" s="18"/>
      <c r="G53" s="18"/>
      <c r="H53" s="18"/>
      <c r="I53" s="18"/>
    </row>
    <row r="54" spans="1:9" ht="12.75" customHeight="1">
      <c r="A54" s="18"/>
      <c r="B54" s="18"/>
      <c r="C54" s="18"/>
      <c r="D54" s="18"/>
      <c r="E54" s="18"/>
      <c r="F54" s="18"/>
      <c r="G54" s="18"/>
      <c r="H54" s="18"/>
      <c r="I54" s="18"/>
    </row>
  </sheetData>
  <mergeCells count="4">
    <mergeCell ref="A7:I8"/>
    <mergeCell ref="A10:I11"/>
    <mergeCell ref="A15:I18"/>
    <mergeCell ref="A21:I24"/>
  </mergeCells>
  <phoneticPr fontId="1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2:L104"/>
  <sheetViews>
    <sheetView showGridLines="0" topLeftCell="A91" zoomScaleNormal="100" workbookViewId="0">
      <selection activeCell="F97" sqref="F97:H97"/>
    </sheetView>
  </sheetViews>
  <sheetFormatPr defaultColWidth="9.28515625" defaultRowHeight="12.75"/>
  <cols>
    <col min="1" max="1" width="5.28515625" style="20" customWidth="1"/>
    <col min="2" max="2" width="32.7109375" style="20" bestFit="1" customWidth="1"/>
    <col min="3" max="8" width="12.7109375" style="20" customWidth="1"/>
    <col min="9" max="9" width="15.7109375" style="20" customWidth="1"/>
    <col min="10" max="10" width="17.42578125" style="20" customWidth="1"/>
    <col min="11" max="12" width="15.7109375" style="20" customWidth="1"/>
    <col min="13" max="16384" width="9.28515625" style="20"/>
  </cols>
  <sheetData>
    <row r="2" spans="1:12" ht="19.899999999999999" customHeight="1"/>
    <row r="3" spans="1:12" ht="19.899999999999999" customHeight="1">
      <c r="A3" s="19"/>
      <c r="B3" s="19"/>
      <c r="C3" s="32"/>
    </row>
    <row r="4" spans="1:12" ht="30.2" customHeight="1">
      <c r="A4" s="180" t="s">
        <v>446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</row>
    <row r="5" spans="1:12" ht="20.100000000000001" customHeight="1">
      <c r="A5" s="184" t="s">
        <v>447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2" s="21" customFormat="1" ht="32.25" customHeight="1">
      <c r="A6" s="185" t="s">
        <v>214</v>
      </c>
      <c r="B6" s="186" t="s">
        <v>215</v>
      </c>
      <c r="C6" s="183" t="s">
        <v>210</v>
      </c>
      <c r="D6" s="183"/>
      <c r="E6" s="183"/>
      <c r="F6" s="183" t="s">
        <v>211</v>
      </c>
      <c r="G6" s="183"/>
      <c r="H6" s="183"/>
      <c r="I6" s="183" t="s">
        <v>330</v>
      </c>
      <c r="J6" s="183" t="s">
        <v>331</v>
      </c>
      <c r="K6" s="183" t="s">
        <v>213</v>
      </c>
      <c r="L6" s="183" t="s">
        <v>344</v>
      </c>
    </row>
    <row r="7" spans="1:12" s="23" customFormat="1" ht="95.1" customHeight="1">
      <c r="A7" s="185"/>
      <c r="B7" s="186"/>
      <c r="C7" s="50" t="s">
        <v>20</v>
      </c>
      <c r="D7" s="50" t="s">
        <v>19</v>
      </c>
      <c r="E7" s="50" t="s">
        <v>155</v>
      </c>
      <c r="F7" s="50" t="s">
        <v>20</v>
      </c>
      <c r="G7" s="50" t="s">
        <v>19</v>
      </c>
      <c r="H7" s="50" t="s">
        <v>155</v>
      </c>
      <c r="I7" s="183"/>
      <c r="J7" s="183"/>
      <c r="K7" s="183"/>
      <c r="L7" s="183"/>
    </row>
    <row r="8" spans="1:12" s="23" customFormat="1" ht="15" customHeight="1">
      <c r="A8" s="54" t="s">
        <v>10</v>
      </c>
      <c r="B8" s="55" t="s">
        <v>66</v>
      </c>
      <c r="C8" s="56">
        <v>23935</v>
      </c>
      <c r="D8" s="56">
        <v>21786</v>
      </c>
      <c r="E8" s="57">
        <f>+D8+C8</f>
        <v>45721</v>
      </c>
      <c r="F8" s="56">
        <v>167903</v>
      </c>
      <c r="G8" s="56">
        <v>146034</v>
      </c>
      <c r="H8" s="57">
        <f>+G8+F8</f>
        <v>313937</v>
      </c>
      <c r="I8" s="58">
        <f>+E8/$E$97*100</f>
        <v>0.61581956288811979</v>
      </c>
      <c r="J8" s="58">
        <v>36.874747963545445</v>
      </c>
      <c r="K8" s="58">
        <f>+H8/$H$97*100</f>
        <v>0.65813157273104694</v>
      </c>
      <c r="L8" s="58">
        <f>+H8/E8</f>
        <v>6.8663633778788737</v>
      </c>
    </row>
    <row r="9" spans="1:12" s="23" customFormat="1" ht="15" customHeight="1">
      <c r="A9" s="59" t="s">
        <v>11</v>
      </c>
      <c r="B9" s="60" t="s">
        <v>67</v>
      </c>
      <c r="C9" s="61">
        <v>11244</v>
      </c>
      <c r="D9" s="61">
        <v>3255</v>
      </c>
      <c r="E9" s="62">
        <f t="shared" ref="E9:E72" si="0">+D9+C9</f>
        <v>14499</v>
      </c>
      <c r="F9" s="61">
        <v>82262</v>
      </c>
      <c r="G9" s="61">
        <v>23786</v>
      </c>
      <c r="H9" s="62">
        <f t="shared" ref="H9:H72" si="1">+G9+F9</f>
        <v>106048</v>
      </c>
      <c r="I9" s="63">
        <f t="shared" ref="I9:I72" si="2">+E9/$E$97*100</f>
        <v>0.19528811360895101</v>
      </c>
      <c r="J9" s="63">
        <v>31.698038958483636</v>
      </c>
      <c r="K9" s="63">
        <f t="shared" ref="K9:K72" si="3">+H9/$H$97*100</f>
        <v>0.22231701591396386</v>
      </c>
      <c r="L9" s="63">
        <f t="shared" ref="L9:L72" si="4">+H9/E9</f>
        <v>7.3141595972136013</v>
      </c>
    </row>
    <row r="10" spans="1:12" s="23" customFormat="1" ht="15" customHeight="1">
      <c r="A10" s="54" t="s">
        <v>12</v>
      </c>
      <c r="B10" s="55" t="s">
        <v>68</v>
      </c>
      <c r="C10" s="56">
        <v>3958</v>
      </c>
      <c r="D10" s="56">
        <v>1244</v>
      </c>
      <c r="E10" s="57">
        <f t="shared" si="0"/>
        <v>5202</v>
      </c>
      <c r="F10" s="56">
        <v>25597</v>
      </c>
      <c r="G10" s="56">
        <v>6374</v>
      </c>
      <c r="H10" s="57">
        <f t="shared" si="1"/>
        <v>31971</v>
      </c>
      <c r="I10" s="58">
        <f t="shared" si="2"/>
        <v>7.0066126422081737E-2</v>
      </c>
      <c r="J10" s="58">
        <v>33.382532246679077</v>
      </c>
      <c r="K10" s="58">
        <f t="shared" si="3"/>
        <v>6.7023398044143589E-2</v>
      </c>
      <c r="L10" s="58">
        <f t="shared" si="4"/>
        <v>6.1459054209919266</v>
      </c>
    </row>
    <row r="11" spans="1:12" s="23" customFormat="1" ht="15" customHeight="1">
      <c r="A11" s="59" t="s">
        <v>14</v>
      </c>
      <c r="B11" s="60" t="s">
        <v>69</v>
      </c>
      <c r="C11" s="61">
        <v>30445</v>
      </c>
      <c r="D11" s="61">
        <v>518</v>
      </c>
      <c r="E11" s="62">
        <f t="shared" si="0"/>
        <v>30963</v>
      </c>
      <c r="F11" s="61">
        <v>172832</v>
      </c>
      <c r="G11" s="61">
        <v>3450</v>
      </c>
      <c r="H11" s="62">
        <f t="shared" si="1"/>
        <v>176282</v>
      </c>
      <c r="I11" s="63">
        <f t="shared" si="2"/>
        <v>0.41704295894019933</v>
      </c>
      <c r="J11" s="63">
        <v>72.032104222403163</v>
      </c>
      <c r="K11" s="63">
        <f t="shared" si="3"/>
        <v>0.36955424146938537</v>
      </c>
      <c r="L11" s="63">
        <f t="shared" si="4"/>
        <v>5.6933113716371153</v>
      </c>
    </row>
    <row r="12" spans="1:12" s="23" customFormat="1" ht="15" customHeight="1">
      <c r="A12" s="54" t="s">
        <v>15</v>
      </c>
      <c r="B12" s="55" t="s">
        <v>70</v>
      </c>
      <c r="C12" s="56">
        <v>774</v>
      </c>
      <c r="D12" s="56">
        <v>66</v>
      </c>
      <c r="E12" s="57">
        <f t="shared" si="0"/>
        <v>840</v>
      </c>
      <c r="F12" s="56">
        <v>4695</v>
      </c>
      <c r="G12" s="56">
        <v>340</v>
      </c>
      <c r="H12" s="57">
        <f t="shared" si="1"/>
        <v>5035</v>
      </c>
      <c r="I12" s="58">
        <f t="shared" si="2"/>
        <v>1.1314022720982057E-2</v>
      </c>
      <c r="J12" s="58">
        <v>37.600716204118172</v>
      </c>
      <c r="K12" s="58">
        <f t="shared" si="3"/>
        <v>1.0555278507155326E-2</v>
      </c>
      <c r="L12" s="58">
        <f t="shared" si="4"/>
        <v>5.9940476190476186</v>
      </c>
    </row>
    <row r="13" spans="1:12" s="23" customFormat="1" ht="15" customHeight="1">
      <c r="A13" s="59" t="s">
        <v>16</v>
      </c>
      <c r="B13" s="60" t="s">
        <v>71</v>
      </c>
      <c r="C13" s="61">
        <v>16135</v>
      </c>
      <c r="D13" s="61">
        <v>1069</v>
      </c>
      <c r="E13" s="62">
        <f t="shared" si="0"/>
        <v>17204</v>
      </c>
      <c r="F13" s="61">
        <v>100380</v>
      </c>
      <c r="G13" s="61">
        <v>6917</v>
      </c>
      <c r="H13" s="62">
        <f t="shared" si="1"/>
        <v>107297</v>
      </c>
      <c r="I13" s="63">
        <f t="shared" si="2"/>
        <v>0.23172196058544678</v>
      </c>
      <c r="J13" s="63">
        <v>49.070165430690246</v>
      </c>
      <c r="K13" s="63">
        <f t="shared" si="3"/>
        <v>0.22493539582566932</v>
      </c>
      <c r="L13" s="63">
        <f t="shared" si="4"/>
        <v>6.2367472680771909</v>
      </c>
    </row>
    <row r="14" spans="1:12" s="23" customFormat="1" ht="15" customHeight="1">
      <c r="A14" s="54" t="s">
        <v>17</v>
      </c>
      <c r="B14" s="55" t="s">
        <v>72</v>
      </c>
      <c r="C14" s="56">
        <v>24768</v>
      </c>
      <c r="D14" s="56">
        <v>2096</v>
      </c>
      <c r="E14" s="57">
        <f t="shared" si="0"/>
        <v>26864</v>
      </c>
      <c r="F14" s="56">
        <v>166141</v>
      </c>
      <c r="G14" s="56">
        <v>12348</v>
      </c>
      <c r="H14" s="57">
        <f t="shared" si="1"/>
        <v>178489</v>
      </c>
      <c r="I14" s="58">
        <f t="shared" si="2"/>
        <v>0.36183322187674044</v>
      </c>
      <c r="J14" s="58">
        <v>41.189187531623247</v>
      </c>
      <c r="K14" s="58">
        <f t="shared" si="3"/>
        <v>0.37418095441184646</v>
      </c>
      <c r="L14" s="58">
        <f t="shared" si="4"/>
        <v>6.6441706372840974</v>
      </c>
    </row>
    <row r="15" spans="1:12" s="23" customFormat="1" ht="15" customHeight="1">
      <c r="A15" s="59" t="s">
        <v>18</v>
      </c>
      <c r="B15" s="60" t="s">
        <v>73</v>
      </c>
      <c r="C15" s="61">
        <v>4118</v>
      </c>
      <c r="D15" s="61">
        <v>502</v>
      </c>
      <c r="E15" s="62">
        <f t="shared" si="0"/>
        <v>4620</v>
      </c>
      <c r="F15" s="61">
        <v>27500</v>
      </c>
      <c r="G15" s="61">
        <v>2972</v>
      </c>
      <c r="H15" s="62">
        <f t="shared" si="1"/>
        <v>30472</v>
      </c>
      <c r="I15" s="63">
        <f t="shared" si="2"/>
        <v>6.2227124965401316E-2</v>
      </c>
      <c r="J15" s="63">
        <v>34.303534303534306</v>
      </c>
      <c r="K15" s="63">
        <f t="shared" si="3"/>
        <v>6.3880922873890189E-2</v>
      </c>
      <c r="L15" s="63">
        <f t="shared" si="4"/>
        <v>6.5956709956709956</v>
      </c>
    </row>
    <row r="16" spans="1:12" s="23" customFormat="1" ht="15" customHeight="1">
      <c r="A16" s="96">
        <v>10</v>
      </c>
      <c r="B16" s="55" t="s">
        <v>74</v>
      </c>
      <c r="C16" s="56">
        <v>156821</v>
      </c>
      <c r="D16" s="56">
        <v>140169</v>
      </c>
      <c r="E16" s="57">
        <f t="shared" si="0"/>
        <v>296990</v>
      </c>
      <c r="F16" s="56">
        <v>1007491</v>
      </c>
      <c r="G16" s="56">
        <v>789861</v>
      </c>
      <c r="H16" s="57">
        <f t="shared" si="1"/>
        <v>1797352</v>
      </c>
      <c r="I16" s="58">
        <f t="shared" si="2"/>
        <v>4.0001804856005494</v>
      </c>
      <c r="J16" s="58">
        <v>54.919328741158523</v>
      </c>
      <c r="K16" s="58">
        <f t="shared" si="3"/>
        <v>3.7679346445665618</v>
      </c>
      <c r="L16" s="58">
        <f t="shared" si="4"/>
        <v>6.0518940031650894</v>
      </c>
    </row>
    <row r="17" spans="1:12" s="23" customFormat="1" ht="15" customHeight="1">
      <c r="A17" s="97">
        <v>11</v>
      </c>
      <c r="B17" s="60" t="s">
        <v>75</v>
      </c>
      <c r="C17" s="61">
        <v>9207</v>
      </c>
      <c r="D17" s="61">
        <v>2153</v>
      </c>
      <c r="E17" s="62">
        <f t="shared" si="0"/>
        <v>11360</v>
      </c>
      <c r="F17" s="61">
        <v>57173</v>
      </c>
      <c r="G17" s="61">
        <v>14104</v>
      </c>
      <c r="H17" s="62">
        <f t="shared" si="1"/>
        <v>71277</v>
      </c>
      <c r="I17" s="63">
        <f t="shared" si="2"/>
        <v>0.15300868822661448</v>
      </c>
      <c r="J17" s="63">
        <v>62.342223685654709</v>
      </c>
      <c r="K17" s="63">
        <f t="shared" si="3"/>
        <v>0.14942375097408345</v>
      </c>
      <c r="L17" s="63">
        <f t="shared" si="4"/>
        <v>6.2743838028169012</v>
      </c>
    </row>
    <row r="18" spans="1:12" s="23" customFormat="1" ht="15" customHeight="1">
      <c r="A18" s="96">
        <v>12</v>
      </c>
      <c r="B18" s="55" t="s">
        <v>76</v>
      </c>
      <c r="C18" s="56">
        <v>3758</v>
      </c>
      <c r="D18" s="56">
        <v>1210</v>
      </c>
      <c r="E18" s="57">
        <f t="shared" si="0"/>
        <v>4968</v>
      </c>
      <c r="F18" s="56">
        <v>20574</v>
      </c>
      <c r="G18" s="56">
        <v>7394</v>
      </c>
      <c r="H18" s="57">
        <f t="shared" si="1"/>
        <v>27968</v>
      </c>
      <c r="I18" s="58">
        <f t="shared" si="2"/>
        <v>6.6914362949808168E-2</v>
      </c>
      <c r="J18" s="58">
        <v>72.525547445255484</v>
      </c>
      <c r="K18" s="58">
        <f t="shared" si="3"/>
        <v>5.8631584764274117E-2</v>
      </c>
      <c r="L18" s="58">
        <f t="shared" si="4"/>
        <v>5.6296296296296298</v>
      </c>
    </row>
    <row r="19" spans="1:12" s="23" customFormat="1" ht="15" customHeight="1">
      <c r="A19" s="97">
        <v>13</v>
      </c>
      <c r="B19" s="60" t="s">
        <v>77</v>
      </c>
      <c r="C19" s="61">
        <v>178598</v>
      </c>
      <c r="D19" s="61">
        <v>110089</v>
      </c>
      <c r="E19" s="62">
        <f t="shared" si="0"/>
        <v>288687</v>
      </c>
      <c r="F19" s="61">
        <v>1090992</v>
      </c>
      <c r="G19" s="61">
        <v>648185</v>
      </c>
      <c r="H19" s="62">
        <f t="shared" si="1"/>
        <v>1739177</v>
      </c>
      <c r="I19" s="63">
        <f t="shared" si="2"/>
        <v>3.8883467586335083</v>
      </c>
      <c r="J19" s="63">
        <v>59.623530772455865</v>
      </c>
      <c r="K19" s="63">
        <f t="shared" si="3"/>
        <v>3.6459776779024589</v>
      </c>
      <c r="L19" s="63">
        <f t="shared" si="4"/>
        <v>6.0244382324108807</v>
      </c>
    </row>
    <row r="20" spans="1:12" s="23" customFormat="1" ht="15" customHeight="1">
      <c r="A20" s="96">
        <v>14</v>
      </c>
      <c r="B20" s="55" t="s">
        <v>78</v>
      </c>
      <c r="C20" s="56">
        <v>103499</v>
      </c>
      <c r="D20" s="56">
        <v>216076</v>
      </c>
      <c r="E20" s="57">
        <f t="shared" si="0"/>
        <v>319575</v>
      </c>
      <c r="F20" s="56">
        <v>717539</v>
      </c>
      <c r="G20" s="56">
        <v>1309693</v>
      </c>
      <c r="H20" s="57">
        <f t="shared" si="1"/>
        <v>2027232</v>
      </c>
      <c r="I20" s="58">
        <f t="shared" si="2"/>
        <v>4.3043795369736202</v>
      </c>
      <c r="J20" s="58">
        <v>43.277863997204861</v>
      </c>
      <c r="K20" s="58">
        <f t="shared" si="3"/>
        <v>4.2498507167065558</v>
      </c>
      <c r="L20" s="58">
        <f t="shared" si="4"/>
        <v>6.3435249941328324</v>
      </c>
    </row>
    <row r="21" spans="1:12" s="23" customFormat="1" ht="15" customHeight="1">
      <c r="A21" s="97">
        <v>15</v>
      </c>
      <c r="B21" s="60" t="s">
        <v>79</v>
      </c>
      <c r="C21" s="61">
        <v>15696</v>
      </c>
      <c r="D21" s="61">
        <v>8776</v>
      </c>
      <c r="E21" s="62">
        <f t="shared" si="0"/>
        <v>24472</v>
      </c>
      <c r="F21" s="61">
        <v>119594</v>
      </c>
      <c r="G21" s="61">
        <v>56643</v>
      </c>
      <c r="H21" s="62">
        <f t="shared" si="1"/>
        <v>176237</v>
      </c>
      <c r="I21" s="63">
        <f t="shared" si="2"/>
        <v>0.32961519527127725</v>
      </c>
      <c r="J21" s="63">
        <v>29.728613425982164</v>
      </c>
      <c r="K21" s="63">
        <f t="shared" si="3"/>
        <v>0.3694599043228467</v>
      </c>
      <c r="L21" s="63">
        <f t="shared" si="4"/>
        <v>7.2015773128473359</v>
      </c>
    </row>
    <row r="22" spans="1:12" s="23" customFormat="1" ht="15" customHeight="1">
      <c r="A22" s="96">
        <v>16</v>
      </c>
      <c r="B22" s="55" t="s">
        <v>80</v>
      </c>
      <c r="C22" s="56">
        <v>29734</v>
      </c>
      <c r="D22" s="56">
        <v>5681</v>
      </c>
      <c r="E22" s="57">
        <f t="shared" si="0"/>
        <v>35415</v>
      </c>
      <c r="F22" s="56">
        <v>200644</v>
      </c>
      <c r="G22" s="56">
        <v>35343</v>
      </c>
      <c r="H22" s="57">
        <f t="shared" si="1"/>
        <v>235987</v>
      </c>
      <c r="I22" s="58">
        <f t="shared" si="2"/>
        <v>0.4770072793614043</v>
      </c>
      <c r="J22" s="58">
        <v>45.253002811142345</v>
      </c>
      <c r="K22" s="58">
        <f t="shared" si="3"/>
        <v>0.49471867111580214</v>
      </c>
      <c r="L22" s="58">
        <f t="shared" si="4"/>
        <v>6.6634759282789782</v>
      </c>
    </row>
    <row r="23" spans="1:12" s="23" customFormat="1" ht="15" customHeight="1">
      <c r="A23" s="97">
        <v>17</v>
      </c>
      <c r="B23" s="60" t="s">
        <v>81</v>
      </c>
      <c r="C23" s="61">
        <v>36481</v>
      </c>
      <c r="D23" s="61">
        <v>9274</v>
      </c>
      <c r="E23" s="62">
        <f t="shared" si="0"/>
        <v>45755</v>
      </c>
      <c r="F23" s="61">
        <v>211544</v>
      </c>
      <c r="G23" s="61">
        <v>56172</v>
      </c>
      <c r="H23" s="62">
        <f t="shared" si="1"/>
        <v>267716</v>
      </c>
      <c r="I23" s="63">
        <f t="shared" si="2"/>
        <v>0.61627751142682619</v>
      </c>
      <c r="J23" s="63">
        <v>58.915557157940825</v>
      </c>
      <c r="K23" s="63">
        <f t="shared" si="3"/>
        <v>0.56123474494967129</v>
      </c>
      <c r="L23" s="63">
        <f t="shared" si="4"/>
        <v>5.8510763850945251</v>
      </c>
    </row>
    <row r="24" spans="1:12" s="23" customFormat="1" ht="15" customHeight="1">
      <c r="A24" s="96">
        <v>18</v>
      </c>
      <c r="B24" s="55" t="s">
        <v>82</v>
      </c>
      <c r="C24" s="56">
        <v>14748</v>
      </c>
      <c r="D24" s="56">
        <v>5811</v>
      </c>
      <c r="E24" s="57">
        <f t="shared" si="0"/>
        <v>20559</v>
      </c>
      <c r="F24" s="56">
        <v>98208</v>
      </c>
      <c r="G24" s="56">
        <v>37786</v>
      </c>
      <c r="H24" s="57">
        <f t="shared" si="1"/>
        <v>135994</v>
      </c>
      <c r="I24" s="58">
        <f t="shared" si="2"/>
        <v>0.27691070609603585</v>
      </c>
      <c r="J24" s="58">
        <v>41.625835189309576</v>
      </c>
      <c r="K24" s="58">
        <f t="shared" si="3"/>
        <v>0.28509524236386918</v>
      </c>
      <c r="L24" s="58">
        <f t="shared" si="4"/>
        <v>6.6148158957147718</v>
      </c>
    </row>
    <row r="25" spans="1:12" s="23" customFormat="1" ht="15" customHeight="1">
      <c r="A25" s="97">
        <v>19</v>
      </c>
      <c r="B25" s="60" t="s">
        <v>83</v>
      </c>
      <c r="C25" s="61">
        <v>5197</v>
      </c>
      <c r="D25" s="61">
        <v>744</v>
      </c>
      <c r="E25" s="62">
        <f t="shared" si="0"/>
        <v>5941</v>
      </c>
      <c r="F25" s="61">
        <v>31544</v>
      </c>
      <c r="G25" s="61">
        <v>4898</v>
      </c>
      <c r="H25" s="62">
        <f t="shared" si="1"/>
        <v>36442</v>
      </c>
      <c r="I25" s="63">
        <f t="shared" si="2"/>
        <v>8.0019772601612388E-2</v>
      </c>
      <c r="J25" s="63">
        <v>62.294222501834959</v>
      </c>
      <c r="K25" s="63">
        <f t="shared" si="3"/>
        <v>7.6396317648014772E-2</v>
      </c>
      <c r="L25" s="63">
        <f t="shared" si="4"/>
        <v>6.1339841777478536</v>
      </c>
    </row>
    <row r="26" spans="1:12" s="23" customFormat="1" ht="15" customHeight="1">
      <c r="A26" s="96">
        <v>20</v>
      </c>
      <c r="B26" s="55" t="s">
        <v>84</v>
      </c>
      <c r="C26" s="56">
        <v>50761</v>
      </c>
      <c r="D26" s="56">
        <v>17574</v>
      </c>
      <c r="E26" s="57">
        <f t="shared" si="0"/>
        <v>68335</v>
      </c>
      <c r="F26" s="56">
        <v>301286</v>
      </c>
      <c r="G26" s="56">
        <v>99343</v>
      </c>
      <c r="H26" s="57">
        <f t="shared" si="1"/>
        <v>400629</v>
      </c>
      <c r="I26" s="58">
        <f t="shared" si="2"/>
        <v>0.92040921742655812</v>
      </c>
      <c r="J26" s="58">
        <v>60.671034874635986</v>
      </c>
      <c r="K26" s="58">
        <f t="shared" si="3"/>
        <v>0.83987103734719581</v>
      </c>
      <c r="L26" s="58">
        <f t="shared" si="4"/>
        <v>5.862720421453135</v>
      </c>
    </row>
    <row r="27" spans="1:12" s="23" customFormat="1" ht="15" customHeight="1">
      <c r="A27" s="97">
        <v>21</v>
      </c>
      <c r="B27" s="60" t="s">
        <v>85</v>
      </c>
      <c r="C27" s="61">
        <v>16495</v>
      </c>
      <c r="D27" s="61">
        <v>14243</v>
      </c>
      <c r="E27" s="62">
        <f t="shared" si="0"/>
        <v>30738</v>
      </c>
      <c r="F27" s="61">
        <v>86472</v>
      </c>
      <c r="G27" s="61">
        <v>71274</v>
      </c>
      <c r="H27" s="62">
        <f t="shared" si="1"/>
        <v>157746</v>
      </c>
      <c r="I27" s="63">
        <f t="shared" si="2"/>
        <v>0.41401241713993631</v>
      </c>
      <c r="J27" s="63">
        <v>74.959761986050822</v>
      </c>
      <c r="K27" s="63">
        <f t="shared" si="3"/>
        <v>0.33069572261960756</v>
      </c>
      <c r="L27" s="63">
        <f t="shared" si="4"/>
        <v>5.131953933242241</v>
      </c>
    </row>
    <row r="28" spans="1:12" s="23" customFormat="1" ht="15" customHeight="1">
      <c r="A28" s="96">
        <v>22</v>
      </c>
      <c r="B28" s="55" t="s">
        <v>86</v>
      </c>
      <c r="C28" s="56">
        <v>121762</v>
      </c>
      <c r="D28" s="56">
        <v>43695</v>
      </c>
      <c r="E28" s="57">
        <f t="shared" si="0"/>
        <v>165457</v>
      </c>
      <c r="F28" s="56">
        <v>766792</v>
      </c>
      <c r="G28" s="56">
        <v>251771</v>
      </c>
      <c r="H28" s="57">
        <f t="shared" si="1"/>
        <v>1018563</v>
      </c>
      <c r="I28" s="58">
        <f t="shared" si="2"/>
        <v>2.228552687316105</v>
      </c>
      <c r="J28" s="58">
        <v>65.049123869207449</v>
      </c>
      <c r="K28" s="58">
        <f t="shared" si="3"/>
        <v>2.1352961553294239</v>
      </c>
      <c r="L28" s="58">
        <f t="shared" si="4"/>
        <v>6.1560586738548384</v>
      </c>
    </row>
    <row r="29" spans="1:12" s="23" customFormat="1" ht="15" customHeight="1">
      <c r="A29" s="97">
        <v>23</v>
      </c>
      <c r="B29" s="60" t="s">
        <v>87</v>
      </c>
      <c r="C29" s="61">
        <v>116075</v>
      </c>
      <c r="D29" s="61">
        <v>27971</v>
      </c>
      <c r="E29" s="62">
        <f t="shared" si="0"/>
        <v>144046</v>
      </c>
      <c r="F29" s="61">
        <v>704951</v>
      </c>
      <c r="G29" s="61">
        <v>158068</v>
      </c>
      <c r="H29" s="62">
        <f t="shared" si="1"/>
        <v>863019</v>
      </c>
      <c r="I29" s="63">
        <f t="shared" si="2"/>
        <v>1.9401663296030731</v>
      </c>
      <c r="J29" s="63">
        <v>59.038875340697174</v>
      </c>
      <c r="K29" s="63">
        <f t="shared" si="3"/>
        <v>1.8092166637471065</v>
      </c>
      <c r="L29" s="63">
        <f t="shared" si="4"/>
        <v>5.9912736209266484</v>
      </c>
    </row>
    <row r="30" spans="1:12" s="23" customFormat="1" ht="15" customHeight="1">
      <c r="A30" s="96">
        <v>24</v>
      </c>
      <c r="B30" s="55" t="s">
        <v>88</v>
      </c>
      <c r="C30" s="56">
        <v>134121</v>
      </c>
      <c r="D30" s="56">
        <v>10183</v>
      </c>
      <c r="E30" s="57">
        <f t="shared" si="0"/>
        <v>144304</v>
      </c>
      <c r="F30" s="56">
        <v>877462</v>
      </c>
      <c r="G30" s="56">
        <v>62756</v>
      </c>
      <c r="H30" s="57">
        <f t="shared" si="1"/>
        <v>940218</v>
      </c>
      <c r="I30" s="58">
        <f t="shared" si="2"/>
        <v>1.9436413508673749</v>
      </c>
      <c r="J30" s="58">
        <v>72.784497281375153</v>
      </c>
      <c r="K30" s="58">
        <f t="shared" si="3"/>
        <v>1.9710551832056735</v>
      </c>
      <c r="L30" s="58">
        <f t="shared" si="4"/>
        <v>6.5155366448608492</v>
      </c>
    </row>
    <row r="31" spans="1:12" s="23" customFormat="1" ht="15" customHeight="1">
      <c r="A31" s="97">
        <v>25</v>
      </c>
      <c r="B31" s="60" t="s">
        <v>89</v>
      </c>
      <c r="C31" s="61">
        <v>222318</v>
      </c>
      <c r="D31" s="61">
        <v>46595</v>
      </c>
      <c r="E31" s="62">
        <f t="shared" si="0"/>
        <v>268913</v>
      </c>
      <c r="F31" s="61">
        <v>1395032</v>
      </c>
      <c r="G31" s="61">
        <v>284634</v>
      </c>
      <c r="H31" s="62">
        <f t="shared" si="1"/>
        <v>1679666</v>
      </c>
      <c r="I31" s="63">
        <f t="shared" si="2"/>
        <v>3.622009276151724</v>
      </c>
      <c r="J31" s="63">
        <v>60.721487231943058</v>
      </c>
      <c r="K31" s="63">
        <f t="shared" si="3"/>
        <v>3.5212199461766751</v>
      </c>
      <c r="L31" s="63">
        <f t="shared" si="4"/>
        <v>6.246131648525731</v>
      </c>
    </row>
    <row r="32" spans="1:12" s="23" customFormat="1" ht="15" customHeight="1">
      <c r="A32" s="96">
        <v>26</v>
      </c>
      <c r="B32" s="55" t="s">
        <v>90</v>
      </c>
      <c r="C32" s="56">
        <v>23294</v>
      </c>
      <c r="D32" s="56">
        <v>18502</v>
      </c>
      <c r="E32" s="57">
        <f t="shared" si="0"/>
        <v>41796</v>
      </c>
      <c r="F32" s="56">
        <v>126334</v>
      </c>
      <c r="G32" s="56">
        <v>99390</v>
      </c>
      <c r="H32" s="57">
        <f t="shared" si="1"/>
        <v>225724</v>
      </c>
      <c r="I32" s="58">
        <f t="shared" si="2"/>
        <v>0.56295344481686438</v>
      </c>
      <c r="J32" s="58">
        <v>70.638341023170909</v>
      </c>
      <c r="K32" s="58">
        <f t="shared" si="3"/>
        <v>0.47320351256189247</v>
      </c>
      <c r="L32" s="58">
        <f t="shared" si="4"/>
        <v>5.4006124988037136</v>
      </c>
    </row>
    <row r="33" spans="1:12" s="23" customFormat="1" ht="15" customHeight="1">
      <c r="A33" s="97">
        <v>27</v>
      </c>
      <c r="B33" s="60" t="s">
        <v>91</v>
      </c>
      <c r="C33" s="61">
        <v>103106</v>
      </c>
      <c r="D33" s="61">
        <v>44127</v>
      </c>
      <c r="E33" s="62">
        <f t="shared" si="0"/>
        <v>147233</v>
      </c>
      <c r="F33" s="61">
        <v>652291</v>
      </c>
      <c r="G33" s="61">
        <v>251910</v>
      </c>
      <c r="H33" s="62">
        <f t="shared" si="1"/>
        <v>904201</v>
      </c>
      <c r="I33" s="63">
        <f t="shared" si="2"/>
        <v>1.9830922705694656</v>
      </c>
      <c r="J33" s="63">
        <v>76.368832731648624</v>
      </c>
      <c r="K33" s="63">
        <f t="shared" si="3"/>
        <v>1.89554982749719</v>
      </c>
      <c r="L33" s="63">
        <f t="shared" si="4"/>
        <v>6.1412930525086091</v>
      </c>
    </row>
    <row r="34" spans="1:12" s="23" customFormat="1" ht="15" customHeight="1">
      <c r="A34" s="96">
        <v>28</v>
      </c>
      <c r="B34" s="55" t="s">
        <v>92</v>
      </c>
      <c r="C34" s="56">
        <v>110148</v>
      </c>
      <c r="D34" s="56">
        <v>18546</v>
      </c>
      <c r="E34" s="57">
        <f t="shared" si="0"/>
        <v>128694</v>
      </c>
      <c r="F34" s="56">
        <v>685312</v>
      </c>
      <c r="G34" s="56">
        <v>115478</v>
      </c>
      <c r="H34" s="57">
        <f t="shared" si="1"/>
        <v>800790</v>
      </c>
      <c r="I34" s="58">
        <f t="shared" si="2"/>
        <v>1.733389095302458</v>
      </c>
      <c r="J34" s="58">
        <v>57.277266941420471</v>
      </c>
      <c r="K34" s="58">
        <f t="shared" si="3"/>
        <v>1.6787609683703901</v>
      </c>
      <c r="L34" s="58">
        <f t="shared" si="4"/>
        <v>6.2224346123362393</v>
      </c>
    </row>
    <row r="35" spans="1:12" s="23" customFormat="1" ht="15" customHeight="1">
      <c r="A35" s="97">
        <v>29</v>
      </c>
      <c r="B35" s="60" t="s">
        <v>93</v>
      </c>
      <c r="C35" s="61">
        <v>184325</v>
      </c>
      <c r="D35" s="61">
        <v>51101</v>
      </c>
      <c r="E35" s="62">
        <f t="shared" si="0"/>
        <v>235426</v>
      </c>
      <c r="F35" s="61">
        <v>1283491</v>
      </c>
      <c r="G35" s="61">
        <v>309804</v>
      </c>
      <c r="H35" s="62">
        <f t="shared" si="1"/>
        <v>1593295</v>
      </c>
      <c r="I35" s="63">
        <f t="shared" si="2"/>
        <v>3.1709703727499066</v>
      </c>
      <c r="J35" s="63">
        <v>90.152484089116271</v>
      </c>
      <c r="K35" s="63">
        <f t="shared" si="3"/>
        <v>3.3401534198725011</v>
      </c>
      <c r="L35" s="63">
        <f t="shared" si="4"/>
        <v>6.7677104482937311</v>
      </c>
    </row>
    <row r="36" spans="1:12" s="23" customFormat="1" ht="15" customHeight="1">
      <c r="A36" s="96">
        <v>30</v>
      </c>
      <c r="B36" s="55" t="s">
        <v>94</v>
      </c>
      <c r="C36" s="56">
        <v>49746</v>
      </c>
      <c r="D36" s="56">
        <v>5782</v>
      </c>
      <c r="E36" s="57">
        <f t="shared" si="0"/>
        <v>55528</v>
      </c>
      <c r="F36" s="56">
        <v>279488</v>
      </c>
      <c r="G36" s="56">
        <v>33803</v>
      </c>
      <c r="H36" s="57">
        <f t="shared" si="1"/>
        <v>313291</v>
      </c>
      <c r="I36" s="58">
        <f t="shared" si="2"/>
        <v>0.74791077815558538</v>
      </c>
      <c r="J36" s="58">
        <v>60.569832889742138</v>
      </c>
      <c r="K36" s="58">
        <f t="shared" si="3"/>
        <v>0.65677731058295918</v>
      </c>
      <c r="L36" s="58">
        <f t="shared" si="4"/>
        <v>5.6420364500792397</v>
      </c>
    </row>
    <row r="37" spans="1:12" s="23" customFormat="1" ht="15" customHeight="1">
      <c r="A37" s="97">
        <v>31</v>
      </c>
      <c r="B37" s="60" t="s">
        <v>95</v>
      </c>
      <c r="C37" s="61">
        <v>65512</v>
      </c>
      <c r="D37" s="61">
        <v>14475</v>
      </c>
      <c r="E37" s="62">
        <f t="shared" si="0"/>
        <v>79987</v>
      </c>
      <c r="F37" s="61">
        <v>446269</v>
      </c>
      <c r="G37" s="61">
        <v>96067</v>
      </c>
      <c r="H37" s="62">
        <f t="shared" si="1"/>
        <v>542336</v>
      </c>
      <c r="I37" s="63">
        <f t="shared" si="2"/>
        <v>1.0773508754561807</v>
      </c>
      <c r="J37" s="63">
        <v>40.584614916255255</v>
      </c>
      <c r="K37" s="63">
        <f t="shared" si="3"/>
        <v>1.1369429045594024</v>
      </c>
      <c r="L37" s="63">
        <f t="shared" si="4"/>
        <v>6.780301799042344</v>
      </c>
    </row>
    <row r="38" spans="1:12" s="23" customFormat="1" ht="15" customHeight="1">
      <c r="A38" s="96">
        <v>32</v>
      </c>
      <c r="B38" s="55" t="s">
        <v>96</v>
      </c>
      <c r="C38" s="56">
        <v>19298</v>
      </c>
      <c r="D38" s="56">
        <v>19893</v>
      </c>
      <c r="E38" s="57">
        <f t="shared" si="0"/>
        <v>39191</v>
      </c>
      <c r="F38" s="56">
        <v>128355</v>
      </c>
      <c r="G38" s="56">
        <v>122107</v>
      </c>
      <c r="H38" s="57">
        <f t="shared" si="1"/>
        <v>250462</v>
      </c>
      <c r="I38" s="58">
        <f t="shared" si="2"/>
        <v>0.52786650530715207</v>
      </c>
      <c r="J38" s="58">
        <v>43.797635278603522</v>
      </c>
      <c r="K38" s="58">
        <f t="shared" si="3"/>
        <v>0.52506378658572739</v>
      </c>
      <c r="L38" s="58">
        <f t="shared" si="4"/>
        <v>6.3908040111250033</v>
      </c>
    </row>
    <row r="39" spans="1:12" s="23" customFormat="1" ht="15" customHeight="1">
      <c r="A39" s="97">
        <v>33</v>
      </c>
      <c r="B39" s="60" t="s">
        <v>97</v>
      </c>
      <c r="C39" s="61">
        <v>64473</v>
      </c>
      <c r="D39" s="61">
        <v>10322</v>
      </c>
      <c r="E39" s="62">
        <f t="shared" si="0"/>
        <v>74795</v>
      </c>
      <c r="F39" s="61">
        <v>403477</v>
      </c>
      <c r="G39" s="61">
        <v>65092</v>
      </c>
      <c r="H39" s="62">
        <f t="shared" si="1"/>
        <v>468569</v>
      </c>
      <c r="I39" s="63">
        <f t="shared" si="2"/>
        <v>1.0074194397807772</v>
      </c>
      <c r="J39" s="63">
        <v>42.943429158700361</v>
      </c>
      <c r="K39" s="63">
        <f t="shared" si="3"/>
        <v>0.98229916481018154</v>
      </c>
      <c r="L39" s="63">
        <f t="shared" si="4"/>
        <v>6.2647102079015973</v>
      </c>
    </row>
    <row r="40" spans="1:12" s="23" customFormat="1" ht="15" customHeight="1">
      <c r="A40" s="96">
        <v>35</v>
      </c>
      <c r="B40" s="55" t="s">
        <v>98</v>
      </c>
      <c r="C40" s="56">
        <v>51676</v>
      </c>
      <c r="D40" s="56">
        <v>6416</v>
      </c>
      <c r="E40" s="57">
        <f t="shared" si="0"/>
        <v>58092</v>
      </c>
      <c r="F40" s="56">
        <v>311429</v>
      </c>
      <c r="G40" s="56">
        <v>40259</v>
      </c>
      <c r="H40" s="57">
        <f t="shared" si="1"/>
        <v>351688</v>
      </c>
      <c r="I40" s="58">
        <f t="shared" si="2"/>
        <v>0.78244548560391625</v>
      </c>
      <c r="J40" s="58">
        <v>47.047199455764684</v>
      </c>
      <c r="K40" s="58">
        <f t="shared" si="3"/>
        <v>0.73727205315281874</v>
      </c>
      <c r="L40" s="58">
        <f t="shared" si="4"/>
        <v>6.053983336776148</v>
      </c>
    </row>
    <row r="41" spans="1:12" s="23" customFormat="1" ht="15" customHeight="1">
      <c r="A41" s="97">
        <v>36</v>
      </c>
      <c r="B41" s="60" t="s">
        <v>99</v>
      </c>
      <c r="C41" s="61">
        <v>4440</v>
      </c>
      <c r="D41" s="61">
        <v>867</v>
      </c>
      <c r="E41" s="62">
        <f t="shared" si="0"/>
        <v>5307</v>
      </c>
      <c r="F41" s="61">
        <v>32652</v>
      </c>
      <c r="G41" s="61">
        <v>5619</v>
      </c>
      <c r="H41" s="62">
        <f t="shared" si="1"/>
        <v>38271</v>
      </c>
      <c r="I41" s="63">
        <f t="shared" si="2"/>
        <v>7.1480379262204505E-2</v>
      </c>
      <c r="J41" s="63">
        <v>44.358074222668002</v>
      </c>
      <c r="K41" s="63">
        <f t="shared" si="3"/>
        <v>8.0230598559551433E-2</v>
      </c>
      <c r="L41" s="63">
        <f t="shared" si="4"/>
        <v>7.2114188807235724</v>
      </c>
    </row>
    <row r="42" spans="1:12" s="23" customFormat="1" ht="15" customHeight="1">
      <c r="A42" s="96">
        <v>37</v>
      </c>
      <c r="B42" s="55" t="s">
        <v>100</v>
      </c>
      <c r="C42" s="56">
        <v>13304</v>
      </c>
      <c r="D42" s="56">
        <v>2002</v>
      </c>
      <c r="E42" s="57">
        <f t="shared" si="0"/>
        <v>15306</v>
      </c>
      <c r="F42" s="56">
        <v>86577</v>
      </c>
      <c r="G42" s="56">
        <v>14304</v>
      </c>
      <c r="H42" s="57">
        <f t="shared" si="1"/>
        <v>100881</v>
      </c>
      <c r="I42" s="58">
        <f t="shared" si="2"/>
        <v>0.20615765686589449</v>
      </c>
      <c r="J42" s="58">
        <v>66.61154147445383</v>
      </c>
      <c r="K42" s="58">
        <f t="shared" si="3"/>
        <v>0.21148501511029524</v>
      </c>
      <c r="L42" s="58">
        <f t="shared" si="4"/>
        <v>6.5909447275578206</v>
      </c>
    </row>
    <row r="43" spans="1:12" s="23" customFormat="1" ht="15" customHeight="1">
      <c r="A43" s="97">
        <v>38</v>
      </c>
      <c r="B43" s="60" t="s">
        <v>101</v>
      </c>
      <c r="C43" s="61">
        <v>47273</v>
      </c>
      <c r="D43" s="61">
        <v>7155</v>
      </c>
      <c r="E43" s="62">
        <f t="shared" si="0"/>
        <v>54428</v>
      </c>
      <c r="F43" s="61">
        <v>307227</v>
      </c>
      <c r="G43" s="61">
        <v>42815</v>
      </c>
      <c r="H43" s="62">
        <f t="shared" si="1"/>
        <v>350042</v>
      </c>
      <c r="I43" s="63">
        <f t="shared" si="2"/>
        <v>0.73309479602096606</v>
      </c>
      <c r="J43" s="63">
        <v>59.79193443847565</v>
      </c>
      <c r="K43" s="63">
        <f t="shared" si="3"/>
        <v>0.73382140997053913</v>
      </c>
      <c r="L43" s="63">
        <f t="shared" si="4"/>
        <v>6.4312853678253843</v>
      </c>
    </row>
    <row r="44" spans="1:12" s="23" customFormat="1" ht="15" customHeight="1">
      <c r="A44" s="96">
        <v>39</v>
      </c>
      <c r="B44" s="55" t="s">
        <v>102</v>
      </c>
      <c r="C44" s="56">
        <v>4783</v>
      </c>
      <c r="D44" s="56">
        <v>580</v>
      </c>
      <c r="E44" s="57">
        <f t="shared" si="0"/>
        <v>5363</v>
      </c>
      <c r="F44" s="56">
        <v>27217</v>
      </c>
      <c r="G44" s="56">
        <v>3531</v>
      </c>
      <c r="H44" s="57">
        <f t="shared" si="1"/>
        <v>30748</v>
      </c>
      <c r="I44" s="58">
        <f t="shared" si="2"/>
        <v>7.2234647443603306E-2</v>
      </c>
      <c r="J44" s="58">
        <v>70.854802483815561</v>
      </c>
      <c r="K44" s="58">
        <f t="shared" si="3"/>
        <v>6.4459524039327101E-2</v>
      </c>
      <c r="L44" s="58">
        <f t="shared" si="4"/>
        <v>5.7333581950400898</v>
      </c>
    </row>
    <row r="45" spans="1:12" s="23" customFormat="1" ht="15" customHeight="1">
      <c r="A45" s="97">
        <v>41</v>
      </c>
      <c r="B45" s="60" t="s">
        <v>103</v>
      </c>
      <c r="C45" s="61">
        <v>112379</v>
      </c>
      <c r="D45" s="61">
        <v>14770</v>
      </c>
      <c r="E45" s="62">
        <f t="shared" si="0"/>
        <v>127149</v>
      </c>
      <c r="F45" s="61">
        <v>945125</v>
      </c>
      <c r="G45" s="61">
        <v>105147</v>
      </c>
      <c r="H45" s="62">
        <f t="shared" si="1"/>
        <v>1050272</v>
      </c>
      <c r="I45" s="63">
        <f t="shared" si="2"/>
        <v>1.7125793749406519</v>
      </c>
      <c r="J45" s="63">
        <v>11.136403846052787</v>
      </c>
      <c r="K45" s="63">
        <f t="shared" si="3"/>
        <v>2.2017703015426093</v>
      </c>
      <c r="L45" s="63">
        <f t="shared" si="4"/>
        <v>8.2601672054046826</v>
      </c>
    </row>
    <row r="46" spans="1:12" s="23" customFormat="1" ht="15" customHeight="1">
      <c r="A46" s="96">
        <v>42</v>
      </c>
      <c r="B46" s="55" t="s">
        <v>104</v>
      </c>
      <c r="C46" s="56">
        <v>106160</v>
      </c>
      <c r="D46" s="56">
        <v>11237</v>
      </c>
      <c r="E46" s="57">
        <f t="shared" si="0"/>
        <v>117397</v>
      </c>
      <c r="F46" s="56">
        <v>674572</v>
      </c>
      <c r="G46" s="56">
        <v>71636</v>
      </c>
      <c r="H46" s="57">
        <f t="shared" si="1"/>
        <v>746208</v>
      </c>
      <c r="I46" s="58">
        <f t="shared" si="2"/>
        <v>1.5812289587799173</v>
      </c>
      <c r="J46" s="58">
        <v>33.976609371879732</v>
      </c>
      <c r="K46" s="58">
        <f t="shared" si="3"/>
        <v>1.5643362987621374</v>
      </c>
      <c r="L46" s="58">
        <f t="shared" si="4"/>
        <v>6.3562782694617406</v>
      </c>
    </row>
    <row r="47" spans="1:12" s="23" customFormat="1" ht="15" customHeight="1">
      <c r="A47" s="97">
        <v>43</v>
      </c>
      <c r="B47" s="60" t="s">
        <v>105</v>
      </c>
      <c r="C47" s="61">
        <v>68603</v>
      </c>
      <c r="D47" s="61">
        <v>12346</v>
      </c>
      <c r="E47" s="62">
        <f t="shared" si="0"/>
        <v>80949</v>
      </c>
      <c r="F47" s="61">
        <v>510648</v>
      </c>
      <c r="G47" s="61">
        <v>92408</v>
      </c>
      <c r="H47" s="62">
        <f t="shared" si="1"/>
        <v>603056</v>
      </c>
      <c r="I47" s="63">
        <f t="shared" si="2"/>
        <v>1.0903081252866387</v>
      </c>
      <c r="J47" s="63">
        <v>25.200407196291653</v>
      </c>
      <c r="K47" s="63">
        <f t="shared" si="3"/>
        <v>1.2642351609555238</v>
      </c>
      <c r="L47" s="63">
        <f t="shared" si="4"/>
        <v>7.4498264339275346</v>
      </c>
    </row>
    <row r="48" spans="1:12" s="23" customFormat="1" ht="15" customHeight="1">
      <c r="A48" s="96">
        <v>45</v>
      </c>
      <c r="B48" s="55" t="s">
        <v>106</v>
      </c>
      <c r="C48" s="56">
        <v>62169</v>
      </c>
      <c r="D48" s="56">
        <v>16132</v>
      </c>
      <c r="E48" s="57">
        <f t="shared" si="0"/>
        <v>78301</v>
      </c>
      <c r="F48" s="56">
        <v>451439</v>
      </c>
      <c r="G48" s="56">
        <v>113859</v>
      </c>
      <c r="H48" s="57">
        <f t="shared" si="1"/>
        <v>565298</v>
      </c>
      <c r="I48" s="58">
        <f t="shared" si="2"/>
        <v>1.0546420155662095</v>
      </c>
      <c r="J48" s="58">
        <v>28.175252872363778</v>
      </c>
      <c r="K48" s="58">
        <f t="shared" si="3"/>
        <v>1.1850800058665127</v>
      </c>
      <c r="L48" s="58">
        <f t="shared" si="4"/>
        <v>7.2195501973154874</v>
      </c>
    </row>
    <row r="49" spans="1:12" s="23" customFormat="1" ht="15" customHeight="1">
      <c r="A49" s="97">
        <v>46</v>
      </c>
      <c r="B49" s="60" t="s">
        <v>107</v>
      </c>
      <c r="C49" s="61">
        <v>146868</v>
      </c>
      <c r="D49" s="61">
        <v>89021</v>
      </c>
      <c r="E49" s="62">
        <f t="shared" si="0"/>
        <v>235889</v>
      </c>
      <c r="F49" s="61">
        <v>1078572</v>
      </c>
      <c r="G49" s="61">
        <v>586789</v>
      </c>
      <c r="H49" s="62">
        <f t="shared" si="1"/>
        <v>1665361</v>
      </c>
      <c r="I49" s="63">
        <f t="shared" si="2"/>
        <v>3.1772065543211152</v>
      </c>
      <c r="J49" s="63">
        <v>28.175876311810054</v>
      </c>
      <c r="K49" s="63">
        <f t="shared" si="3"/>
        <v>3.491231215482562</v>
      </c>
      <c r="L49" s="63">
        <f t="shared" si="4"/>
        <v>7.0599349694135798</v>
      </c>
    </row>
    <row r="50" spans="1:12" s="23" customFormat="1" ht="15" customHeight="1">
      <c r="A50" s="96">
        <v>47</v>
      </c>
      <c r="B50" s="55" t="s">
        <v>108</v>
      </c>
      <c r="C50" s="56">
        <v>278285</v>
      </c>
      <c r="D50" s="56">
        <v>339495</v>
      </c>
      <c r="E50" s="57">
        <f t="shared" si="0"/>
        <v>617780</v>
      </c>
      <c r="F50" s="56">
        <v>1867694</v>
      </c>
      <c r="G50" s="56">
        <v>2008978</v>
      </c>
      <c r="H50" s="57">
        <f t="shared" si="1"/>
        <v>3876672</v>
      </c>
      <c r="I50" s="58">
        <f t="shared" si="2"/>
        <v>8.3209249482955894</v>
      </c>
      <c r="J50" s="58">
        <v>39.604988672016738</v>
      </c>
      <c r="K50" s="58">
        <f t="shared" si="3"/>
        <v>8.126981656582096</v>
      </c>
      <c r="L50" s="58">
        <f t="shared" si="4"/>
        <v>6.2751659166693647</v>
      </c>
    </row>
    <row r="51" spans="1:12" s="23" customFormat="1" ht="15" customHeight="1">
      <c r="A51" s="97">
        <v>49</v>
      </c>
      <c r="B51" s="60" t="s">
        <v>109</v>
      </c>
      <c r="C51" s="61">
        <v>139145</v>
      </c>
      <c r="D51" s="61">
        <v>20366</v>
      </c>
      <c r="E51" s="62">
        <f t="shared" si="0"/>
        <v>159511</v>
      </c>
      <c r="F51" s="61">
        <v>1068011</v>
      </c>
      <c r="G51" s="61">
        <v>141527</v>
      </c>
      <c r="H51" s="62">
        <f t="shared" si="1"/>
        <v>1209538</v>
      </c>
      <c r="I51" s="63">
        <f t="shared" si="2"/>
        <v>2.1484655693411536</v>
      </c>
      <c r="J51" s="63">
        <v>23.87045893965605</v>
      </c>
      <c r="K51" s="63">
        <f t="shared" si="3"/>
        <v>2.5356525233341887</v>
      </c>
      <c r="L51" s="63">
        <f t="shared" si="4"/>
        <v>7.5827873939728292</v>
      </c>
    </row>
    <row r="52" spans="1:12" s="24" customFormat="1" ht="15" customHeight="1">
      <c r="A52" s="96">
        <v>50</v>
      </c>
      <c r="B52" s="55" t="s">
        <v>110</v>
      </c>
      <c r="C52" s="56">
        <v>3277</v>
      </c>
      <c r="D52" s="56">
        <v>690</v>
      </c>
      <c r="E52" s="57">
        <f t="shared" si="0"/>
        <v>3967</v>
      </c>
      <c r="F52" s="56">
        <v>27076</v>
      </c>
      <c r="G52" s="56">
        <v>4026</v>
      </c>
      <c r="H52" s="57">
        <f t="shared" si="1"/>
        <v>31102</v>
      </c>
      <c r="I52" s="58">
        <f t="shared" si="2"/>
        <v>5.3431819207304547E-2</v>
      </c>
      <c r="J52" s="58">
        <v>20.695951585976626</v>
      </c>
      <c r="K52" s="58">
        <f t="shared" si="3"/>
        <v>6.5201642925430972E-2</v>
      </c>
      <c r="L52" s="58">
        <f t="shared" si="4"/>
        <v>7.8401814973531634</v>
      </c>
    </row>
    <row r="53" spans="1:12" s="23" customFormat="1" ht="15" customHeight="1">
      <c r="A53" s="97">
        <v>51</v>
      </c>
      <c r="B53" s="60" t="s">
        <v>111</v>
      </c>
      <c r="C53" s="61">
        <v>9305</v>
      </c>
      <c r="D53" s="61">
        <v>16022</v>
      </c>
      <c r="E53" s="62">
        <f t="shared" si="0"/>
        <v>25327</v>
      </c>
      <c r="F53" s="61">
        <v>45292</v>
      </c>
      <c r="G53" s="61">
        <v>71688</v>
      </c>
      <c r="H53" s="62">
        <f t="shared" si="1"/>
        <v>116980</v>
      </c>
      <c r="I53" s="63">
        <f t="shared" si="2"/>
        <v>0.34113125411227685</v>
      </c>
      <c r="J53" s="63">
        <v>77.53796228263532</v>
      </c>
      <c r="K53" s="63">
        <f t="shared" si="3"/>
        <v>0.24523465337974779</v>
      </c>
      <c r="L53" s="63">
        <f t="shared" si="4"/>
        <v>4.6187862755162472</v>
      </c>
    </row>
    <row r="54" spans="1:12" s="23" customFormat="1" ht="15" customHeight="1">
      <c r="A54" s="96">
        <v>52</v>
      </c>
      <c r="B54" s="55" t="s">
        <v>112</v>
      </c>
      <c r="C54" s="56">
        <v>129191</v>
      </c>
      <c r="D54" s="56">
        <v>46566</v>
      </c>
      <c r="E54" s="57">
        <f t="shared" si="0"/>
        <v>175757</v>
      </c>
      <c r="F54" s="56">
        <v>751607</v>
      </c>
      <c r="G54" s="56">
        <v>252192</v>
      </c>
      <c r="H54" s="57">
        <f t="shared" si="1"/>
        <v>1003799</v>
      </c>
      <c r="I54" s="58">
        <f t="shared" si="2"/>
        <v>2.3672841563948133</v>
      </c>
      <c r="J54" s="58">
        <v>55.794278893618909</v>
      </c>
      <c r="K54" s="58">
        <f t="shared" si="3"/>
        <v>2.1043451857406175</v>
      </c>
      <c r="L54" s="58">
        <f t="shared" si="4"/>
        <v>5.7112888818084055</v>
      </c>
    </row>
    <row r="55" spans="1:12" s="23" customFormat="1" ht="15" customHeight="1">
      <c r="A55" s="97">
        <v>53</v>
      </c>
      <c r="B55" s="60" t="s">
        <v>113</v>
      </c>
      <c r="C55" s="61">
        <v>34104</v>
      </c>
      <c r="D55" s="61">
        <v>14869</v>
      </c>
      <c r="E55" s="62">
        <f t="shared" si="0"/>
        <v>48973</v>
      </c>
      <c r="F55" s="61">
        <v>191291</v>
      </c>
      <c r="G55" s="61">
        <v>95013</v>
      </c>
      <c r="H55" s="62">
        <f t="shared" si="1"/>
        <v>286304</v>
      </c>
      <c r="I55" s="63">
        <f t="shared" si="2"/>
        <v>0.65962099370792171</v>
      </c>
      <c r="J55" s="63">
        <v>61.543198240653474</v>
      </c>
      <c r="K55" s="63">
        <f t="shared" si="3"/>
        <v>0.60020227561322703</v>
      </c>
      <c r="L55" s="63">
        <f t="shared" si="4"/>
        <v>5.846160129050701</v>
      </c>
    </row>
    <row r="56" spans="1:12" s="23" customFormat="1" ht="15" customHeight="1">
      <c r="A56" s="96">
        <v>55</v>
      </c>
      <c r="B56" s="55" t="s">
        <v>114</v>
      </c>
      <c r="C56" s="56">
        <v>92624</v>
      </c>
      <c r="D56" s="56">
        <v>93668</v>
      </c>
      <c r="E56" s="57">
        <f t="shared" si="0"/>
        <v>186292</v>
      </c>
      <c r="F56" s="56">
        <v>585708</v>
      </c>
      <c r="G56" s="56">
        <v>575203</v>
      </c>
      <c r="H56" s="57">
        <f t="shared" si="1"/>
        <v>1160911</v>
      </c>
      <c r="I56" s="58">
        <f t="shared" si="2"/>
        <v>2.5091808580204633</v>
      </c>
      <c r="J56" s="58">
        <v>60.007279778643188</v>
      </c>
      <c r="K56" s="58">
        <f t="shared" si="3"/>
        <v>2.4337118027845475</v>
      </c>
      <c r="L56" s="58">
        <f t="shared" si="4"/>
        <v>6.2316739312477187</v>
      </c>
    </row>
    <row r="57" spans="1:12" s="23" customFormat="1" ht="15" customHeight="1">
      <c r="A57" s="97">
        <v>56</v>
      </c>
      <c r="B57" s="60" t="s">
        <v>115</v>
      </c>
      <c r="C57" s="61">
        <v>150435</v>
      </c>
      <c r="D57" s="61">
        <v>124258</v>
      </c>
      <c r="E57" s="62">
        <f t="shared" si="0"/>
        <v>274693</v>
      </c>
      <c r="F57" s="61">
        <v>1097267</v>
      </c>
      <c r="G57" s="61">
        <v>793717</v>
      </c>
      <c r="H57" s="62">
        <f t="shared" si="1"/>
        <v>1890984</v>
      </c>
      <c r="I57" s="63">
        <f t="shared" si="2"/>
        <v>3.6998605277318144</v>
      </c>
      <c r="J57" s="63">
        <v>34.522398657777167</v>
      </c>
      <c r="K57" s="63">
        <f t="shared" si="3"/>
        <v>3.9642229935600017</v>
      </c>
      <c r="L57" s="63">
        <f t="shared" si="4"/>
        <v>6.8839904912029066</v>
      </c>
    </row>
    <row r="58" spans="1:12" s="23" customFormat="1" ht="15" customHeight="1">
      <c r="A58" s="96">
        <v>58</v>
      </c>
      <c r="B58" s="55" t="s">
        <v>116</v>
      </c>
      <c r="C58" s="56">
        <v>3439</v>
      </c>
      <c r="D58" s="56">
        <v>3554</v>
      </c>
      <c r="E58" s="57">
        <f t="shared" si="0"/>
        <v>6993</v>
      </c>
      <c r="F58" s="56">
        <v>23202</v>
      </c>
      <c r="G58" s="56">
        <v>22888</v>
      </c>
      <c r="H58" s="57">
        <f t="shared" si="1"/>
        <v>46090</v>
      </c>
      <c r="I58" s="58">
        <f t="shared" si="2"/>
        <v>9.4189239152175627E-2</v>
      </c>
      <c r="J58" s="58">
        <v>25.467059980334316</v>
      </c>
      <c r="K58" s="58">
        <f t="shared" si="3"/>
        <v>9.6622201865896526E-2</v>
      </c>
      <c r="L58" s="58">
        <f t="shared" si="4"/>
        <v>6.5908765908765909</v>
      </c>
    </row>
    <row r="59" spans="1:12" s="23" customFormat="1" ht="15" customHeight="1">
      <c r="A59" s="97">
        <v>59</v>
      </c>
      <c r="B59" s="60" t="s">
        <v>117</v>
      </c>
      <c r="C59" s="61">
        <v>2271</v>
      </c>
      <c r="D59" s="61">
        <v>1756</v>
      </c>
      <c r="E59" s="62">
        <f t="shared" si="0"/>
        <v>4027</v>
      </c>
      <c r="F59" s="61">
        <v>15710</v>
      </c>
      <c r="G59" s="61">
        <v>11425</v>
      </c>
      <c r="H59" s="62">
        <f t="shared" si="1"/>
        <v>27135</v>
      </c>
      <c r="I59" s="63">
        <f t="shared" si="2"/>
        <v>5.4239963687374694E-2</v>
      </c>
      <c r="J59" s="63">
        <v>17.139816982336669</v>
      </c>
      <c r="K59" s="63">
        <f t="shared" si="3"/>
        <v>5.6885299362792408E-2</v>
      </c>
      <c r="L59" s="63">
        <f t="shared" si="4"/>
        <v>6.7382666997765082</v>
      </c>
    </row>
    <row r="60" spans="1:12" s="23" customFormat="1" ht="15" customHeight="1">
      <c r="A60" s="96">
        <v>60</v>
      </c>
      <c r="B60" s="55" t="s">
        <v>118</v>
      </c>
      <c r="C60" s="56">
        <v>2788</v>
      </c>
      <c r="D60" s="56">
        <v>2039</v>
      </c>
      <c r="E60" s="57">
        <f t="shared" si="0"/>
        <v>4827</v>
      </c>
      <c r="F60" s="56">
        <v>16879</v>
      </c>
      <c r="G60" s="56">
        <v>12153</v>
      </c>
      <c r="H60" s="57">
        <f t="shared" si="1"/>
        <v>29032</v>
      </c>
      <c r="I60" s="58">
        <f t="shared" si="2"/>
        <v>6.5015223421643328E-2</v>
      </c>
      <c r="J60" s="58">
        <v>40.255191393545161</v>
      </c>
      <c r="K60" s="58">
        <f t="shared" si="3"/>
        <v>6.0862134184654103E-2</v>
      </c>
      <c r="L60" s="58">
        <f t="shared" si="4"/>
        <v>6.0145017609281126</v>
      </c>
    </row>
    <row r="61" spans="1:12" s="23" customFormat="1" ht="15" customHeight="1">
      <c r="A61" s="97">
        <v>61</v>
      </c>
      <c r="B61" s="60" t="s">
        <v>119</v>
      </c>
      <c r="C61" s="61">
        <v>7206</v>
      </c>
      <c r="D61" s="61">
        <v>6283</v>
      </c>
      <c r="E61" s="62">
        <f t="shared" si="0"/>
        <v>13489</v>
      </c>
      <c r="F61" s="61">
        <v>43474</v>
      </c>
      <c r="G61" s="61">
        <v>36106</v>
      </c>
      <c r="H61" s="62">
        <f t="shared" si="1"/>
        <v>79580</v>
      </c>
      <c r="I61" s="63">
        <f t="shared" si="2"/>
        <v>0.18168434819443685</v>
      </c>
      <c r="J61" s="63">
        <v>44.374629909862492</v>
      </c>
      <c r="K61" s="63">
        <f t="shared" si="3"/>
        <v>0.16683000270097734</v>
      </c>
      <c r="L61" s="63">
        <f t="shared" si="4"/>
        <v>5.8996219141522719</v>
      </c>
    </row>
    <row r="62" spans="1:12" s="23" customFormat="1" ht="15" customHeight="1">
      <c r="A62" s="96">
        <v>62</v>
      </c>
      <c r="B62" s="55" t="s">
        <v>120</v>
      </c>
      <c r="C62" s="56">
        <v>25348</v>
      </c>
      <c r="D62" s="56">
        <v>21262</v>
      </c>
      <c r="E62" s="57">
        <f t="shared" si="0"/>
        <v>46610</v>
      </c>
      <c r="F62" s="56">
        <v>146813</v>
      </c>
      <c r="G62" s="56">
        <v>119133</v>
      </c>
      <c r="H62" s="57">
        <f t="shared" si="1"/>
        <v>265946</v>
      </c>
      <c r="I62" s="58">
        <f t="shared" si="2"/>
        <v>0.6277935702678259</v>
      </c>
      <c r="J62" s="58">
        <v>28.045874651006063</v>
      </c>
      <c r="K62" s="58">
        <f t="shared" si="3"/>
        <v>0.55752415051915194</v>
      </c>
      <c r="L62" s="58">
        <f t="shared" si="4"/>
        <v>5.705771293713795</v>
      </c>
    </row>
    <row r="63" spans="1:12" s="23" customFormat="1" ht="15" customHeight="1">
      <c r="A63" s="97">
        <v>63</v>
      </c>
      <c r="B63" s="60" t="s">
        <v>121</v>
      </c>
      <c r="C63" s="61">
        <v>3932</v>
      </c>
      <c r="D63" s="61">
        <v>4934</v>
      </c>
      <c r="E63" s="62">
        <f t="shared" si="0"/>
        <v>8866</v>
      </c>
      <c r="F63" s="61">
        <v>21547</v>
      </c>
      <c r="G63" s="61">
        <v>29788</v>
      </c>
      <c r="H63" s="62">
        <f t="shared" si="1"/>
        <v>51335</v>
      </c>
      <c r="I63" s="63">
        <f t="shared" si="2"/>
        <v>0.11941681600503204</v>
      </c>
      <c r="J63" s="63">
        <v>34.999210484762358</v>
      </c>
      <c r="K63" s="63">
        <f t="shared" si="3"/>
        <v>0.1076177203902321</v>
      </c>
      <c r="L63" s="63">
        <f t="shared" si="4"/>
        <v>5.7900969997744189</v>
      </c>
    </row>
    <row r="64" spans="1:12" s="23" customFormat="1" ht="15" customHeight="1">
      <c r="A64" s="96">
        <v>64</v>
      </c>
      <c r="B64" s="55" t="s">
        <v>122</v>
      </c>
      <c r="C64" s="56">
        <v>20689</v>
      </c>
      <c r="D64" s="56">
        <v>27407</v>
      </c>
      <c r="E64" s="57">
        <f t="shared" si="0"/>
        <v>48096</v>
      </c>
      <c r="F64" s="56">
        <v>123591</v>
      </c>
      <c r="G64" s="56">
        <v>150653</v>
      </c>
      <c r="H64" s="57">
        <f t="shared" si="1"/>
        <v>274244</v>
      </c>
      <c r="I64" s="58">
        <f t="shared" si="2"/>
        <v>0.64780861522422983</v>
      </c>
      <c r="J64" s="58">
        <v>52.315222711698482</v>
      </c>
      <c r="K64" s="58">
        <f t="shared" si="3"/>
        <v>0.57491992034087491</v>
      </c>
      <c r="L64" s="58">
        <f t="shared" si="4"/>
        <v>5.7020126413838987</v>
      </c>
    </row>
    <row r="65" spans="1:12" s="23" customFormat="1" ht="15" customHeight="1">
      <c r="A65" s="97">
        <v>65</v>
      </c>
      <c r="B65" s="60" t="s">
        <v>123</v>
      </c>
      <c r="C65" s="61">
        <v>3401</v>
      </c>
      <c r="D65" s="61">
        <v>7476</v>
      </c>
      <c r="E65" s="62">
        <f t="shared" si="0"/>
        <v>10877</v>
      </c>
      <c r="F65" s="61">
        <v>21974</v>
      </c>
      <c r="G65" s="61">
        <v>43732</v>
      </c>
      <c r="H65" s="62">
        <f t="shared" si="1"/>
        <v>65706</v>
      </c>
      <c r="I65" s="63">
        <f t="shared" si="2"/>
        <v>0.1465031251620498</v>
      </c>
      <c r="J65" s="63">
        <v>40.737827715355806</v>
      </c>
      <c r="K65" s="63">
        <f t="shared" si="3"/>
        <v>0.13774481223260135</v>
      </c>
      <c r="L65" s="63">
        <f t="shared" si="4"/>
        <v>6.0408200790659192</v>
      </c>
    </row>
    <row r="66" spans="1:12" s="23" customFormat="1" ht="15" customHeight="1">
      <c r="A66" s="96">
        <v>66</v>
      </c>
      <c r="B66" s="55" t="s">
        <v>124</v>
      </c>
      <c r="C66" s="56">
        <v>6565</v>
      </c>
      <c r="D66" s="56">
        <v>11491</v>
      </c>
      <c r="E66" s="57">
        <f t="shared" si="0"/>
        <v>18056</v>
      </c>
      <c r="F66" s="56">
        <v>44499</v>
      </c>
      <c r="G66" s="56">
        <v>73096</v>
      </c>
      <c r="H66" s="57">
        <f t="shared" si="1"/>
        <v>117595</v>
      </c>
      <c r="I66" s="58">
        <f t="shared" si="2"/>
        <v>0.2431976122024429</v>
      </c>
      <c r="J66" s="58">
        <v>28.15706577675202</v>
      </c>
      <c r="K66" s="58">
        <f t="shared" si="3"/>
        <v>0.24652392771577569</v>
      </c>
      <c r="L66" s="58">
        <f t="shared" si="4"/>
        <v>6.512793531236154</v>
      </c>
    </row>
    <row r="67" spans="1:12" s="23" customFormat="1" ht="15" customHeight="1">
      <c r="A67" s="97">
        <v>68</v>
      </c>
      <c r="B67" s="60" t="s">
        <v>125</v>
      </c>
      <c r="C67" s="61">
        <v>28302</v>
      </c>
      <c r="D67" s="61">
        <v>16034</v>
      </c>
      <c r="E67" s="62">
        <f t="shared" si="0"/>
        <v>44336</v>
      </c>
      <c r="F67" s="61">
        <v>222998</v>
      </c>
      <c r="G67" s="61">
        <v>107768</v>
      </c>
      <c r="H67" s="62">
        <f t="shared" si="1"/>
        <v>330766</v>
      </c>
      <c r="I67" s="63">
        <f t="shared" si="2"/>
        <v>0.59716489447316723</v>
      </c>
      <c r="J67" s="63">
        <v>25.350791926353711</v>
      </c>
      <c r="K67" s="63">
        <f t="shared" si="3"/>
        <v>0.69341156915545954</v>
      </c>
      <c r="L67" s="63">
        <f t="shared" si="4"/>
        <v>7.4604384698664745</v>
      </c>
    </row>
    <row r="68" spans="1:12" s="23" customFormat="1" ht="15" customHeight="1">
      <c r="A68" s="96">
        <v>69</v>
      </c>
      <c r="B68" s="55" t="s">
        <v>126</v>
      </c>
      <c r="C68" s="56">
        <v>14061</v>
      </c>
      <c r="D68" s="56">
        <v>29152</v>
      </c>
      <c r="E68" s="57">
        <f t="shared" si="0"/>
        <v>43213</v>
      </c>
      <c r="F68" s="56">
        <v>114370</v>
      </c>
      <c r="G68" s="56">
        <v>226346</v>
      </c>
      <c r="H68" s="57">
        <f t="shared" si="1"/>
        <v>340716</v>
      </c>
      <c r="I68" s="58">
        <f t="shared" si="2"/>
        <v>0.5820391236211877</v>
      </c>
      <c r="J68" s="58">
        <v>25.014037220340946</v>
      </c>
      <c r="K68" s="58">
        <f t="shared" si="3"/>
        <v>0.71427056044566717</v>
      </c>
      <c r="L68" s="58">
        <f t="shared" si="4"/>
        <v>7.8845717723833104</v>
      </c>
    </row>
    <row r="69" spans="1:12" s="23" customFormat="1" ht="15" customHeight="1">
      <c r="A69" s="97">
        <v>70</v>
      </c>
      <c r="B69" s="60" t="s">
        <v>127</v>
      </c>
      <c r="C69" s="61">
        <v>40765</v>
      </c>
      <c r="D69" s="61">
        <v>44445</v>
      </c>
      <c r="E69" s="62">
        <f t="shared" si="0"/>
        <v>85210</v>
      </c>
      <c r="F69" s="61">
        <v>260669</v>
      </c>
      <c r="G69" s="61">
        <v>269025</v>
      </c>
      <c r="H69" s="62">
        <f t="shared" si="1"/>
        <v>529694</v>
      </c>
      <c r="I69" s="63">
        <f t="shared" si="2"/>
        <v>1.1476998524462869</v>
      </c>
      <c r="J69" s="63">
        <v>36.690966555716791</v>
      </c>
      <c r="K69" s="63">
        <f t="shared" si="3"/>
        <v>1.1104404555251506</v>
      </c>
      <c r="L69" s="63">
        <f t="shared" si="4"/>
        <v>6.2163361107851189</v>
      </c>
    </row>
    <row r="70" spans="1:12" s="23" customFormat="1" ht="15" customHeight="1">
      <c r="A70" s="96">
        <v>71</v>
      </c>
      <c r="B70" s="55" t="s">
        <v>128</v>
      </c>
      <c r="C70" s="56">
        <v>39012</v>
      </c>
      <c r="D70" s="56">
        <v>27181</v>
      </c>
      <c r="E70" s="57">
        <f t="shared" si="0"/>
        <v>66193</v>
      </c>
      <c r="F70" s="56">
        <v>253747</v>
      </c>
      <c r="G70" s="56">
        <v>172716</v>
      </c>
      <c r="H70" s="57">
        <f t="shared" si="1"/>
        <v>426463</v>
      </c>
      <c r="I70" s="58">
        <f t="shared" si="2"/>
        <v>0.89155845948805401</v>
      </c>
      <c r="J70" s="58">
        <v>33.640466340729596</v>
      </c>
      <c r="K70" s="58">
        <f t="shared" si="3"/>
        <v>0.89402894498450491</v>
      </c>
      <c r="L70" s="58">
        <f t="shared" si="4"/>
        <v>6.4427205293611109</v>
      </c>
    </row>
    <row r="71" spans="1:12" s="23" customFormat="1" ht="15" customHeight="1">
      <c r="A71" s="97">
        <v>72</v>
      </c>
      <c r="B71" s="60" t="s">
        <v>129</v>
      </c>
      <c r="C71" s="61">
        <v>5724</v>
      </c>
      <c r="D71" s="61">
        <v>4418</v>
      </c>
      <c r="E71" s="62">
        <f t="shared" si="0"/>
        <v>10142</v>
      </c>
      <c r="F71" s="61">
        <v>33307</v>
      </c>
      <c r="G71" s="61">
        <v>25550</v>
      </c>
      <c r="H71" s="62">
        <f t="shared" si="1"/>
        <v>58857</v>
      </c>
      <c r="I71" s="63">
        <f t="shared" si="2"/>
        <v>0.1366033552811905</v>
      </c>
      <c r="J71" s="63">
        <v>56.865713484721056</v>
      </c>
      <c r="K71" s="63">
        <f t="shared" si="3"/>
        <v>0.12338669852942225</v>
      </c>
      <c r="L71" s="63">
        <f t="shared" si="4"/>
        <v>5.8032932360481171</v>
      </c>
    </row>
    <row r="72" spans="1:12" s="23" customFormat="1" ht="15" customHeight="1">
      <c r="A72" s="96">
        <v>73</v>
      </c>
      <c r="B72" s="55" t="s">
        <v>130</v>
      </c>
      <c r="C72" s="56">
        <v>8739</v>
      </c>
      <c r="D72" s="56">
        <v>10988</v>
      </c>
      <c r="E72" s="57">
        <f t="shared" si="0"/>
        <v>19727</v>
      </c>
      <c r="F72" s="56">
        <v>53720</v>
      </c>
      <c r="G72" s="56">
        <v>64400</v>
      </c>
      <c r="H72" s="57">
        <f t="shared" si="1"/>
        <v>118120</v>
      </c>
      <c r="I72" s="58">
        <f t="shared" si="2"/>
        <v>0.26570443597239651</v>
      </c>
      <c r="J72" s="58">
        <v>31.930528803353781</v>
      </c>
      <c r="K72" s="58">
        <f t="shared" si="3"/>
        <v>0.24762452775872631</v>
      </c>
      <c r="L72" s="58">
        <f t="shared" si="4"/>
        <v>5.9877325492979168</v>
      </c>
    </row>
    <row r="73" spans="1:12" s="23" customFormat="1" ht="15" customHeight="1">
      <c r="A73" s="97">
        <v>74</v>
      </c>
      <c r="B73" s="60" t="s">
        <v>131</v>
      </c>
      <c r="C73" s="61">
        <v>6376</v>
      </c>
      <c r="D73" s="61">
        <v>6899</v>
      </c>
      <c r="E73" s="62">
        <f t="shared" ref="E73:E96" si="5">+D73+C73</f>
        <v>13275</v>
      </c>
      <c r="F73" s="61">
        <v>44320</v>
      </c>
      <c r="G73" s="61">
        <v>44256</v>
      </c>
      <c r="H73" s="62">
        <f t="shared" ref="H73:H96" si="6">+G73+F73</f>
        <v>88576</v>
      </c>
      <c r="I73" s="63">
        <f t="shared" ref="I73:I97" si="7">+E73/$E$97*100</f>
        <v>0.17880196621552</v>
      </c>
      <c r="J73" s="63">
        <v>24.729420092770255</v>
      </c>
      <c r="K73" s="63">
        <f t="shared" ref="K73:K97" si="8">+H73/$H$97*100</f>
        <v>0.18568904648456605</v>
      </c>
      <c r="L73" s="63">
        <f t="shared" ref="L73:L97" si="9">+H73/E73</f>
        <v>6.6723917137476461</v>
      </c>
    </row>
    <row r="74" spans="1:12" s="23" customFormat="1" ht="15" customHeight="1">
      <c r="A74" s="96">
        <v>75</v>
      </c>
      <c r="B74" s="55" t="s">
        <v>132</v>
      </c>
      <c r="C74" s="56">
        <v>1620</v>
      </c>
      <c r="D74" s="56">
        <v>2391</v>
      </c>
      <c r="E74" s="57">
        <f t="shared" si="5"/>
        <v>4011</v>
      </c>
      <c r="F74" s="56">
        <v>12523</v>
      </c>
      <c r="G74" s="56">
        <v>16566</v>
      </c>
      <c r="H74" s="57">
        <f t="shared" si="6"/>
        <v>29089</v>
      </c>
      <c r="I74" s="58">
        <f t="shared" si="7"/>
        <v>5.4024458492689324E-2</v>
      </c>
      <c r="J74" s="58">
        <v>32.774963229285831</v>
      </c>
      <c r="K74" s="58">
        <f t="shared" si="8"/>
        <v>6.0981627903603029E-2</v>
      </c>
      <c r="L74" s="58">
        <f t="shared" si="9"/>
        <v>7.2523061580653208</v>
      </c>
    </row>
    <row r="75" spans="1:12" s="23" customFormat="1" ht="15" customHeight="1">
      <c r="A75" s="97">
        <v>77</v>
      </c>
      <c r="B75" s="60" t="s">
        <v>133</v>
      </c>
      <c r="C75" s="61">
        <v>5031</v>
      </c>
      <c r="D75" s="61">
        <v>2118</v>
      </c>
      <c r="E75" s="62">
        <f t="shared" si="5"/>
        <v>7149</v>
      </c>
      <c r="F75" s="61">
        <v>35085</v>
      </c>
      <c r="G75" s="61">
        <v>16048</v>
      </c>
      <c r="H75" s="62">
        <f t="shared" si="6"/>
        <v>51133</v>
      </c>
      <c r="I75" s="63">
        <f t="shared" si="7"/>
        <v>9.6290414800358007E-2</v>
      </c>
      <c r="J75" s="63">
        <v>24.85398414685023</v>
      </c>
      <c r="K75" s="63">
        <f t="shared" si="8"/>
        <v>0.10719425142132538</v>
      </c>
      <c r="L75" s="63">
        <f t="shared" si="9"/>
        <v>7.1524688767659814</v>
      </c>
    </row>
    <row r="76" spans="1:12" s="23" customFormat="1" ht="15" customHeight="1">
      <c r="A76" s="96">
        <v>78</v>
      </c>
      <c r="B76" s="55" t="s">
        <v>134</v>
      </c>
      <c r="C76" s="56">
        <v>18503</v>
      </c>
      <c r="D76" s="56">
        <v>15406</v>
      </c>
      <c r="E76" s="57">
        <f t="shared" si="5"/>
        <v>33909</v>
      </c>
      <c r="F76" s="56">
        <v>110545</v>
      </c>
      <c r="G76" s="56">
        <v>82571</v>
      </c>
      <c r="H76" s="57">
        <f t="shared" si="6"/>
        <v>193116</v>
      </c>
      <c r="I76" s="58">
        <f t="shared" si="7"/>
        <v>0.4567228529116435</v>
      </c>
      <c r="J76" s="58">
        <v>33.013669288885424</v>
      </c>
      <c r="K76" s="58">
        <f t="shared" si="8"/>
        <v>0.4048447197989688</v>
      </c>
      <c r="L76" s="58">
        <f t="shared" si="9"/>
        <v>5.6951251880031846</v>
      </c>
    </row>
    <row r="77" spans="1:12" s="23" customFormat="1" ht="15" customHeight="1">
      <c r="A77" s="97">
        <v>79</v>
      </c>
      <c r="B77" s="60" t="s">
        <v>135</v>
      </c>
      <c r="C77" s="61">
        <v>6402</v>
      </c>
      <c r="D77" s="61">
        <v>7014</v>
      </c>
      <c r="E77" s="62">
        <f t="shared" si="5"/>
        <v>13416</v>
      </c>
      <c r="F77" s="61">
        <v>46245</v>
      </c>
      <c r="G77" s="61">
        <v>43771</v>
      </c>
      <c r="H77" s="62">
        <f t="shared" si="6"/>
        <v>90016</v>
      </c>
      <c r="I77" s="63">
        <f t="shared" si="7"/>
        <v>0.18070110574368486</v>
      </c>
      <c r="J77" s="63">
        <v>21.116917458918341</v>
      </c>
      <c r="K77" s="63">
        <f t="shared" si="8"/>
        <v>0.18870783517380216</v>
      </c>
      <c r="L77" s="63">
        <f t="shared" si="9"/>
        <v>6.7096004770423372</v>
      </c>
    </row>
    <row r="78" spans="1:12" s="23" customFormat="1" ht="15" customHeight="1">
      <c r="A78" s="96">
        <v>80</v>
      </c>
      <c r="B78" s="55" t="s">
        <v>136</v>
      </c>
      <c r="C78" s="56">
        <v>89197</v>
      </c>
      <c r="D78" s="56">
        <v>25060</v>
      </c>
      <c r="E78" s="57">
        <f t="shared" si="5"/>
        <v>114257</v>
      </c>
      <c r="F78" s="56">
        <v>548158</v>
      </c>
      <c r="G78" s="56">
        <v>146385</v>
      </c>
      <c r="H78" s="57">
        <f t="shared" si="6"/>
        <v>694543</v>
      </c>
      <c r="I78" s="58">
        <f t="shared" si="7"/>
        <v>1.5389360643229129</v>
      </c>
      <c r="J78" s="58">
        <v>45.676307741509923</v>
      </c>
      <c r="K78" s="58">
        <f t="shared" si="8"/>
        <v>1.456026772630622</v>
      </c>
      <c r="L78" s="58">
        <f t="shared" si="9"/>
        <v>6.0787785431089558</v>
      </c>
    </row>
    <row r="79" spans="1:12" s="23" customFormat="1" ht="15" customHeight="1">
      <c r="A79" s="97">
        <v>81</v>
      </c>
      <c r="B79" s="60" t="s">
        <v>137</v>
      </c>
      <c r="C79" s="61">
        <v>158624</v>
      </c>
      <c r="D79" s="61">
        <v>113389</v>
      </c>
      <c r="E79" s="62">
        <f t="shared" si="5"/>
        <v>272013</v>
      </c>
      <c r="F79" s="61">
        <v>999314</v>
      </c>
      <c r="G79" s="61">
        <v>683104</v>
      </c>
      <c r="H79" s="62">
        <f t="shared" si="6"/>
        <v>1682418</v>
      </c>
      <c r="I79" s="63">
        <f t="shared" si="7"/>
        <v>3.6637634076220142</v>
      </c>
      <c r="J79" s="63">
        <v>52.925244718916176</v>
      </c>
      <c r="K79" s="63">
        <f t="shared" si="8"/>
        <v>3.5269891867827705</v>
      </c>
      <c r="L79" s="63">
        <f t="shared" si="9"/>
        <v>6.1850646844084656</v>
      </c>
    </row>
    <row r="80" spans="1:12" s="23" customFormat="1" ht="15" customHeight="1">
      <c r="A80" s="96">
        <v>82</v>
      </c>
      <c r="B80" s="55" t="s">
        <v>138</v>
      </c>
      <c r="C80" s="56">
        <v>124166</v>
      </c>
      <c r="D80" s="56">
        <v>173545</v>
      </c>
      <c r="E80" s="57">
        <f t="shared" si="5"/>
        <v>297711</v>
      </c>
      <c r="F80" s="56">
        <v>742732</v>
      </c>
      <c r="G80" s="56">
        <v>1007904</v>
      </c>
      <c r="H80" s="57">
        <f t="shared" si="6"/>
        <v>1750636</v>
      </c>
      <c r="I80" s="58">
        <f t="shared" si="7"/>
        <v>4.009891688436058</v>
      </c>
      <c r="J80" s="58">
        <v>57.761527626335329</v>
      </c>
      <c r="K80" s="58">
        <f t="shared" si="8"/>
        <v>3.6700001081732618</v>
      </c>
      <c r="L80" s="58">
        <f t="shared" si="9"/>
        <v>5.880320176278337</v>
      </c>
    </row>
    <row r="81" spans="1:12" s="23" customFormat="1" ht="15" customHeight="1">
      <c r="A81" s="97">
        <v>84</v>
      </c>
      <c r="B81" s="60" t="s">
        <v>139</v>
      </c>
      <c r="C81" s="61">
        <v>92114</v>
      </c>
      <c r="D81" s="61">
        <v>62327</v>
      </c>
      <c r="E81" s="62">
        <f t="shared" si="5"/>
        <v>154441</v>
      </c>
      <c r="F81" s="61">
        <v>584874</v>
      </c>
      <c r="G81" s="61">
        <v>382393</v>
      </c>
      <c r="H81" s="62">
        <f t="shared" si="6"/>
        <v>967267</v>
      </c>
      <c r="I81" s="63">
        <f t="shared" si="7"/>
        <v>2.0801773607752261</v>
      </c>
      <c r="J81" s="63">
        <v>46.396234010466422</v>
      </c>
      <c r="K81" s="63">
        <f t="shared" si="8"/>
        <v>2.0277601937995255</v>
      </c>
      <c r="L81" s="63">
        <f t="shared" si="9"/>
        <v>6.2630195349680458</v>
      </c>
    </row>
    <row r="82" spans="1:12" s="23" customFormat="1" ht="15" customHeight="1">
      <c r="A82" s="96">
        <v>85</v>
      </c>
      <c r="B82" s="55" t="s">
        <v>140</v>
      </c>
      <c r="C82" s="56">
        <v>87153</v>
      </c>
      <c r="D82" s="56">
        <v>193588</v>
      </c>
      <c r="E82" s="57">
        <f t="shared" si="5"/>
        <v>280741</v>
      </c>
      <c r="F82" s="56">
        <v>525533</v>
      </c>
      <c r="G82" s="56">
        <v>1128787</v>
      </c>
      <c r="H82" s="57">
        <f t="shared" si="6"/>
        <v>1654320</v>
      </c>
      <c r="I82" s="58">
        <f t="shared" si="7"/>
        <v>3.7813214913228852</v>
      </c>
      <c r="J82" s="58">
        <v>37.980264510752512</v>
      </c>
      <c r="K82" s="58">
        <f t="shared" si="8"/>
        <v>3.4680850724840515</v>
      </c>
      <c r="L82" s="58">
        <f t="shared" si="9"/>
        <v>5.8926911281216494</v>
      </c>
    </row>
    <row r="83" spans="1:12" s="23" customFormat="1" ht="15" customHeight="1">
      <c r="A83" s="97">
        <v>86</v>
      </c>
      <c r="B83" s="60" t="s">
        <v>141</v>
      </c>
      <c r="C83" s="61">
        <v>151970</v>
      </c>
      <c r="D83" s="61">
        <v>353803</v>
      </c>
      <c r="E83" s="62">
        <f t="shared" si="5"/>
        <v>505773</v>
      </c>
      <c r="F83" s="61">
        <v>1058197</v>
      </c>
      <c r="G83" s="61">
        <v>2583561</v>
      </c>
      <c r="H83" s="62">
        <f t="shared" si="6"/>
        <v>3641758</v>
      </c>
      <c r="I83" s="63">
        <f t="shared" si="7"/>
        <v>6.8122943019753066</v>
      </c>
      <c r="J83" s="63">
        <v>56.84490560184863</v>
      </c>
      <c r="K83" s="63">
        <f t="shared" si="8"/>
        <v>7.6345124023159805</v>
      </c>
      <c r="L83" s="63">
        <f t="shared" si="9"/>
        <v>7.2003804078114095</v>
      </c>
    </row>
    <row r="84" spans="1:12" s="23" customFormat="1" ht="15" customHeight="1">
      <c r="A84" s="96">
        <v>87</v>
      </c>
      <c r="B84" s="55" t="s">
        <v>142</v>
      </c>
      <c r="C84" s="56">
        <v>11123</v>
      </c>
      <c r="D84" s="56">
        <v>36476</v>
      </c>
      <c r="E84" s="57">
        <f t="shared" si="5"/>
        <v>47599</v>
      </c>
      <c r="F84" s="56">
        <v>75319</v>
      </c>
      <c r="G84" s="56">
        <v>260973</v>
      </c>
      <c r="H84" s="57">
        <f t="shared" si="6"/>
        <v>336292</v>
      </c>
      <c r="I84" s="58">
        <f t="shared" si="7"/>
        <v>0.64111448511431535</v>
      </c>
      <c r="J84" s="58">
        <v>93.728339634530556</v>
      </c>
      <c r="K84" s="58">
        <f t="shared" si="8"/>
        <v>0.704996170750403</v>
      </c>
      <c r="L84" s="58">
        <f t="shared" si="9"/>
        <v>7.065106409798525</v>
      </c>
    </row>
    <row r="85" spans="1:12" s="23" customFormat="1" ht="15" customHeight="1">
      <c r="A85" s="97">
        <v>88</v>
      </c>
      <c r="B85" s="60" t="s">
        <v>143</v>
      </c>
      <c r="C85" s="61">
        <v>6447</v>
      </c>
      <c r="D85" s="61">
        <v>29522</v>
      </c>
      <c r="E85" s="62">
        <f t="shared" si="5"/>
        <v>35969</v>
      </c>
      <c r="F85" s="61">
        <v>38268</v>
      </c>
      <c r="G85" s="61">
        <v>184560</v>
      </c>
      <c r="H85" s="62">
        <f t="shared" si="6"/>
        <v>222828</v>
      </c>
      <c r="I85" s="63">
        <f t="shared" si="7"/>
        <v>0.48446914672738522</v>
      </c>
      <c r="J85" s="63">
        <v>46.719054422652292</v>
      </c>
      <c r="K85" s="63">
        <f t="shared" si="8"/>
        <v>0.46713239308687327</v>
      </c>
      <c r="L85" s="63">
        <f t="shared" si="9"/>
        <v>6.1950012510773167</v>
      </c>
    </row>
    <row r="86" spans="1:12" s="23" customFormat="1" ht="15" customHeight="1">
      <c r="A86" s="96">
        <v>90</v>
      </c>
      <c r="B86" s="55" t="s">
        <v>144</v>
      </c>
      <c r="C86" s="56">
        <v>2559</v>
      </c>
      <c r="D86" s="56">
        <v>2365</v>
      </c>
      <c r="E86" s="57">
        <f t="shared" si="5"/>
        <v>4924</v>
      </c>
      <c r="F86" s="56">
        <v>15974</v>
      </c>
      <c r="G86" s="56">
        <v>14614</v>
      </c>
      <c r="H86" s="57">
        <f t="shared" si="6"/>
        <v>30588</v>
      </c>
      <c r="I86" s="58">
        <f t="shared" si="7"/>
        <v>6.632172366442339E-2</v>
      </c>
      <c r="J86" s="58">
        <v>31.845815547794594</v>
      </c>
      <c r="K86" s="58">
        <f t="shared" si="8"/>
        <v>6.4124103073856423E-2</v>
      </c>
      <c r="L86" s="58">
        <f t="shared" si="9"/>
        <v>6.2120227457351742</v>
      </c>
    </row>
    <row r="87" spans="1:12" s="23" customFormat="1" ht="15" customHeight="1">
      <c r="A87" s="97">
        <v>91</v>
      </c>
      <c r="B87" s="60" t="s">
        <v>145</v>
      </c>
      <c r="C87" s="61">
        <v>1440</v>
      </c>
      <c r="D87" s="61">
        <v>1646</v>
      </c>
      <c r="E87" s="62">
        <f t="shared" si="5"/>
        <v>3086</v>
      </c>
      <c r="F87" s="61">
        <v>9175</v>
      </c>
      <c r="G87" s="61">
        <v>10167</v>
      </c>
      <c r="H87" s="62">
        <f t="shared" si="6"/>
        <v>19342</v>
      </c>
      <c r="I87" s="63">
        <f t="shared" si="7"/>
        <v>4.1565564424941227E-2</v>
      </c>
      <c r="J87" s="63">
        <v>53.604307799200967</v>
      </c>
      <c r="K87" s="63">
        <f t="shared" si="8"/>
        <v>4.0548201963336306E-2</v>
      </c>
      <c r="L87" s="63">
        <f t="shared" si="9"/>
        <v>6.2676604018146467</v>
      </c>
    </row>
    <row r="88" spans="1:12" s="23" customFormat="1" ht="15" customHeight="1">
      <c r="A88" s="96">
        <v>92</v>
      </c>
      <c r="B88" s="55" t="s">
        <v>146</v>
      </c>
      <c r="C88" s="56">
        <v>543</v>
      </c>
      <c r="D88" s="56">
        <v>291</v>
      </c>
      <c r="E88" s="57">
        <f t="shared" si="5"/>
        <v>834</v>
      </c>
      <c r="F88" s="56">
        <v>5447</v>
      </c>
      <c r="G88" s="56">
        <v>2536</v>
      </c>
      <c r="H88" s="57">
        <f t="shared" si="6"/>
        <v>7983</v>
      </c>
      <c r="I88" s="58">
        <f t="shared" si="7"/>
        <v>1.1233208272975043E-2</v>
      </c>
      <c r="J88" s="58">
        <v>15.691439322671686</v>
      </c>
      <c r="K88" s="58">
        <f t="shared" si="8"/>
        <v>1.6735409795952526E-2</v>
      </c>
      <c r="L88" s="58">
        <f t="shared" si="9"/>
        <v>9.571942446043165</v>
      </c>
    </row>
    <row r="89" spans="1:12" s="23" customFormat="1" ht="15" customHeight="1">
      <c r="A89" s="97">
        <v>93</v>
      </c>
      <c r="B89" s="60" t="s">
        <v>147</v>
      </c>
      <c r="C89" s="61">
        <v>9420</v>
      </c>
      <c r="D89" s="61">
        <v>8554</v>
      </c>
      <c r="E89" s="62">
        <f t="shared" si="5"/>
        <v>17974</v>
      </c>
      <c r="F89" s="61">
        <v>70771</v>
      </c>
      <c r="G89" s="61">
        <v>53564</v>
      </c>
      <c r="H89" s="62">
        <f t="shared" si="6"/>
        <v>124335</v>
      </c>
      <c r="I89" s="63">
        <f t="shared" si="7"/>
        <v>0.24209314807968038</v>
      </c>
      <c r="J89" s="63">
        <v>31.05658747300216</v>
      </c>
      <c r="K89" s="63">
        <f t="shared" si="8"/>
        <v>0.26065353588622792</v>
      </c>
      <c r="L89" s="63">
        <f t="shared" si="9"/>
        <v>6.9174919327918101</v>
      </c>
    </row>
    <row r="90" spans="1:12" s="23" customFormat="1" ht="15" customHeight="1">
      <c r="A90" s="96">
        <v>94</v>
      </c>
      <c r="B90" s="55" t="s">
        <v>148</v>
      </c>
      <c r="C90" s="56">
        <v>13353</v>
      </c>
      <c r="D90" s="56">
        <v>14128</v>
      </c>
      <c r="E90" s="57">
        <f t="shared" si="5"/>
        <v>27481</v>
      </c>
      <c r="F90" s="56">
        <v>83028</v>
      </c>
      <c r="G90" s="56">
        <v>104851</v>
      </c>
      <c r="H90" s="57">
        <f t="shared" si="6"/>
        <v>187879</v>
      </c>
      <c r="I90" s="58">
        <f t="shared" si="7"/>
        <v>0.37014364094679514</v>
      </c>
      <c r="J90" s="58">
        <v>37.433424597823276</v>
      </c>
      <c r="K90" s="58">
        <f t="shared" si="8"/>
        <v>0.39386597232290677</v>
      </c>
      <c r="L90" s="58">
        <f t="shared" si="9"/>
        <v>6.8366871656781045</v>
      </c>
    </row>
    <row r="91" spans="1:12" s="23" customFormat="1" ht="15" customHeight="1">
      <c r="A91" s="97">
        <v>95</v>
      </c>
      <c r="B91" s="60" t="s">
        <v>149</v>
      </c>
      <c r="C91" s="61">
        <v>14468</v>
      </c>
      <c r="D91" s="61">
        <v>5093</v>
      </c>
      <c r="E91" s="62">
        <f t="shared" si="5"/>
        <v>19561</v>
      </c>
      <c r="F91" s="61">
        <v>98215</v>
      </c>
      <c r="G91" s="61">
        <v>35266</v>
      </c>
      <c r="H91" s="62">
        <f t="shared" si="6"/>
        <v>133481</v>
      </c>
      <c r="I91" s="63">
        <f t="shared" si="7"/>
        <v>0.26346856957753573</v>
      </c>
      <c r="J91" s="63">
        <v>35.09140161096461</v>
      </c>
      <c r="K91" s="63">
        <f t="shared" si="8"/>
        <v>0.27982703682494536</v>
      </c>
      <c r="L91" s="63">
        <f t="shared" si="9"/>
        <v>6.8238331373651651</v>
      </c>
    </row>
    <row r="92" spans="1:12" s="23" customFormat="1" ht="15" customHeight="1">
      <c r="A92" s="96">
        <v>96</v>
      </c>
      <c r="B92" s="55" t="s">
        <v>150</v>
      </c>
      <c r="C92" s="56">
        <v>14651</v>
      </c>
      <c r="D92" s="56">
        <v>25315</v>
      </c>
      <c r="E92" s="57">
        <f t="shared" si="5"/>
        <v>39966</v>
      </c>
      <c r="F92" s="56">
        <v>112380</v>
      </c>
      <c r="G92" s="56">
        <v>176373</v>
      </c>
      <c r="H92" s="57">
        <f t="shared" si="6"/>
        <v>288753</v>
      </c>
      <c r="I92" s="58">
        <f t="shared" si="7"/>
        <v>0.53830503817472486</v>
      </c>
      <c r="J92" s="58">
        <v>31.351291987637079</v>
      </c>
      <c r="K92" s="58">
        <f t="shared" si="8"/>
        <v>0.60533631276596256</v>
      </c>
      <c r="L92" s="58">
        <f t="shared" si="9"/>
        <v>7.2249662212880947</v>
      </c>
    </row>
    <row r="93" spans="1:12" s="23" customFormat="1" ht="15" customHeight="1">
      <c r="A93" s="97">
        <v>97</v>
      </c>
      <c r="B93" s="60" t="s">
        <v>151</v>
      </c>
      <c r="C93" s="61">
        <v>197</v>
      </c>
      <c r="D93" s="61">
        <v>1422</v>
      </c>
      <c r="E93" s="62">
        <f t="shared" si="5"/>
        <v>1619</v>
      </c>
      <c r="F93" s="61">
        <v>2273</v>
      </c>
      <c r="G93" s="61">
        <v>15792</v>
      </c>
      <c r="H93" s="62">
        <f t="shared" si="6"/>
        <v>18065</v>
      </c>
      <c r="I93" s="63">
        <f t="shared" si="7"/>
        <v>2.1806431887226134E-2</v>
      </c>
      <c r="J93" s="63">
        <v>8.1373140329714513</v>
      </c>
      <c r="K93" s="63">
        <f t="shared" si="8"/>
        <v>3.7871123382673476E-2</v>
      </c>
      <c r="L93" s="63">
        <f t="shared" si="9"/>
        <v>11.158122297714639</v>
      </c>
    </row>
    <row r="94" spans="1:12" s="23" customFormat="1" ht="15" customHeight="1">
      <c r="A94" s="96">
        <v>98</v>
      </c>
      <c r="B94" s="55" t="s">
        <v>152</v>
      </c>
      <c r="C94" s="56">
        <v>45</v>
      </c>
      <c r="D94" s="56">
        <v>19</v>
      </c>
      <c r="E94" s="57">
        <f t="shared" si="5"/>
        <v>64</v>
      </c>
      <c r="F94" s="56">
        <v>340</v>
      </c>
      <c r="G94" s="56">
        <v>140</v>
      </c>
      <c r="H94" s="57">
        <f t="shared" si="6"/>
        <v>480</v>
      </c>
      <c r="I94" s="58">
        <f t="shared" si="7"/>
        <v>8.6202077874149015E-4</v>
      </c>
      <c r="J94" s="58">
        <v>17.72853185595568</v>
      </c>
      <c r="K94" s="58">
        <f t="shared" si="8"/>
        <v>1.006262896412027E-3</v>
      </c>
      <c r="L94" s="58">
        <f t="shared" si="9"/>
        <v>7.5</v>
      </c>
    </row>
    <row r="95" spans="1:12" s="23" customFormat="1" ht="15" customHeight="1">
      <c r="A95" s="97">
        <v>99</v>
      </c>
      <c r="B95" s="60" t="s">
        <v>153</v>
      </c>
      <c r="C95" s="61">
        <v>1403</v>
      </c>
      <c r="D95" s="61">
        <v>1396</v>
      </c>
      <c r="E95" s="62">
        <f t="shared" si="5"/>
        <v>2799</v>
      </c>
      <c r="F95" s="61">
        <v>8680</v>
      </c>
      <c r="G95" s="61">
        <v>8158</v>
      </c>
      <c r="H95" s="62">
        <f t="shared" si="6"/>
        <v>16838</v>
      </c>
      <c r="I95" s="63">
        <f t="shared" si="7"/>
        <v>3.7699939995272352E-2</v>
      </c>
      <c r="J95" s="63">
        <v>58.16708229426434</v>
      </c>
      <c r="K95" s="63">
        <f t="shared" si="8"/>
        <v>3.5298863853720233E-2</v>
      </c>
      <c r="L95" s="63">
        <f t="shared" si="9"/>
        <v>6.0157198999642727</v>
      </c>
    </row>
    <row r="96" spans="1:12" s="23" customFormat="1" ht="26.1" customHeight="1">
      <c r="A96" s="96"/>
      <c r="B96" s="64" t="s">
        <v>234</v>
      </c>
      <c r="C96" s="204">
        <v>50</v>
      </c>
      <c r="D96" s="204">
        <v>572</v>
      </c>
      <c r="E96" s="205">
        <f t="shared" si="5"/>
        <v>622</v>
      </c>
      <c r="F96" s="204">
        <v>626</v>
      </c>
      <c r="G96" s="204">
        <v>8074</v>
      </c>
      <c r="H96" s="205">
        <f t="shared" si="6"/>
        <v>8700</v>
      </c>
      <c r="I96" s="206">
        <f t="shared" si="7"/>
        <v>8.3777644433938574E-3</v>
      </c>
      <c r="J96" s="206">
        <v>1.6155004934808581</v>
      </c>
      <c r="K96" s="206">
        <f t="shared" si="8"/>
        <v>1.8238514997467991E-2</v>
      </c>
      <c r="L96" s="206">
        <f t="shared" si="9"/>
        <v>13.987138263665594</v>
      </c>
    </row>
    <row r="97" spans="1:12" s="22" customFormat="1" ht="20.100000000000001" customHeight="1">
      <c r="A97" s="181" t="s">
        <v>154</v>
      </c>
      <c r="B97" s="181"/>
      <c r="C97" s="53">
        <f>SUM(C8:C96)</f>
        <v>4433668</v>
      </c>
      <c r="D97" s="53">
        <f t="shared" ref="D97:H97" si="10">SUM(D8:D96)</f>
        <v>2990747</v>
      </c>
      <c r="E97" s="53">
        <f t="shared" si="10"/>
        <v>7424415</v>
      </c>
      <c r="F97" s="53">
        <f t="shared" si="10"/>
        <v>29123551</v>
      </c>
      <c r="G97" s="53">
        <f t="shared" si="10"/>
        <v>18577701</v>
      </c>
      <c r="H97" s="53">
        <f t="shared" si="10"/>
        <v>47701252</v>
      </c>
      <c r="I97" s="51">
        <f t="shared" si="7"/>
        <v>100</v>
      </c>
      <c r="J97" s="51">
        <v>42.834009433224765</v>
      </c>
      <c r="K97" s="51">
        <f t="shared" si="8"/>
        <v>100</v>
      </c>
      <c r="L97" s="52">
        <f t="shared" si="9"/>
        <v>6.4249172493725091</v>
      </c>
    </row>
    <row r="98" spans="1:12" s="24" customFormat="1" ht="12.2" customHeight="1">
      <c r="A98" s="182" t="s">
        <v>23</v>
      </c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25"/>
    </row>
    <row r="99" spans="1:12" s="24" customFormat="1" ht="12.2" customHeight="1">
      <c r="A99" s="179" t="s">
        <v>24</v>
      </c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6"/>
    </row>
    <row r="101" spans="1:12">
      <c r="H101" s="32"/>
    </row>
    <row r="102" spans="1:12">
      <c r="D102" s="47"/>
      <c r="E102" s="47"/>
      <c r="F102" s="47"/>
      <c r="G102" s="47"/>
      <c r="H102" s="47"/>
      <c r="I102" s="47"/>
    </row>
    <row r="103" spans="1:12">
      <c r="C103" s="47"/>
      <c r="D103" s="47"/>
      <c r="E103" s="47"/>
      <c r="F103" s="47"/>
      <c r="G103" s="47"/>
      <c r="H103" s="47"/>
      <c r="I103" s="47"/>
      <c r="J103" s="47"/>
      <c r="K103" s="47"/>
      <c r="L103" s="47"/>
    </row>
    <row r="104" spans="1:12">
      <c r="F104" s="47"/>
      <c r="G104" s="47"/>
    </row>
  </sheetData>
  <mergeCells count="13">
    <mergeCell ref="A99:K99"/>
    <mergeCell ref="A4:L4"/>
    <mergeCell ref="A97:B97"/>
    <mergeCell ref="A98:K98"/>
    <mergeCell ref="I6:I7"/>
    <mergeCell ref="J6:J7"/>
    <mergeCell ref="K6:K7"/>
    <mergeCell ref="L6:L7"/>
    <mergeCell ref="A5:L5"/>
    <mergeCell ref="C6:E6"/>
    <mergeCell ref="F6:H6"/>
    <mergeCell ref="A6:A7"/>
    <mergeCell ref="B6:B7"/>
  </mergeCells>
  <phoneticPr fontId="0" type="noConversion"/>
  <printOptions horizontalCentered="1" verticalCentered="1" gridLinesSet="0"/>
  <pageMargins left="0" right="0" top="0" bottom="0" header="0" footer="0"/>
  <pageSetup paperSize="9" scale="82" fitToHeight="0" orientation="landscape" r:id="rId1"/>
  <headerFooter alignWithMargins="0"/>
  <rowBreaks count="2" manualBreakCount="2">
    <brk id="42" max="11" man="1"/>
    <brk id="73" max="11" man="1"/>
  </rowBreaks>
  <ignoredErrors>
    <ignoredError sqref="A8:A1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ECA95"/>
  </sheetPr>
  <dimension ref="A1:AH104"/>
  <sheetViews>
    <sheetView showGridLines="0" topLeftCell="A76" zoomScale="80" zoomScaleNormal="80" workbookViewId="0">
      <selection activeCell="L9" sqref="L9"/>
    </sheetView>
  </sheetViews>
  <sheetFormatPr defaultColWidth="9.28515625" defaultRowHeight="12.75"/>
  <cols>
    <col min="1" max="1" width="6.7109375" style="1" customWidth="1"/>
    <col min="2" max="2" width="16.7109375" style="1" customWidth="1"/>
    <col min="3" max="7" width="14.28515625" style="1" customWidth="1"/>
    <col min="8" max="8" width="17.140625" style="1" customWidth="1"/>
    <col min="9" max="9" width="15.7109375" style="30" customWidth="1"/>
    <col min="10" max="10" width="15.7109375" style="32" customWidth="1"/>
    <col min="11" max="12" width="15.7109375" style="30" customWidth="1"/>
    <col min="13" max="13" width="7.28515625" style="1" customWidth="1"/>
    <col min="14" max="16384" width="9.28515625" style="1"/>
  </cols>
  <sheetData>
    <row r="1" spans="1:34" ht="15" customHeight="1"/>
    <row r="2" spans="1:34" ht="15" customHeight="1"/>
    <row r="3" spans="1:34" ht="15" customHeight="1">
      <c r="B3" s="30"/>
    </row>
    <row r="4" spans="1:34" s="33" customFormat="1" ht="39.75" customHeight="1">
      <c r="A4" s="189" t="s">
        <v>448</v>
      </c>
      <c r="B4" s="189"/>
      <c r="C4" s="189"/>
      <c r="D4" s="189"/>
      <c r="E4" s="189"/>
      <c r="F4" s="189"/>
      <c r="G4" s="189"/>
      <c r="H4" s="189"/>
      <c r="I4" s="189"/>
      <c r="J4" s="189"/>
      <c r="K4" s="48"/>
      <c r="L4" s="48"/>
    </row>
    <row r="5" spans="1:34" ht="24.95" customHeight="1">
      <c r="A5" s="190" t="s">
        <v>449</v>
      </c>
      <c r="B5" s="190"/>
      <c r="C5" s="190"/>
      <c r="D5" s="190"/>
      <c r="E5" s="190"/>
      <c r="F5" s="190"/>
      <c r="G5" s="190"/>
      <c r="H5" s="190"/>
      <c r="I5" s="190"/>
      <c r="J5" s="190"/>
    </row>
    <row r="6" spans="1:34" s="3" customFormat="1" ht="56.25" customHeight="1">
      <c r="A6" s="195" t="s">
        <v>333</v>
      </c>
      <c r="B6" s="196" t="s">
        <v>334</v>
      </c>
      <c r="C6" s="187" t="s">
        <v>210</v>
      </c>
      <c r="D6" s="187"/>
      <c r="E6" s="187"/>
      <c r="F6" s="187" t="s">
        <v>216</v>
      </c>
      <c r="G6" s="187"/>
      <c r="H6" s="187"/>
      <c r="I6" s="187" t="s">
        <v>212</v>
      </c>
      <c r="J6" s="187" t="s">
        <v>332</v>
      </c>
      <c r="K6" s="187" t="s">
        <v>213</v>
      </c>
      <c r="L6" s="188" t="s">
        <v>347</v>
      </c>
    </row>
    <row r="7" spans="1:34" s="3" customFormat="1" ht="20.25" customHeight="1">
      <c r="A7" s="195"/>
      <c r="B7" s="196"/>
      <c r="C7" s="187" t="s">
        <v>20</v>
      </c>
      <c r="D7" s="187" t="s">
        <v>19</v>
      </c>
      <c r="E7" s="187" t="s">
        <v>155</v>
      </c>
      <c r="F7" s="187" t="s">
        <v>20</v>
      </c>
      <c r="G7" s="187" t="s">
        <v>19</v>
      </c>
      <c r="H7" s="187" t="s">
        <v>155</v>
      </c>
      <c r="I7" s="187"/>
      <c r="J7" s="187"/>
      <c r="K7" s="187"/>
      <c r="L7" s="187"/>
    </row>
    <row r="8" spans="1:34" s="3" customFormat="1" ht="55.5" customHeight="1">
      <c r="A8" s="195"/>
      <c r="B8" s="196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34" s="3" customFormat="1" ht="15" customHeight="1">
      <c r="A9" s="65" t="s">
        <v>10</v>
      </c>
      <c r="B9" s="66" t="s">
        <v>25</v>
      </c>
      <c r="C9" s="67">
        <v>101007</v>
      </c>
      <c r="D9" s="67">
        <v>53645</v>
      </c>
      <c r="E9" s="68">
        <f>+D9+C9</f>
        <v>154652</v>
      </c>
      <c r="F9" s="67">
        <v>722784</v>
      </c>
      <c r="G9" s="67">
        <v>374189</v>
      </c>
      <c r="H9" s="68">
        <f>+G9+F9</f>
        <v>1096973</v>
      </c>
      <c r="I9" s="69">
        <f>+E9/$E$90*100</f>
        <v>2.0830193355301394</v>
      </c>
      <c r="J9" s="69">
        <v>42.210588948147013</v>
      </c>
      <c r="K9" s="69">
        <f>+H9/$H$90*100</f>
        <v>2.2996733922203969</v>
      </c>
      <c r="L9" s="69">
        <f>+H9/E9</f>
        <v>7.0931704730621004</v>
      </c>
      <c r="Q9" s="207"/>
      <c r="R9" s="208"/>
      <c r="Y9" s="203"/>
      <c r="Z9" s="203"/>
      <c r="AA9" s="203"/>
      <c r="AB9" s="203"/>
      <c r="AC9" s="203"/>
      <c r="AD9" s="203"/>
      <c r="AE9" s="203"/>
      <c r="AF9" s="203"/>
      <c r="AG9" s="203"/>
      <c r="AH9" s="203"/>
    </row>
    <row r="10" spans="1:34" s="3" customFormat="1" ht="15" customHeight="1">
      <c r="A10" s="70" t="s">
        <v>11</v>
      </c>
      <c r="B10" s="71" t="s">
        <v>26</v>
      </c>
      <c r="C10" s="72">
        <v>9964</v>
      </c>
      <c r="D10" s="72">
        <v>6922</v>
      </c>
      <c r="E10" s="73">
        <f t="shared" ref="E10:E73" si="0">+D10+C10</f>
        <v>16886</v>
      </c>
      <c r="F10" s="72">
        <v>77331</v>
      </c>
      <c r="G10" s="72">
        <v>51464</v>
      </c>
      <c r="H10" s="73">
        <f t="shared" ref="H10:H73" si="1">+G10+F10</f>
        <v>128795</v>
      </c>
      <c r="I10" s="74">
        <f t="shared" ref="I10:I73" si="2">+E10/$E$90*100</f>
        <v>0.22743879484107501</v>
      </c>
      <c r="J10" s="74">
        <v>22.972274372160093</v>
      </c>
      <c r="K10" s="74">
        <f t="shared" ref="K10:K73" si="3">+H10/$H$90*100</f>
        <v>0.27000339529872297</v>
      </c>
      <c r="L10" s="74">
        <f t="shared" ref="L10:L73" si="4">+H10/E10</f>
        <v>7.6273244107544711</v>
      </c>
      <c r="Q10" s="207"/>
      <c r="R10" s="208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</row>
    <row r="11" spans="1:34" s="3" customFormat="1" ht="15" customHeight="1">
      <c r="A11" s="65" t="s">
        <v>12</v>
      </c>
      <c r="B11" s="66" t="s">
        <v>27</v>
      </c>
      <c r="C11" s="67">
        <v>22364</v>
      </c>
      <c r="D11" s="67">
        <v>12781</v>
      </c>
      <c r="E11" s="68">
        <f t="shared" si="0"/>
        <v>35145</v>
      </c>
      <c r="F11" s="67">
        <v>164270</v>
      </c>
      <c r="G11" s="67">
        <v>81335</v>
      </c>
      <c r="H11" s="68">
        <f t="shared" si="1"/>
        <v>245605</v>
      </c>
      <c r="I11" s="69">
        <f t="shared" si="2"/>
        <v>0.47337062920108858</v>
      </c>
      <c r="J11" s="69">
        <v>32.06953189159595</v>
      </c>
      <c r="K11" s="69">
        <f t="shared" si="3"/>
        <v>0.5148816639026581</v>
      </c>
      <c r="L11" s="69">
        <f t="shared" si="4"/>
        <v>6.9883340446720732</v>
      </c>
      <c r="Q11" s="207"/>
      <c r="R11" s="208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</row>
    <row r="12" spans="1:34" s="3" customFormat="1" ht="15" customHeight="1">
      <c r="A12" s="70" t="s">
        <v>13</v>
      </c>
      <c r="B12" s="71" t="s">
        <v>28</v>
      </c>
      <c r="C12" s="72">
        <v>3370</v>
      </c>
      <c r="D12" s="72">
        <v>3063</v>
      </c>
      <c r="E12" s="73">
        <f t="shared" si="0"/>
        <v>6433</v>
      </c>
      <c r="F12" s="72">
        <v>25342</v>
      </c>
      <c r="G12" s="72">
        <v>19036</v>
      </c>
      <c r="H12" s="73">
        <f t="shared" si="1"/>
        <v>44378</v>
      </c>
      <c r="I12" s="74">
        <f t="shared" si="2"/>
        <v>8.6646557338187588E-2</v>
      </c>
      <c r="J12" s="74">
        <v>17.814516352358005</v>
      </c>
      <c r="K12" s="74">
        <f t="shared" si="3"/>
        <v>9.3033197535360282E-2</v>
      </c>
      <c r="L12" s="74">
        <f t="shared" si="4"/>
        <v>6.8984921498523244</v>
      </c>
      <c r="Q12" s="207"/>
      <c r="R12" s="208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</row>
    <row r="13" spans="1:34" s="3" customFormat="1" ht="15" customHeight="1">
      <c r="A13" s="65" t="s">
        <v>14</v>
      </c>
      <c r="B13" s="66" t="s">
        <v>29</v>
      </c>
      <c r="C13" s="67">
        <v>14169</v>
      </c>
      <c r="D13" s="67">
        <v>8468</v>
      </c>
      <c r="E13" s="68">
        <f t="shared" si="0"/>
        <v>22637</v>
      </c>
      <c r="F13" s="67">
        <v>86913</v>
      </c>
      <c r="G13" s="67">
        <v>51308</v>
      </c>
      <c r="H13" s="68">
        <f t="shared" si="1"/>
        <v>138221</v>
      </c>
      <c r="I13" s="69">
        <f t="shared" si="2"/>
        <v>0.3048994432557986</v>
      </c>
      <c r="J13" s="69">
        <v>44.887073427058752</v>
      </c>
      <c r="K13" s="69">
        <f t="shared" si="3"/>
        <v>0.28976388292701416</v>
      </c>
      <c r="L13" s="69">
        <f t="shared" si="4"/>
        <v>6.1059769404072979</v>
      </c>
      <c r="Q13" s="207"/>
      <c r="R13" s="208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</row>
    <row r="14" spans="1:34" s="3" customFormat="1" ht="15" customHeight="1">
      <c r="A14" s="70" t="s">
        <v>15</v>
      </c>
      <c r="B14" s="71" t="s">
        <v>30</v>
      </c>
      <c r="C14" s="72">
        <v>346971</v>
      </c>
      <c r="D14" s="72">
        <v>253443</v>
      </c>
      <c r="E14" s="73">
        <f t="shared" si="0"/>
        <v>600414</v>
      </c>
      <c r="F14" s="72">
        <v>2123296</v>
      </c>
      <c r="G14" s="72">
        <v>1563907</v>
      </c>
      <c r="H14" s="73">
        <f t="shared" si="1"/>
        <v>3687203</v>
      </c>
      <c r="I14" s="74">
        <f t="shared" si="2"/>
        <v>8.0870209976139531</v>
      </c>
      <c r="J14" s="74">
        <v>45.27302298962379</v>
      </c>
      <c r="K14" s="74">
        <f t="shared" si="3"/>
        <v>7.7297824384148246</v>
      </c>
      <c r="L14" s="74">
        <f t="shared" si="4"/>
        <v>6.1411009736615068</v>
      </c>
      <c r="Q14" s="207"/>
      <c r="R14" s="208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</row>
    <row r="15" spans="1:34" s="3" customFormat="1" ht="15" customHeight="1">
      <c r="A15" s="65" t="s">
        <v>16</v>
      </c>
      <c r="B15" s="66" t="s">
        <v>31</v>
      </c>
      <c r="C15" s="67">
        <v>156229</v>
      </c>
      <c r="D15" s="67">
        <v>140141</v>
      </c>
      <c r="E15" s="68">
        <f t="shared" si="0"/>
        <v>296370</v>
      </c>
      <c r="F15" s="67">
        <v>1037723</v>
      </c>
      <c r="G15" s="67">
        <v>974563</v>
      </c>
      <c r="H15" s="68">
        <f t="shared" si="1"/>
        <v>2012286</v>
      </c>
      <c r="I15" s="69">
        <f t="shared" si="2"/>
        <v>3.9918296593064908</v>
      </c>
      <c r="J15" s="69">
        <v>46.443878550440743</v>
      </c>
      <c r="K15" s="69">
        <f t="shared" si="3"/>
        <v>4.2185182057695263</v>
      </c>
      <c r="L15" s="69">
        <f t="shared" si="4"/>
        <v>6.7897762931470798</v>
      </c>
      <c r="Q15" s="207"/>
      <c r="R15" s="208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</row>
    <row r="16" spans="1:34" s="3" customFormat="1" ht="15" customHeight="1">
      <c r="A16" s="70" t="s">
        <v>17</v>
      </c>
      <c r="B16" s="71" t="s">
        <v>32</v>
      </c>
      <c r="C16" s="72">
        <v>5073</v>
      </c>
      <c r="D16" s="72">
        <v>2988</v>
      </c>
      <c r="E16" s="73">
        <f t="shared" si="0"/>
        <v>8061</v>
      </c>
      <c r="F16" s="72">
        <v>35554</v>
      </c>
      <c r="G16" s="72">
        <v>18385</v>
      </c>
      <c r="H16" s="73">
        <f t="shared" si="1"/>
        <v>53939</v>
      </c>
      <c r="I16" s="74">
        <f t="shared" si="2"/>
        <v>0.10857421089742424</v>
      </c>
      <c r="J16" s="74">
        <v>29.229820871709332</v>
      </c>
      <c r="K16" s="74">
        <f t="shared" si="3"/>
        <v>0.11307669660326736</v>
      </c>
      <c r="L16" s="74">
        <f t="shared" si="4"/>
        <v>6.6913534300955213</v>
      </c>
      <c r="Q16" s="207"/>
      <c r="R16" s="208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</row>
    <row r="17" spans="1:34" s="3" customFormat="1" ht="15" customHeight="1">
      <c r="A17" s="65" t="s">
        <v>18</v>
      </c>
      <c r="B17" s="66" t="s">
        <v>33</v>
      </c>
      <c r="C17" s="67">
        <v>48993</v>
      </c>
      <c r="D17" s="67">
        <v>38510</v>
      </c>
      <c r="E17" s="68">
        <f t="shared" si="0"/>
        <v>87503</v>
      </c>
      <c r="F17" s="67">
        <v>317577</v>
      </c>
      <c r="G17" s="67">
        <v>250122</v>
      </c>
      <c r="H17" s="68">
        <f t="shared" si="1"/>
        <v>567699</v>
      </c>
      <c r="I17" s="69">
        <f t="shared" si="2"/>
        <v>1.1785844406596346</v>
      </c>
      <c r="J17" s="69">
        <v>46.715106346630222</v>
      </c>
      <c r="K17" s="69">
        <f t="shared" si="3"/>
        <v>1.190113416729607</v>
      </c>
      <c r="L17" s="69">
        <f t="shared" si="4"/>
        <v>6.4877661337325581</v>
      </c>
      <c r="Q17" s="207"/>
      <c r="R17" s="208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</row>
    <row r="18" spans="1:34" s="3" customFormat="1" ht="15" customHeight="1">
      <c r="A18" s="70">
        <v>10</v>
      </c>
      <c r="B18" s="71" t="s">
        <v>34</v>
      </c>
      <c r="C18" s="72">
        <v>55889</v>
      </c>
      <c r="D18" s="72">
        <v>41303</v>
      </c>
      <c r="E18" s="73">
        <f t="shared" si="0"/>
        <v>97192</v>
      </c>
      <c r="F18" s="72">
        <v>386519</v>
      </c>
      <c r="G18" s="72">
        <v>257912</v>
      </c>
      <c r="H18" s="73">
        <f t="shared" si="1"/>
        <v>644431</v>
      </c>
      <c r="I18" s="74">
        <f t="shared" si="2"/>
        <v>1.3090863051162953</v>
      </c>
      <c r="J18" s="74">
        <v>44.364917790335682</v>
      </c>
      <c r="K18" s="74">
        <f t="shared" si="3"/>
        <v>1.3509729262452064</v>
      </c>
      <c r="L18" s="74">
        <f t="shared" si="4"/>
        <v>6.6304942793645569</v>
      </c>
      <c r="Q18" s="207"/>
      <c r="R18" s="208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</row>
    <row r="19" spans="1:34" s="3" customFormat="1" ht="15" customHeight="1">
      <c r="A19" s="65">
        <v>11</v>
      </c>
      <c r="B19" s="66" t="s">
        <v>35</v>
      </c>
      <c r="C19" s="67">
        <v>23715</v>
      </c>
      <c r="D19" s="67">
        <v>12605</v>
      </c>
      <c r="E19" s="68">
        <f t="shared" si="0"/>
        <v>36320</v>
      </c>
      <c r="F19" s="67">
        <v>142920</v>
      </c>
      <c r="G19" s="67">
        <v>71155</v>
      </c>
      <c r="H19" s="68">
        <f t="shared" si="1"/>
        <v>214075</v>
      </c>
      <c r="I19" s="69">
        <f t="shared" si="2"/>
        <v>0.48919679193579557</v>
      </c>
      <c r="J19" s="69">
        <v>65.712579833909274</v>
      </c>
      <c r="K19" s="69">
        <f t="shared" si="3"/>
        <v>0.44878276989459315</v>
      </c>
      <c r="L19" s="69">
        <f t="shared" si="4"/>
        <v>5.8941354625550657</v>
      </c>
      <c r="Q19" s="207"/>
      <c r="R19" s="208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</row>
    <row r="20" spans="1:34" s="3" customFormat="1" ht="15" customHeight="1">
      <c r="A20" s="70">
        <v>12</v>
      </c>
      <c r="B20" s="71" t="s">
        <v>36</v>
      </c>
      <c r="C20" s="72">
        <v>3605</v>
      </c>
      <c r="D20" s="72">
        <v>3250</v>
      </c>
      <c r="E20" s="73">
        <f t="shared" si="0"/>
        <v>6855</v>
      </c>
      <c r="F20" s="72">
        <v>25309</v>
      </c>
      <c r="G20" s="72">
        <v>22236</v>
      </c>
      <c r="H20" s="73">
        <f t="shared" si="1"/>
        <v>47545</v>
      </c>
      <c r="I20" s="74">
        <f t="shared" si="2"/>
        <v>9.233050684801429E-2</v>
      </c>
      <c r="J20" s="74">
        <v>21.017936532270429</v>
      </c>
      <c r="K20" s="74">
        <f t="shared" si="3"/>
        <v>9.9672436270645481E-2</v>
      </c>
      <c r="L20" s="74">
        <f t="shared" si="4"/>
        <v>6.9358132749817649</v>
      </c>
      <c r="Q20" s="207"/>
      <c r="R20" s="208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</row>
    <row r="21" spans="1:34" s="3" customFormat="1" ht="15" customHeight="1">
      <c r="A21" s="65">
        <v>13</v>
      </c>
      <c r="B21" s="66" t="s">
        <v>37</v>
      </c>
      <c r="C21" s="67">
        <v>3153</v>
      </c>
      <c r="D21" s="67">
        <v>1797</v>
      </c>
      <c r="E21" s="68">
        <f t="shared" si="0"/>
        <v>4950</v>
      </c>
      <c r="F21" s="67">
        <v>25687</v>
      </c>
      <c r="G21" s="67">
        <v>14597</v>
      </c>
      <c r="H21" s="68">
        <f t="shared" si="1"/>
        <v>40284</v>
      </c>
      <c r="I21" s="69">
        <f t="shared" si="2"/>
        <v>6.6671919605787125E-2</v>
      </c>
      <c r="J21" s="69">
        <v>12.618859459046064</v>
      </c>
      <c r="K21" s="69">
        <f t="shared" si="3"/>
        <v>8.4450613581379383E-2</v>
      </c>
      <c r="L21" s="69">
        <f t="shared" si="4"/>
        <v>8.1381818181818186</v>
      </c>
      <c r="Q21" s="207"/>
      <c r="R21" s="208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</row>
    <row r="22" spans="1:34" s="3" customFormat="1" ht="15" customHeight="1">
      <c r="A22" s="70">
        <v>14</v>
      </c>
      <c r="B22" s="71" t="s">
        <v>38</v>
      </c>
      <c r="C22" s="72">
        <v>22384</v>
      </c>
      <c r="D22" s="72">
        <v>16907</v>
      </c>
      <c r="E22" s="73">
        <f t="shared" si="0"/>
        <v>39291</v>
      </c>
      <c r="F22" s="72">
        <v>144357</v>
      </c>
      <c r="G22" s="72">
        <v>102398</v>
      </c>
      <c r="H22" s="73">
        <f t="shared" si="1"/>
        <v>246755</v>
      </c>
      <c r="I22" s="74">
        <f t="shared" si="2"/>
        <v>0.52921341277393563</v>
      </c>
      <c r="J22" s="74">
        <v>56.049928673323826</v>
      </c>
      <c r="K22" s="74">
        <f t="shared" si="3"/>
        <v>0.51729250209197863</v>
      </c>
      <c r="L22" s="74">
        <f t="shared" si="4"/>
        <v>6.2801913924308366</v>
      </c>
      <c r="Q22" s="207"/>
      <c r="R22" s="208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</row>
    <row r="23" spans="1:34" s="3" customFormat="1" ht="15" customHeight="1">
      <c r="A23" s="65">
        <v>15</v>
      </c>
      <c r="B23" s="66" t="s">
        <v>39</v>
      </c>
      <c r="C23" s="67">
        <v>11317</v>
      </c>
      <c r="D23" s="67">
        <v>7285</v>
      </c>
      <c r="E23" s="68">
        <f t="shared" si="0"/>
        <v>18602</v>
      </c>
      <c r="F23" s="67">
        <v>76861</v>
      </c>
      <c r="G23" s="67">
        <v>49373</v>
      </c>
      <c r="H23" s="68">
        <f t="shared" si="1"/>
        <v>126234</v>
      </c>
      <c r="I23" s="69">
        <f t="shared" si="2"/>
        <v>0.25055172697108125</v>
      </c>
      <c r="J23" s="69">
        <v>48.724396249148725</v>
      </c>
      <c r="K23" s="69">
        <f t="shared" si="3"/>
        <v>0.26463456347015801</v>
      </c>
      <c r="L23" s="69">
        <f t="shared" si="4"/>
        <v>6.7860445113428662</v>
      </c>
      <c r="Q23" s="207"/>
      <c r="R23" s="208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</row>
    <row r="24" spans="1:34" s="3" customFormat="1" ht="15" customHeight="1">
      <c r="A24" s="70">
        <v>16</v>
      </c>
      <c r="B24" s="71" t="s">
        <v>40</v>
      </c>
      <c r="C24" s="72">
        <v>278976</v>
      </c>
      <c r="D24" s="72">
        <v>177460</v>
      </c>
      <c r="E24" s="73">
        <f t="shared" si="0"/>
        <v>456436</v>
      </c>
      <c r="F24" s="72">
        <v>1942780</v>
      </c>
      <c r="G24" s="72">
        <v>1094088</v>
      </c>
      <c r="H24" s="73">
        <f t="shared" si="1"/>
        <v>3036868</v>
      </c>
      <c r="I24" s="74">
        <f t="shared" si="2"/>
        <v>6.147770565088293</v>
      </c>
      <c r="J24" s="74">
        <v>56.415663134579795</v>
      </c>
      <c r="K24" s="74">
        <f t="shared" si="3"/>
        <v>6.3664324785437501</v>
      </c>
      <c r="L24" s="74">
        <f t="shared" si="4"/>
        <v>6.6534366263835452</v>
      </c>
      <c r="Q24" s="207"/>
      <c r="R24" s="208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</row>
    <row r="25" spans="1:34" s="3" customFormat="1" ht="15" customHeight="1">
      <c r="A25" s="65">
        <v>17</v>
      </c>
      <c r="B25" s="66" t="s">
        <v>41</v>
      </c>
      <c r="C25" s="67">
        <v>29766</v>
      </c>
      <c r="D25" s="67">
        <v>20057</v>
      </c>
      <c r="E25" s="68">
        <f t="shared" si="0"/>
        <v>49823</v>
      </c>
      <c r="F25" s="67">
        <v>205534</v>
      </c>
      <c r="G25" s="67">
        <v>120630</v>
      </c>
      <c r="H25" s="68">
        <f t="shared" si="1"/>
        <v>326164</v>
      </c>
      <c r="I25" s="69">
        <f t="shared" si="2"/>
        <v>0.67106970717558212</v>
      </c>
      <c r="J25" s="69">
        <v>49.546530360587923</v>
      </c>
      <c r="K25" s="69">
        <f t="shared" si="3"/>
        <v>0.68376402363610922</v>
      </c>
      <c r="L25" s="69">
        <f t="shared" si="4"/>
        <v>6.5464544487485696</v>
      </c>
      <c r="Q25" s="207"/>
      <c r="R25" s="208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</row>
    <row r="26" spans="1:34" s="3" customFormat="1" ht="15" customHeight="1">
      <c r="A26" s="70">
        <v>18</v>
      </c>
      <c r="B26" s="71" t="s">
        <v>42</v>
      </c>
      <c r="C26" s="72">
        <v>12068</v>
      </c>
      <c r="D26" s="72">
        <v>6730</v>
      </c>
      <c r="E26" s="73">
        <f t="shared" si="0"/>
        <v>18798</v>
      </c>
      <c r="F26" s="72">
        <v>69244</v>
      </c>
      <c r="G26" s="72">
        <v>37645</v>
      </c>
      <c r="H26" s="73">
        <f t="shared" si="1"/>
        <v>106889</v>
      </c>
      <c r="I26" s="74">
        <f>+E26/$E$90*100</f>
        <v>0.253191665605977</v>
      </c>
      <c r="J26" s="74">
        <v>57.991670522906055</v>
      </c>
      <c r="K26" s="74">
        <f t="shared" si="3"/>
        <v>0.22408007236371907</v>
      </c>
      <c r="L26" s="74">
        <f t="shared" si="4"/>
        <v>5.6861900202149167</v>
      </c>
      <c r="Q26" s="207"/>
      <c r="R26" s="208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</row>
    <row r="27" spans="1:34" s="3" customFormat="1" ht="15" customHeight="1">
      <c r="A27" s="65">
        <v>19</v>
      </c>
      <c r="B27" s="66" t="s">
        <v>43</v>
      </c>
      <c r="C27" s="67">
        <v>16444</v>
      </c>
      <c r="D27" s="67">
        <v>10943</v>
      </c>
      <c r="E27" s="68">
        <f t="shared" si="0"/>
        <v>27387</v>
      </c>
      <c r="F27" s="67">
        <v>105114</v>
      </c>
      <c r="G27" s="67">
        <v>64106</v>
      </c>
      <c r="H27" s="68">
        <f t="shared" si="1"/>
        <v>169220</v>
      </c>
      <c r="I27" s="69">
        <f>+E27/$E$90*100</f>
        <v>0.36887754792801858</v>
      </c>
      <c r="J27" s="69">
        <v>39.894825777881366</v>
      </c>
      <c r="K27" s="69">
        <f t="shared" si="3"/>
        <v>0.35474959860592337</v>
      </c>
      <c r="L27" s="69">
        <f t="shared" si="4"/>
        <v>6.1788439770694126</v>
      </c>
      <c r="Q27" s="207"/>
      <c r="R27" s="208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</row>
    <row r="28" spans="1:34" s="3" customFormat="1" ht="15" customHeight="1">
      <c r="A28" s="70">
        <v>20</v>
      </c>
      <c r="B28" s="71" t="s">
        <v>44</v>
      </c>
      <c r="C28" s="72">
        <v>60937</v>
      </c>
      <c r="D28" s="72">
        <v>53027</v>
      </c>
      <c r="E28" s="73">
        <f t="shared" si="0"/>
        <v>113964</v>
      </c>
      <c r="F28" s="72">
        <v>395639</v>
      </c>
      <c r="G28" s="72">
        <v>344730</v>
      </c>
      <c r="H28" s="73">
        <f t="shared" si="1"/>
        <v>740369</v>
      </c>
      <c r="I28" s="74">
        <f t="shared" si="2"/>
        <v>1.5349896254452371</v>
      </c>
      <c r="J28" s="74">
        <v>51.737381624703779</v>
      </c>
      <c r="K28" s="74">
        <f t="shared" si="3"/>
        <v>1.5520955299034918</v>
      </c>
      <c r="L28" s="74">
        <f t="shared" si="4"/>
        <v>6.4965164437892664</v>
      </c>
      <c r="Q28" s="207"/>
      <c r="R28" s="208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</row>
    <row r="29" spans="1:34" s="3" customFormat="1" ht="15" customHeight="1">
      <c r="A29" s="65">
        <v>21</v>
      </c>
      <c r="B29" s="66" t="s">
        <v>45</v>
      </c>
      <c r="C29" s="67">
        <v>31887</v>
      </c>
      <c r="D29" s="67">
        <v>24643</v>
      </c>
      <c r="E29" s="68">
        <f t="shared" si="0"/>
        <v>56530</v>
      </c>
      <c r="F29" s="67">
        <v>220902</v>
      </c>
      <c r="G29" s="67">
        <v>211348</v>
      </c>
      <c r="H29" s="68">
        <f t="shared" si="1"/>
        <v>432250</v>
      </c>
      <c r="I29" s="69">
        <f t="shared" si="2"/>
        <v>0.76140679097275676</v>
      </c>
      <c r="J29" s="69">
        <v>28.54574742593406</v>
      </c>
      <c r="K29" s="69">
        <f t="shared" si="3"/>
        <v>0.90616070202937227</v>
      </c>
      <c r="L29" s="69">
        <f t="shared" si="4"/>
        <v>7.6463824517955068</v>
      </c>
      <c r="Q29" s="207"/>
      <c r="R29" s="208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</row>
    <row r="30" spans="1:34" s="3" customFormat="1" ht="15" customHeight="1">
      <c r="A30" s="70">
        <v>22</v>
      </c>
      <c r="B30" s="71" t="s">
        <v>46</v>
      </c>
      <c r="C30" s="72">
        <v>14406</v>
      </c>
      <c r="D30" s="72">
        <v>17376</v>
      </c>
      <c r="E30" s="73">
        <f t="shared" si="0"/>
        <v>31782</v>
      </c>
      <c r="F30" s="72">
        <v>94239</v>
      </c>
      <c r="G30" s="72">
        <v>98346</v>
      </c>
      <c r="H30" s="73">
        <f t="shared" si="1"/>
        <v>192585</v>
      </c>
      <c r="I30" s="74">
        <f t="shared" si="2"/>
        <v>0.42807413109315678</v>
      </c>
      <c r="J30" s="74">
        <v>44.69790729072907</v>
      </c>
      <c r="K30" s="74">
        <f t="shared" si="3"/>
        <v>0.40373154146981294</v>
      </c>
      <c r="L30" s="74">
        <f t="shared" si="4"/>
        <v>6.0595620162356054</v>
      </c>
      <c r="Q30" s="207"/>
      <c r="R30" s="208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</row>
    <row r="31" spans="1:34" s="3" customFormat="1" ht="15" customHeight="1">
      <c r="A31" s="65">
        <v>23</v>
      </c>
      <c r="B31" s="66" t="s">
        <v>47</v>
      </c>
      <c r="C31" s="67">
        <v>14182</v>
      </c>
      <c r="D31" s="67">
        <v>9229</v>
      </c>
      <c r="E31" s="68">
        <f t="shared" si="0"/>
        <v>23411</v>
      </c>
      <c r="F31" s="67">
        <v>103234</v>
      </c>
      <c r="G31" s="67">
        <v>71933</v>
      </c>
      <c r="H31" s="68">
        <f t="shared" si="1"/>
        <v>175167</v>
      </c>
      <c r="I31" s="69">
        <f t="shared" si="2"/>
        <v>0.31532450704870346</v>
      </c>
      <c r="J31" s="69">
        <v>28.071416580733349</v>
      </c>
      <c r="K31" s="69">
        <f t="shared" si="3"/>
        <v>0.36721677661626156</v>
      </c>
      <c r="L31" s="69">
        <f t="shared" si="4"/>
        <v>7.482251932852078</v>
      </c>
      <c r="Q31" s="207"/>
      <c r="R31" s="208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</row>
    <row r="32" spans="1:34" s="3" customFormat="1" ht="15" customHeight="1">
      <c r="A32" s="70">
        <v>24</v>
      </c>
      <c r="B32" s="71" t="s">
        <v>48</v>
      </c>
      <c r="C32" s="72">
        <v>8060</v>
      </c>
      <c r="D32" s="72">
        <v>4815</v>
      </c>
      <c r="E32" s="73">
        <f t="shared" si="0"/>
        <v>12875</v>
      </c>
      <c r="F32" s="72">
        <v>55929</v>
      </c>
      <c r="G32" s="72">
        <v>29459</v>
      </c>
      <c r="H32" s="73">
        <f t="shared" si="1"/>
        <v>85388</v>
      </c>
      <c r="I32" s="74">
        <f t="shared" si="2"/>
        <v>0.17341433634838571</v>
      </c>
      <c r="J32" s="74">
        <v>35.986807166615428</v>
      </c>
      <c r="K32" s="74">
        <f t="shared" si="3"/>
        <v>0.17900578374756287</v>
      </c>
      <c r="L32" s="74">
        <f t="shared" si="4"/>
        <v>6.6320776699029125</v>
      </c>
      <c r="Q32" s="207"/>
      <c r="R32" s="208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</row>
    <row r="33" spans="1:34" s="3" customFormat="1" ht="15" customHeight="1">
      <c r="A33" s="65">
        <v>25</v>
      </c>
      <c r="B33" s="66" t="s">
        <v>49</v>
      </c>
      <c r="C33" s="67">
        <v>16476</v>
      </c>
      <c r="D33" s="67">
        <v>11383</v>
      </c>
      <c r="E33" s="68">
        <f t="shared" si="0"/>
        <v>27859</v>
      </c>
      <c r="F33" s="67">
        <v>116392</v>
      </c>
      <c r="G33" s="67">
        <v>63941</v>
      </c>
      <c r="H33" s="68">
        <f t="shared" si="1"/>
        <v>180333</v>
      </c>
      <c r="I33" s="69">
        <f t="shared" si="2"/>
        <v>0.37523495117123706</v>
      </c>
      <c r="J33" s="69">
        <v>28.703751403814255</v>
      </c>
      <c r="K33" s="69">
        <f t="shared" si="3"/>
        <v>0.37804668103889599</v>
      </c>
      <c r="L33" s="69">
        <f t="shared" si="4"/>
        <v>6.4730607703076206</v>
      </c>
      <c r="Q33" s="207"/>
      <c r="R33" s="208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</row>
    <row r="34" spans="1:34" s="3" customFormat="1" ht="15" customHeight="1">
      <c r="A34" s="70">
        <v>26</v>
      </c>
      <c r="B34" s="71" t="s">
        <v>50</v>
      </c>
      <c r="C34" s="72">
        <v>83809</v>
      </c>
      <c r="D34" s="72">
        <v>51528</v>
      </c>
      <c r="E34" s="73">
        <f t="shared" si="0"/>
        <v>135337</v>
      </c>
      <c r="F34" s="72">
        <v>535752</v>
      </c>
      <c r="G34" s="72">
        <v>303071</v>
      </c>
      <c r="H34" s="73">
        <f t="shared" si="1"/>
        <v>838823</v>
      </c>
      <c r="I34" s="74">
        <f t="shared" si="2"/>
        <v>1.8228641583208911</v>
      </c>
      <c r="J34" s="74">
        <v>67.750138917395461</v>
      </c>
      <c r="K34" s="74">
        <f t="shared" si="3"/>
        <v>1.7584926282438038</v>
      </c>
      <c r="L34" s="74">
        <f t="shared" si="4"/>
        <v>6.1980315804251607</v>
      </c>
      <c r="Q34" s="207"/>
      <c r="R34" s="208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</row>
    <row r="35" spans="1:34" s="3" customFormat="1" ht="15" customHeight="1">
      <c r="A35" s="65">
        <v>27</v>
      </c>
      <c r="B35" s="66" t="s">
        <v>51</v>
      </c>
      <c r="C35" s="67">
        <v>75804</v>
      </c>
      <c r="D35" s="67">
        <v>29580</v>
      </c>
      <c r="E35" s="68">
        <f t="shared" si="0"/>
        <v>105384</v>
      </c>
      <c r="F35" s="67">
        <v>516022</v>
      </c>
      <c r="G35" s="67">
        <v>197487</v>
      </c>
      <c r="H35" s="68">
        <f t="shared" si="1"/>
        <v>713509</v>
      </c>
      <c r="I35" s="69">
        <f t="shared" si="2"/>
        <v>1.4194249647952062</v>
      </c>
      <c r="J35" s="69">
        <v>27.243608800969959</v>
      </c>
      <c r="K35" s="69">
        <f t="shared" si="3"/>
        <v>1.4957867353251022</v>
      </c>
      <c r="L35" s="69">
        <f t="shared" si="4"/>
        <v>6.7705628937979201</v>
      </c>
      <c r="Q35" s="207"/>
      <c r="R35" s="208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</row>
    <row r="36" spans="1:34" s="3" customFormat="1" ht="15" customHeight="1">
      <c r="A36" s="70">
        <v>28</v>
      </c>
      <c r="B36" s="71" t="s">
        <v>52</v>
      </c>
      <c r="C36" s="72">
        <v>12856</v>
      </c>
      <c r="D36" s="72">
        <v>14795</v>
      </c>
      <c r="E36" s="73">
        <f t="shared" si="0"/>
        <v>27651</v>
      </c>
      <c r="F36" s="72">
        <v>91558</v>
      </c>
      <c r="G36" s="72">
        <v>112933</v>
      </c>
      <c r="H36" s="73">
        <f t="shared" si="1"/>
        <v>204491</v>
      </c>
      <c r="I36" s="74">
        <f t="shared" si="2"/>
        <v>0.37243338364032719</v>
      </c>
      <c r="J36" s="74">
        <v>42.993080929798651</v>
      </c>
      <c r="K36" s="74">
        <f t="shared" si="3"/>
        <v>0.42869105406289959</v>
      </c>
      <c r="L36" s="74">
        <f t="shared" si="4"/>
        <v>7.3954287367545479</v>
      </c>
      <c r="Q36" s="207"/>
      <c r="R36" s="208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</row>
    <row r="37" spans="1:34" s="3" customFormat="1" ht="15" customHeight="1">
      <c r="A37" s="65">
        <v>29</v>
      </c>
      <c r="B37" s="66" t="s">
        <v>53</v>
      </c>
      <c r="C37" s="67">
        <v>3181</v>
      </c>
      <c r="D37" s="67">
        <v>2077</v>
      </c>
      <c r="E37" s="68">
        <f t="shared" si="0"/>
        <v>5258</v>
      </c>
      <c r="F37" s="67">
        <v>22320</v>
      </c>
      <c r="G37" s="67">
        <v>15081</v>
      </c>
      <c r="H37" s="68">
        <f t="shared" si="1"/>
        <v>37401</v>
      </c>
      <c r="I37" s="69">
        <f t="shared" si="2"/>
        <v>7.0820394603480538E-2</v>
      </c>
      <c r="J37" s="69">
        <v>31.636582430806261</v>
      </c>
      <c r="K37" s="69">
        <f t="shared" si="3"/>
        <v>7.8406747059804632E-2</v>
      </c>
      <c r="L37" s="69">
        <f t="shared" si="4"/>
        <v>7.1131608976797258</v>
      </c>
      <c r="Q37" s="207"/>
      <c r="R37" s="208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</row>
    <row r="38" spans="1:34" s="3" customFormat="1" ht="15" customHeight="1">
      <c r="A38" s="70">
        <v>30</v>
      </c>
      <c r="B38" s="71" t="s">
        <v>54</v>
      </c>
      <c r="C38" s="72">
        <v>1650</v>
      </c>
      <c r="D38" s="72">
        <v>1679</v>
      </c>
      <c r="E38" s="73">
        <f t="shared" si="0"/>
        <v>3329</v>
      </c>
      <c r="F38" s="72">
        <v>12647</v>
      </c>
      <c r="G38" s="72">
        <v>11800</v>
      </c>
      <c r="H38" s="73">
        <f t="shared" si="1"/>
        <v>24447</v>
      </c>
      <c r="I38" s="74">
        <f t="shared" si="2"/>
        <v>4.4838549569225318E-2</v>
      </c>
      <c r="J38" s="74">
        <v>11.182774026672043</v>
      </c>
      <c r="K38" s="74">
        <f t="shared" si="3"/>
        <v>5.1250227142885046E-2</v>
      </c>
      <c r="L38" s="74">
        <f t="shared" si="4"/>
        <v>7.343646740762992</v>
      </c>
      <c r="Q38" s="207"/>
      <c r="R38" s="208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</row>
    <row r="39" spans="1:34" s="3" customFormat="1" ht="15" customHeight="1">
      <c r="A39" s="65">
        <v>31</v>
      </c>
      <c r="B39" s="66" t="s">
        <v>55</v>
      </c>
      <c r="C39" s="67">
        <v>61502</v>
      </c>
      <c r="D39" s="67">
        <v>28052</v>
      </c>
      <c r="E39" s="68">
        <f t="shared" si="0"/>
        <v>89554</v>
      </c>
      <c r="F39" s="67">
        <v>438330</v>
      </c>
      <c r="G39" s="67">
        <v>238427</v>
      </c>
      <c r="H39" s="68">
        <f t="shared" si="1"/>
        <v>676757</v>
      </c>
      <c r="I39" s="69">
        <f t="shared" si="2"/>
        <v>1.2062095128033656</v>
      </c>
      <c r="J39" s="69">
        <v>43.03143004041074</v>
      </c>
      <c r="K39" s="69">
        <f t="shared" si="3"/>
        <v>1.418740539556488</v>
      </c>
      <c r="L39" s="69">
        <f t="shared" si="4"/>
        <v>7.5569712128994793</v>
      </c>
      <c r="Q39" s="207"/>
      <c r="R39" s="208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</row>
    <row r="40" spans="1:34" s="3" customFormat="1" ht="15" customHeight="1">
      <c r="A40" s="70">
        <v>32</v>
      </c>
      <c r="B40" s="71" t="s">
        <v>56</v>
      </c>
      <c r="C40" s="72">
        <v>17147</v>
      </c>
      <c r="D40" s="72">
        <v>12704</v>
      </c>
      <c r="E40" s="73">
        <f t="shared" si="0"/>
        <v>29851</v>
      </c>
      <c r="F40" s="72">
        <v>119725</v>
      </c>
      <c r="G40" s="72">
        <v>79598</v>
      </c>
      <c r="H40" s="73">
        <f t="shared" si="1"/>
        <v>199323</v>
      </c>
      <c r="I40" s="74">
        <f t="shared" si="2"/>
        <v>0.402065347909566</v>
      </c>
      <c r="J40" s="74">
        <v>43.160360308257303</v>
      </c>
      <c r="K40" s="74">
        <f t="shared" si="3"/>
        <v>0.41785695687819685</v>
      </c>
      <c r="L40" s="74">
        <f t="shared" si="4"/>
        <v>6.6772637432581821</v>
      </c>
      <c r="Q40" s="207"/>
      <c r="R40" s="208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</row>
    <row r="41" spans="1:34" s="3" customFormat="1" ht="15" customHeight="1">
      <c r="A41" s="65">
        <v>33</v>
      </c>
      <c r="B41" s="66" t="s">
        <v>57</v>
      </c>
      <c r="C41" s="67">
        <v>101913</v>
      </c>
      <c r="D41" s="67">
        <v>50172</v>
      </c>
      <c r="E41" s="68">
        <f t="shared" si="0"/>
        <v>152085</v>
      </c>
      <c r="F41" s="67">
        <v>653981</v>
      </c>
      <c r="G41" s="67">
        <v>342212</v>
      </c>
      <c r="H41" s="68">
        <f t="shared" si="1"/>
        <v>996193</v>
      </c>
      <c r="I41" s="69">
        <f t="shared" si="2"/>
        <v>2.0484442208578049</v>
      </c>
      <c r="J41" s="69">
        <v>44.81141109464361</v>
      </c>
      <c r="K41" s="69">
        <f t="shared" si="3"/>
        <v>2.088400111594555</v>
      </c>
      <c r="L41" s="69">
        <f t="shared" si="4"/>
        <v>6.5502383535522899</v>
      </c>
      <c r="Q41" s="207"/>
      <c r="R41" s="208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</row>
    <row r="42" spans="1:34" s="3" customFormat="1" ht="15" customHeight="1">
      <c r="A42" s="70">
        <v>34</v>
      </c>
      <c r="B42" s="71" t="s">
        <v>58</v>
      </c>
      <c r="C42" s="72">
        <v>1006296</v>
      </c>
      <c r="D42" s="72">
        <v>779251</v>
      </c>
      <c r="E42" s="73">
        <f t="shared" si="0"/>
        <v>1785547</v>
      </c>
      <c r="F42" s="72">
        <v>6578405</v>
      </c>
      <c r="G42" s="72">
        <v>4485039</v>
      </c>
      <c r="H42" s="73">
        <f t="shared" si="1"/>
        <v>11063444</v>
      </c>
      <c r="I42" s="74">
        <f t="shared" si="2"/>
        <v>24.049665865930177</v>
      </c>
      <c r="J42" s="74">
        <v>36.982877306035562</v>
      </c>
      <c r="K42" s="74">
        <f t="shared" si="3"/>
        <v>23.193194174442215</v>
      </c>
      <c r="L42" s="74">
        <f t="shared" si="4"/>
        <v>6.1961090914996921</v>
      </c>
      <c r="Q42" s="207"/>
      <c r="R42" s="208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</row>
    <row r="43" spans="1:34" s="3" customFormat="1" ht="15" customHeight="1">
      <c r="A43" s="65">
        <v>35</v>
      </c>
      <c r="B43" s="66" t="s">
        <v>59</v>
      </c>
      <c r="C43" s="67">
        <v>309735</v>
      </c>
      <c r="D43" s="67">
        <v>233947</v>
      </c>
      <c r="E43" s="68">
        <f t="shared" si="0"/>
        <v>543682</v>
      </c>
      <c r="F43" s="67">
        <v>2020400</v>
      </c>
      <c r="G43" s="67">
        <v>1511148</v>
      </c>
      <c r="H43" s="68">
        <f t="shared" si="1"/>
        <v>3531548</v>
      </c>
      <c r="I43" s="69">
        <f t="shared" si="2"/>
        <v>7.3228934535582937</v>
      </c>
      <c r="J43" s="69">
        <v>51.380573776611385</v>
      </c>
      <c r="K43" s="69">
        <f t="shared" si="3"/>
        <v>7.4034702485377109</v>
      </c>
      <c r="L43" s="69">
        <f t="shared" si="4"/>
        <v>6.4956132445068997</v>
      </c>
      <c r="Q43" s="207"/>
      <c r="R43" s="208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</row>
    <row r="44" spans="1:34" s="3" customFormat="1" ht="15" customHeight="1">
      <c r="A44" s="70">
        <v>36</v>
      </c>
      <c r="B44" s="71" t="s">
        <v>60</v>
      </c>
      <c r="C44" s="72">
        <v>3929</v>
      </c>
      <c r="D44" s="72">
        <v>4108</v>
      </c>
      <c r="E44" s="73">
        <f t="shared" si="0"/>
        <v>8037</v>
      </c>
      <c r="F44" s="72">
        <v>27511</v>
      </c>
      <c r="G44" s="72">
        <v>24657</v>
      </c>
      <c r="H44" s="73">
        <f t="shared" si="1"/>
        <v>52168</v>
      </c>
      <c r="I44" s="74">
        <f t="shared" si="2"/>
        <v>0.10825095310539617</v>
      </c>
      <c r="J44" s="74">
        <v>29.233958969882146</v>
      </c>
      <c r="K44" s="74">
        <f t="shared" si="3"/>
        <v>0.10936400579171382</v>
      </c>
      <c r="L44" s="74">
        <f t="shared" si="4"/>
        <v>6.4909792211024016</v>
      </c>
      <c r="Q44" s="207"/>
      <c r="R44" s="208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</row>
    <row r="45" spans="1:34" s="3" customFormat="1" ht="15" customHeight="1">
      <c r="A45" s="65">
        <v>37</v>
      </c>
      <c r="B45" s="66" t="s">
        <v>61</v>
      </c>
      <c r="C45" s="67">
        <v>14017</v>
      </c>
      <c r="D45" s="67">
        <v>9157</v>
      </c>
      <c r="E45" s="68">
        <f t="shared" si="0"/>
        <v>23174</v>
      </c>
      <c r="F45" s="67">
        <v>84041</v>
      </c>
      <c r="G45" s="67">
        <v>50519</v>
      </c>
      <c r="H45" s="68">
        <f t="shared" si="1"/>
        <v>134560</v>
      </c>
      <c r="I45" s="69">
        <f t="shared" si="2"/>
        <v>0.31213233635242643</v>
      </c>
      <c r="J45" s="69">
        <v>38.683938169799355</v>
      </c>
      <c r="K45" s="69">
        <f t="shared" si="3"/>
        <v>0.28208903196083829</v>
      </c>
      <c r="L45" s="69">
        <f t="shared" si="4"/>
        <v>5.8065072926555619</v>
      </c>
      <c r="Q45" s="207"/>
      <c r="R45" s="208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</row>
    <row r="46" spans="1:34" s="3" customFormat="1" ht="15" customHeight="1">
      <c r="A46" s="70">
        <v>38</v>
      </c>
      <c r="B46" s="71" t="s">
        <v>62</v>
      </c>
      <c r="C46" s="72">
        <v>84402</v>
      </c>
      <c r="D46" s="72">
        <v>34486</v>
      </c>
      <c r="E46" s="73">
        <f t="shared" si="0"/>
        <v>118888</v>
      </c>
      <c r="F46" s="72">
        <v>504598</v>
      </c>
      <c r="G46" s="72">
        <v>193058</v>
      </c>
      <c r="H46" s="73">
        <f t="shared" si="1"/>
        <v>697656</v>
      </c>
      <c r="I46" s="74">
        <f t="shared" si="2"/>
        <v>1.6013113491096602</v>
      </c>
      <c r="J46" s="74">
        <v>44.798143082152038</v>
      </c>
      <c r="K46" s="74">
        <f t="shared" si="3"/>
        <v>1.4625528067900608</v>
      </c>
      <c r="L46" s="74">
        <f t="shared" si="4"/>
        <v>5.8681784536706818</v>
      </c>
      <c r="Q46" s="207"/>
      <c r="R46" s="208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</row>
    <row r="47" spans="1:34" s="3" customFormat="1" ht="15" customHeight="1">
      <c r="A47" s="65">
        <v>39</v>
      </c>
      <c r="B47" s="66" t="s">
        <v>63</v>
      </c>
      <c r="C47" s="67">
        <v>29238</v>
      </c>
      <c r="D47" s="67">
        <v>22418</v>
      </c>
      <c r="E47" s="68">
        <f t="shared" si="0"/>
        <v>51656</v>
      </c>
      <c r="F47" s="67">
        <v>162790</v>
      </c>
      <c r="G47" s="67">
        <v>119144</v>
      </c>
      <c r="H47" s="68">
        <f t="shared" si="1"/>
        <v>281934</v>
      </c>
      <c r="I47" s="69">
        <f t="shared" si="2"/>
        <v>0.6957585210417252</v>
      </c>
      <c r="J47" s="69">
        <v>66.086689524589332</v>
      </c>
      <c r="K47" s="69">
        <f t="shared" si="3"/>
        <v>0.59104109049380926</v>
      </c>
      <c r="L47" s="69">
        <f t="shared" si="4"/>
        <v>5.4579138919002634</v>
      </c>
      <c r="Q47" s="207"/>
      <c r="R47" s="208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</row>
    <row r="48" spans="1:34" s="3" customFormat="1" ht="15" customHeight="1">
      <c r="A48" s="70">
        <v>40</v>
      </c>
      <c r="B48" s="71" t="s">
        <v>64</v>
      </c>
      <c r="C48" s="72">
        <v>8987</v>
      </c>
      <c r="D48" s="72">
        <v>4021</v>
      </c>
      <c r="E48" s="73">
        <f t="shared" si="0"/>
        <v>13008</v>
      </c>
      <c r="F48" s="72">
        <v>64547</v>
      </c>
      <c r="G48" s="72">
        <v>28683</v>
      </c>
      <c r="H48" s="73">
        <f t="shared" si="1"/>
        <v>93230</v>
      </c>
      <c r="I48" s="74">
        <f t="shared" si="2"/>
        <v>0.17520572327920786</v>
      </c>
      <c r="J48" s="74">
        <v>43.162889471413877</v>
      </c>
      <c r="K48" s="74">
        <f t="shared" si="3"/>
        <v>0.19544560381769435</v>
      </c>
      <c r="L48" s="74">
        <f t="shared" si="4"/>
        <v>7.1671279212792127</v>
      </c>
      <c r="Q48" s="207"/>
      <c r="R48" s="208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</row>
    <row r="49" spans="1:34" s="3" customFormat="1" ht="15" customHeight="1">
      <c r="A49" s="65">
        <v>41</v>
      </c>
      <c r="B49" s="66" t="s">
        <v>65</v>
      </c>
      <c r="C49" s="67">
        <v>271132</v>
      </c>
      <c r="D49" s="67">
        <v>124375</v>
      </c>
      <c r="E49" s="68">
        <f t="shared" si="0"/>
        <v>395507</v>
      </c>
      <c r="F49" s="67">
        <v>1794477</v>
      </c>
      <c r="G49" s="67">
        <v>722027</v>
      </c>
      <c r="H49" s="68">
        <f t="shared" si="1"/>
        <v>2516504</v>
      </c>
      <c r="I49" s="69">
        <f t="shared" si="2"/>
        <v>5.3271133146517267</v>
      </c>
      <c r="J49" s="69">
        <v>62.538067694876553</v>
      </c>
      <c r="K49" s="69">
        <f t="shared" si="3"/>
        <v>5.2755512580676083</v>
      </c>
      <c r="L49" s="69">
        <f t="shared" si="4"/>
        <v>6.3627293575082113</v>
      </c>
      <c r="Q49" s="207"/>
      <c r="R49" s="208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</row>
    <row r="50" spans="1:34" s="3" customFormat="1" ht="15" customHeight="1">
      <c r="A50" s="70">
        <v>42</v>
      </c>
      <c r="B50" s="71" t="s">
        <v>156</v>
      </c>
      <c r="C50" s="72">
        <v>92895</v>
      </c>
      <c r="D50" s="72">
        <v>42705</v>
      </c>
      <c r="E50" s="73">
        <f t="shared" si="0"/>
        <v>135600</v>
      </c>
      <c r="F50" s="72">
        <v>618979</v>
      </c>
      <c r="G50" s="72">
        <v>261035</v>
      </c>
      <c r="H50" s="73">
        <f t="shared" si="1"/>
        <v>880014</v>
      </c>
      <c r="I50" s="74">
        <f t="shared" si="2"/>
        <v>1.8264065249585322</v>
      </c>
      <c r="J50" s="74">
        <v>36.393500700494371</v>
      </c>
      <c r="K50" s="74">
        <f t="shared" si="3"/>
        <v>1.8448446594231949</v>
      </c>
      <c r="L50" s="74">
        <f t="shared" si="4"/>
        <v>6.4897787610619471</v>
      </c>
      <c r="Q50" s="207"/>
      <c r="R50" s="208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</row>
    <row r="51" spans="1:34" s="3" customFormat="1" ht="15" customHeight="1">
      <c r="A51" s="65">
        <v>43</v>
      </c>
      <c r="B51" s="66" t="s">
        <v>157</v>
      </c>
      <c r="C51" s="67">
        <v>33286</v>
      </c>
      <c r="D51" s="67">
        <v>17786</v>
      </c>
      <c r="E51" s="68">
        <f t="shared" si="0"/>
        <v>51072</v>
      </c>
      <c r="F51" s="67">
        <v>198399</v>
      </c>
      <c r="G51" s="67">
        <v>94892</v>
      </c>
      <c r="H51" s="68">
        <f t="shared" si="1"/>
        <v>293291</v>
      </c>
      <c r="I51" s="69">
        <f t="shared" si="2"/>
        <v>0.68789258143570908</v>
      </c>
      <c r="J51" s="69">
        <v>49.832661703435562</v>
      </c>
      <c r="K51" s="69">
        <f t="shared" si="3"/>
        <v>0.6148496898991247</v>
      </c>
      <c r="L51" s="69">
        <f t="shared" si="4"/>
        <v>5.7426965852130323</v>
      </c>
      <c r="Q51" s="207"/>
      <c r="R51" s="208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</row>
    <row r="52" spans="1:34" s="3" customFormat="1" ht="15" customHeight="1">
      <c r="A52" s="70">
        <v>44</v>
      </c>
      <c r="B52" s="71" t="s">
        <v>158</v>
      </c>
      <c r="C52" s="72">
        <v>25809</v>
      </c>
      <c r="D52" s="72">
        <v>15613</v>
      </c>
      <c r="E52" s="73">
        <f t="shared" si="0"/>
        <v>41422</v>
      </c>
      <c r="F52" s="72">
        <v>186216</v>
      </c>
      <c r="G52" s="72">
        <v>113944</v>
      </c>
      <c r="H52" s="73">
        <f t="shared" si="1"/>
        <v>300160</v>
      </c>
      <c r="I52" s="74">
        <f t="shared" si="2"/>
        <v>0.55791601089109377</v>
      </c>
      <c r="J52" s="74">
        <v>33.381148862097866</v>
      </c>
      <c r="K52" s="74">
        <f t="shared" si="3"/>
        <v>0.62924973122298755</v>
      </c>
      <c r="L52" s="74">
        <f t="shared" si="4"/>
        <v>7.246390806817633</v>
      </c>
      <c r="Q52" s="207"/>
      <c r="R52" s="208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</row>
    <row r="53" spans="1:34" s="3" customFormat="1" ht="15" customHeight="1">
      <c r="A53" s="65">
        <v>45</v>
      </c>
      <c r="B53" s="66" t="s">
        <v>159</v>
      </c>
      <c r="C53" s="67">
        <v>104380</v>
      </c>
      <c r="D53" s="67">
        <v>66505</v>
      </c>
      <c r="E53" s="68">
        <f t="shared" si="0"/>
        <v>170885</v>
      </c>
      <c r="F53" s="67">
        <v>644853</v>
      </c>
      <c r="G53" s="67">
        <v>431823</v>
      </c>
      <c r="H53" s="68">
        <f t="shared" si="1"/>
        <v>1076676</v>
      </c>
      <c r="I53" s="69">
        <f t="shared" si="2"/>
        <v>2.3016628246131177</v>
      </c>
      <c r="J53" s="69">
        <v>59.168247856737253</v>
      </c>
      <c r="K53" s="69">
        <f t="shared" si="3"/>
        <v>2.2571231463694077</v>
      </c>
      <c r="L53" s="69">
        <f t="shared" si="4"/>
        <v>6.3005881148140563</v>
      </c>
      <c r="Q53" s="207"/>
      <c r="R53" s="208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</row>
    <row r="54" spans="1:34" s="3" customFormat="1" ht="15" customHeight="1">
      <c r="A54" s="70">
        <v>46</v>
      </c>
      <c r="B54" s="71" t="s">
        <v>160</v>
      </c>
      <c r="C54" s="72">
        <v>39322</v>
      </c>
      <c r="D54" s="72">
        <v>15036</v>
      </c>
      <c r="E54" s="73">
        <f t="shared" si="0"/>
        <v>54358</v>
      </c>
      <c r="F54" s="72">
        <v>275205</v>
      </c>
      <c r="G54" s="72">
        <v>101245</v>
      </c>
      <c r="H54" s="73">
        <f t="shared" si="1"/>
        <v>376450</v>
      </c>
      <c r="I54" s="74">
        <f t="shared" si="2"/>
        <v>0.7321519607942174</v>
      </c>
      <c r="J54" s="74">
        <v>31.162145428695908</v>
      </c>
      <c r="K54" s="74">
        <f t="shared" si="3"/>
        <v>0.78918264032147423</v>
      </c>
      <c r="L54" s="74">
        <f t="shared" si="4"/>
        <v>6.9253835681960334</v>
      </c>
      <c r="Q54" s="207"/>
      <c r="R54" s="208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</row>
    <row r="55" spans="1:34" s="3" customFormat="1" ht="15" customHeight="1">
      <c r="A55" s="65">
        <v>47</v>
      </c>
      <c r="B55" s="66" t="s">
        <v>161</v>
      </c>
      <c r="C55" s="67">
        <v>10351</v>
      </c>
      <c r="D55" s="67">
        <v>7930</v>
      </c>
      <c r="E55" s="68">
        <f t="shared" si="0"/>
        <v>18281</v>
      </c>
      <c r="F55" s="67">
        <v>94298</v>
      </c>
      <c r="G55" s="67">
        <v>65300</v>
      </c>
      <c r="H55" s="68">
        <f t="shared" si="1"/>
        <v>159598</v>
      </c>
      <c r="I55" s="69">
        <f t="shared" si="2"/>
        <v>0.24622815400270592</v>
      </c>
      <c r="J55" s="69">
        <v>15.724915057416885</v>
      </c>
      <c r="K55" s="69">
        <f t="shared" si="3"/>
        <v>0.33457822029493062</v>
      </c>
      <c r="L55" s="69">
        <f t="shared" si="4"/>
        <v>8.7302663968054262</v>
      </c>
      <c r="Q55" s="207"/>
      <c r="R55" s="208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</row>
    <row r="56" spans="1:34" s="3" customFormat="1" ht="15" customHeight="1">
      <c r="A56" s="70">
        <v>48</v>
      </c>
      <c r="B56" s="71" t="s">
        <v>162</v>
      </c>
      <c r="C56" s="72">
        <v>62967</v>
      </c>
      <c r="D56" s="72">
        <v>45224</v>
      </c>
      <c r="E56" s="73">
        <f t="shared" si="0"/>
        <v>108191</v>
      </c>
      <c r="F56" s="72">
        <v>391531</v>
      </c>
      <c r="G56" s="72">
        <v>262719</v>
      </c>
      <c r="H56" s="73">
        <f t="shared" si="1"/>
        <v>654250</v>
      </c>
      <c r="I56" s="74">
        <f t="shared" si="2"/>
        <v>1.4572326573878212</v>
      </c>
      <c r="J56" s="74">
        <v>44.745853840109184</v>
      </c>
      <c r="K56" s="74">
        <f t="shared" si="3"/>
        <v>1.3715572916199348</v>
      </c>
      <c r="L56" s="74">
        <f t="shared" si="4"/>
        <v>6.0471758279339314</v>
      </c>
      <c r="Q56" s="207"/>
      <c r="R56" s="208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</row>
    <row r="57" spans="1:34" s="3" customFormat="1" ht="15" customHeight="1">
      <c r="A57" s="65">
        <v>49</v>
      </c>
      <c r="B57" s="66" t="s">
        <v>163</v>
      </c>
      <c r="C57" s="67">
        <v>3113</v>
      </c>
      <c r="D57" s="67">
        <v>2597</v>
      </c>
      <c r="E57" s="68">
        <f t="shared" si="0"/>
        <v>5710</v>
      </c>
      <c r="F57" s="67">
        <v>24478</v>
      </c>
      <c r="G57" s="67">
        <v>17889</v>
      </c>
      <c r="H57" s="68">
        <f t="shared" si="1"/>
        <v>42367</v>
      </c>
      <c r="I57" s="69">
        <f t="shared" si="2"/>
        <v>7.6908416353342321E-2</v>
      </c>
      <c r="J57" s="69">
        <v>16.953178349811466</v>
      </c>
      <c r="K57" s="69">
        <f t="shared" si="3"/>
        <v>8.8817375275600727E-2</v>
      </c>
      <c r="L57" s="69">
        <f t="shared" si="4"/>
        <v>7.4197898423817863</v>
      </c>
      <c r="Q57" s="207"/>
      <c r="R57" s="208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</row>
    <row r="58" spans="1:34" s="3" customFormat="1" ht="15" customHeight="1">
      <c r="A58" s="70">
        <v>50</v>
      </c>
      <c r="B58" s="71" t="s">
        <v>164</v>
      </c>
      <c r="C58" s="72">
        <v>8983</v>
      </c>
      <c r="D58" s="72">
        <v>5810</v>
      </c>
      <c r="E58" s="73">
        <f t="shared" si="0"/>
        <v>14793</v>
      </c>
      <c r="F58" s="72">
        <v>62324</v>
      </c>
      <c r="G58" s="72">
        <v>37143</v>
      </c>
      <c r="H58" s="73">
        <f t="shared" si="1"/>
        <v>99467</v>
      </c>
      <c r="I58" s="74">
        <f t="shared" si="2"/>
        <v>0.19924802156129473</v>
      </c>
      <c r="J58" s="74">
        <v>28.226606624942757</v>
      </c>
      <c r="K58" s="74">
        <f t="shared" si="3"/>
        <v>0.20852073232794813</v>
      </c>
      <c r="L58" s="74">
        <f t="shared" si="4"/>
        <v>6.723923477320354</v>
      </c>
      <c r="Q58" s="207"/>
      <c r="R58" s="208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</row>
    <row r="59" spans="1:34" s="3" customFormat="1" ht="15" customHeight="1">
      <c r="A59" s="65">
        <v>51</v>
      </c>
      <c r="B59" s="66" t="s">
        <v>165</v>
      </c>
      <c r="C59" s="67">
        <v>7137</v>
      </c>
      <c r="D59" s="67">
        <v>4610</v>
      </c>
      <c r="E59" s="68">
        <f t="shared" si="0"/>
        <v>11747</v>
      </c>
      <c r="F59" s="67">
        <v>49132</v>
      </c>
      <c r="G59" s="67">
        <v>30271</v>
      </c>
      <c r="H59" s="68">
        <f t="shared" si="1"/>
        <v>79403</v>
      </c>
      <c r="I59" s="69">
        <f t="shared" si="2"/>
        <v>0.15822122012306694</v>
      </c>
      <c r="J59" s="69">
        <v>26.332070565555583</v>
      </c>
      <c r="K59" s="69">
        <f t="shared" si="3"/>
        <v>0.16645894325792537</v>
      </c>
      <c r="L59" s="69">
        <f t="shared" si="4"/>
        <v>6.7594279390482672</v>
      </c>
      <c r="Q59" s="207"/>
      <c r="R59" s="208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</row>
    <row r="60" spans="1:34" s="3" customFormat="1" ht="15" customHeight="1">
      <c r="A60" s="70">
        <v>52</v>
      </c>
      <c r="B60" s="71" t="s">
        <v>166</v>
      </c>
      <c r="C60" s="72">
        <v>23452</v>
      </c>
      <c r="D60" s="72">
        <v>24646</v>
      </c>
      <c r="E60" s="73">
        <f t="shared" si="0"/>
        <v>48098</v>
      </c>
      <c r="F60" s="72">
        <v>160762</v>
      </c>
      <c r="G60" s="72">
        <v>163886</v>
      </c>
      <c r="H60" s="73">
        <f t="shared" si="1"/>
        <v>324648</v>
      </c>
      <c r="I60" s="74">
        <f t="shared" si="2"/>
        <v>0.64783555337356546</v>
      </c>
      <c r="J60" s="74">
        <v>47.278196079973263</v>
      </c>
      <c r="K60" s="74">
        <f t="shared" si="3"/>
        <v>0.68058590998827451</v>
      </c>
      <c r="L60" s="74">
        <f t="shared" si="4"/>
        <v>6.7497193230487751</v>
      </c>
      <c r="Q60" s="207"/>
      <c r="R60" s="208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</row>
    <row r="61" spans="1:34" s="3" customFormat="1" ht="15" customHeight="1">
      <c r="A61" s="65">
        <v>53</v>
      </c>
      <c r="B61" s="66" t="s">
        <v>167</v>
      </c>
      <c r="C61" s="67">
        <v>12017</v>
      </c>
      <c r="D61" s="67">
        <v>7882</v>
      </c>
      <c r="E61" s="68">
        <f t="shared" si="0"/>
        <v>19899</v>
      </c>
      <c r="F61" s="67">
        <v>77886</v>
      </c>
      <c r="G61" s="67">
        <v>48931</v>
      </c>
      <c r="H61" s="68">
        <f t="shared" si="1"/>
        <v>126817</v>
      </c>
      <c r="I61" s="69">
        <f t="shared" si="2"/>
        <v>0.26802111681526425</v>
      </c>
      <c r="J61" s="69">
        <v>37.651844843897827</v>
      </c>
      <c r="K61" s="69">
        <f t="shared" si="3"/>
        <v>0.26585675361309175</v>
      </c>
      <c r="L61" s="69">
        <f t="shared" si="4"/>
        <v>6.3730338207950146</v>
      </c>
      <c r="Q61" s="207"/>
      <c r="R61" s="208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</row>
    <row r="62" spans="1:34" s="3" customFormat="1" ht="15" customHeight="1">
      <c r="A62" s="70">
        <v>54</v>
      </c>
      <c r="B62" s="71" t="s">
        <v>168</v>
      </c>
      <c r="C62" s="72">
        <v>70258</v>
      </c>
      <c r="D62" s="72">
        <v>36952</v>
      </c>
      <c r="E62" s="73">
        <f t="shared" si="0"/>
        <v>107210</v>
      </c>
      <c r="F62" s="72">
        <v>480050</v>
      </c>
      <c r="G62" s="72">
        <v>216466</v>
      </c>
      <c r="H62" s="73">
        <f t="shared" si="1"/>
        <v>696516</v>
      </c>
      <c r="I62" s="74">
        <f t="shared" si="2"/>
        <v>1.4440194951386742</v>
      </c>
      <c r="J62" s="74">
        <v>47.728861247512498</v>
      </c>
      <c r="K62" s="74">
        <f t="shared" si="3"/>
        <v>1.4601629324110823</v>
      </c>
      <c r="L62" s="74">
        <f t="shared" si="4"/>
        <v>6.4967447066504986</v>
      </c>
      <c r="Q62" s="207"/>
      <c r="R62" s="208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</row>
    <row r="63" spans="1:34" s="3" customFormat="1" ht="15" customHeight="1">
      <c r="A63" s="65">
        <v>55</v>
      </c>
      <c r="B63" s="66" t="s">
        <v>169</v>
      </c>
      <c r="C63" s="67">
        <v>62726</v>
      </c>
      <c r="D63" s="67">
        <v>48011</v>
      </c>
      <c r="E63" s="68">
        <f t="shared" si="0"/>
        <v>110737</v>
      </c>
      <c r="F63" s="67">
        <v>397408</v>
      </c>
      <c r="G63" s="67">
        <v>327620</v>
      </c>
      <c r="H63" s="68">
        <f t="shared" si="1"/>
        <v>725028</v>
      </c>
      <c r="I63" s="69">
        <f t="shared" si="2"/>
        <v>1.4915249214921311</v>
      </c>
      <c r="J63" s="69">
        <v>52.009224208380687</v>
      </c>
      <c r="K63" s="69">
        <f t="shared" si="3"/>
        <v>1.5199349484579567</v>
      </c>
      <c r="L63" s="69">
        <f t="shared" si="4"/>
        <v>6.5472967481510249</v>
      </c>
      <c r="Q63" s="207"/>
      <c r="R63" s="208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</row>
    <row r="64" spans="1:34" s="3" customFormat="1" ht="15" customHeight="1">
      <c r="A64" s="70">
        <v>56</v>
      </c>
      <c r="B64" s="71" t="s">
        <v>170</v>
      </c>
      <c r="C64" s="72">
        <v>3863</v>
      </c>
      <c r="D64" s="72">
        <v>2719</v>
      </c>
      <c r="E64" s="73">
        <f t="shared" si="0"/>
        <v>6582</v>
      </c>
      <c r="F64" s="72">
        <v>27809</v>
      </c>
      <c r="G64" s="72">
        <v>21345</v>
      </c>
      <c r="H64" s="73">
        <f t="shared" si="1"/>
        <v>49154</v>
      </c>
      <c r="I64" s="74">
        <f t="shared" si="2"/>
        <v>8.8653449463695119E-2</v>
      </c>
      <c r="J64" s="74">
        <v>19.412493364006369</v>
      </c>
      <c r="K64" s="74">
        <f t="shared" si="3"/>
        <v>0.10304551335465996</v>
      </c>
      <c r="L64" s="74">
        <f t="shared" si="4"/>
        <v>7.4679428745062291</v>
      </c>
      <c r="Q64" s="207"/>
      <c r="R64" s="208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</row>
    <row r="65" spans="1:34" s="3" customFormat="1" ht="15" customHeight="1">
      <c r="A65" s="65">
        <v>57</v>
      </c>
      <c r="B65" s="66" t="s">
        <v>171</v>
      </c>
      <c r="C65" s="67">
        <v>6959</v>
      </c>
      <c r="D65" s="67">
        <v>6525</v>
      </c>
      <c r="E65" s="68">
        <f t="shared" si="0"/>
        <v>13484</v>
      </c>
      <c r="F65" s="67">
        <v>46076</v>
      </c>
      <c r="G65" s="67">
        <v>45315</v>
      </c>
      <c r="H65" s="68">
        <f t="shared" si="1"/>
        <v>91391</v>
      </c>
      <c r="I65" s="69">
        <f t="shared" si="2"/>
        <v>0.18161700282109769</v>
      </c>
      <c r="J65" s="69">
        <v>42.14276784598075</v>
      </c>
      <c r="K65" s="69">
        <f t="shared" si="3"/>
        <v>0.19159035909581576</v>
      </c>
      <c r="L65" s="69">
        <f t="shared" si="4"/>
        <v>6.777736576683477</v>
      </c>
      <c r="Q65" s="207"/>
      <c r="R65" s="208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</row>
    <row r="66" spans="1:34" s="3" customFormat="1" ht="15" customHeight="1">
      <c r="A66" s="70">
        <v>58</v>
      </c>
      <c r="B66" s="71" t="s">
        <v>172</v>
      </c>
      <c r="C66" s="72">
        <v>18432</v>
      </c>
      <c r="D66" s="72">
        <v>10818</v>
      </c>
      <c r="E66" s="73">
        <f t="shared" si="0"/>
        <v>29250</v>
      </c>
      <c r="F66" s="72">
        <v>119709</v>
      </c>
      <c r="G66" s="72">
        <v>63126</v>
      </c>
      <c r="H66" s="73">
        <f t="shared" si="1"/>
        <v>182835</v>
      </c>
      <c r="I66" s="74">
        <f t="shared" si="2"/>
        <v>0.39397043403419663</v>
      </c>
      <c r="J66" s="74">
        <v>33.568215203819321</v>
      </c>
      <c r="K66" s="74">
        <f t="shared" si="3"/>
        <v>0.38329182638644371</v>
      </c>
      <c r="L66" s="74">
        <f t="shared" si="4"/>
        <v>6.2507692307692304</v>
      </c>
      <c r="Q66" s="207"/>
      <c r="R66" s="208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</row>
    <row r="67" spans="1:34" s="3" customFormat="1" ht="15" customHeight="1">
      <c r="A67" s="65">
        <v>59</v>
      </c>
      <c r="B67" s="66" t="s">
        <v>173</v>
      </c>
      <c r="C67" s="67">
        <v>129644</v>
      </c>
      <c r="D67" s="67">
        <v>86123</v>
      </c>
      <c r="E67" s="68">
        <f t="shared" si="0"/>
        <v>215767</v>
      </c>
      <c r="F67" s="67">
        <v>774614</v>
      </c>
      <c r="G67" s="67">
        <v>493080</v>
      </c>
      <c r="H67" s="68">
        <f t="shared" si="1"/>
        <v>1267694</v>
      </c>
      <c r="I67" s="69">
        <f t="shared" si="2"/>
        <v>2.9061818338549235</v>
      </c>
      <c r="J67" s="69">
        <v>64.157748723636445</v>
      </c>
      <c r="K67" s="69">
        <f t="shared" si="3"/>
        <v>2.6575696587586424</v>
      </c>
      <c r="L67" s="69">
        <f t="shared" si="4"/>
        <v>5.8752914022997027</v>
      </c>
      <c r="Q67" s="207"/>
      <c r="R67" s="208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</row>
    <row r="68" spans="1:34" s="3" customFormat="1" ht="15" customHeight="1">
      <c r="A68" s="70">
        <v>60</v>
      </c>
      <c r="B68" s="71" t="s">
        <v>174</v>
      </c>
      <c r="C68" s="72">
        <v>14749</v>
      </c>
      <c r="D68" s="72">
        <v>12781</v>
      </c>
      <c r="E68" s="73">
        <f t="shared" si="0"/>
        <v>27530</v>
      </c>
      <c r="F68" s="72">
        <v>103492</v>
      </c>
      <c r="G68" s="72">
        <v>71375</v>
      </c>
      <c r="H68" s="73">
        <f t="shared" si="1"/>
        <v>174867</v>
      </c>
      <c r="I68" s="74">
        <f t="shared" si="2"/>
        <v>0.3708036256055191</v>
      </c>
      <c r="J68" s="74">
        <v>37.479748955114154</v>
      </c>
      <c r="K68" s="74">
        <f t="shared" si="3"/>
        <v>0.36658786230600404</v>
      </c>
      <c r="L68" s="74">
        <f t="shared" si="4"/>
        <v>6.3518706865237924</v>
      </c>
      <c r="Q68" s="207"/>
      <c r="R68" s="208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</row>
    <row r="69" spans="1:34" s="3" customFormat="1" ht="15" customHeight="1">
      <c r="A69" s="65">
        <v>61</v>
      </c>
      <c r="B69" s="66" t="s">
        <v>175</v>
      </c>
      <c r="C69" s="67">
        <v>29517</v>
      </c>
      <c r="D69" s="67">
        <v>23686</v>
      </c>
      <c r="E69" s="68">
        <f t="shared" si="0"/>
        <v>53203</v>
      </c>
      <c r="F69" s="67">
        <v>207910</v>
      </c>
      <c r="G69" s="67">
        <v>165212</v>
      </c>
      <c r="H69" s="68">
        <f t="shared" si="1"/>
        <v>373122</v>
      </c>
      <c r="I69" s="69">
        <f t="shared" si="2"/>
        <v>0.71659517955286711</v>
      </c>
      <c r="J69" s="69">
        <v>40.814244288629425</v>
      </c>
      <c r="K69" s="69">
        <f t="shared" si="3"/>
        <v>0.78220588423968418</v>
      </c>
      <c r="L69" s="69">
        <f t="shared" si="4"/>
        <v>7.0131759487246956</v>
      </c>
      <c r="Q69" s="207"/>
      <c r="R69" s="208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</row>
    <row r="70" spans="1:34" s="3" customFormat="1" ht="15" customHeight="1">
      <c r="A70" s="70">
        <v>62</v>
      </c>
      <c r="B70" s="71" t="s">
        <v>176</v>
      </c>
      <c r="C70" s="72">
        <v>1502</v>
      </c>
      <c r="D70" s="72">
        <v>1708</v>
      </c>
      <c r="E70" s="73">
        <f t="shared" si="0"/>
        <v>3210</v>
      </c>
      <c r="F70" s="72">
        <v>10817</v>
      </c>
      <c r="G70" s="72">
        <v>13075</v>
      </c>
      <c r="H70" s="73">
        <f t="shared" si="1"/>
        <v>23892</v>
      </c>
      <c r="I70" s="74">
        <f t="shared" si="2"/>
        <v>4.323572968375286E-2</v>
      </c>
      <c r="J70" s="74">
        <v>33.058702368692074</v>
      </c>
      <c r="K70" s="74">
        <f t="shared" si="3"/>
        <v>5.0086735668908644E-2</v>
      </c>
      <c r="L70" s="74">
        <f t="shared" si="4"/>
        <v>7.4429906542056079</v>
      </c>
      <c r="Q70" s="207"/>
      <c r="R70" s="208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</row>
    <row r="71" spans="1:34" s="3" customFormat="1" ht="15" customHeight="1">
      <c r="A71" s="65">
        <v>63</v>
      </c>
      <c r="B71" s="66" t="s">
        <v>177</v>
      </c>
      <c r="C71" s="67">
        <v>21399</v>
      </c>
      <c r="D71" s="67">
        <v>15520</v>
      </c>
      <c r="E71" s="68">
        <f t="shared" si="0"/>
        <v>36919</v>
      </c>
      <c r="F71" s="67">
        <v>156110</v>
      </c>
      <c r="G71" s="67">
        <v>99663</v>
      </c>
      <c r="H71" s="68">
        <f t="shared" si="1"/>
        <v>255773</v>
      </c>
      <c r="I71" s="69">
        <f t="shared" si="2"/>
        <v>0.49726476766182925</v>
      </c>
      <c r="J71" s="69">
        <v>19.619294600296531</v>
      </c>
      <c r="K71" s="69">
        <f t="shared" si="3"/>
        <v>0.53619766625831955</v>
      </c>
      <c r="L71" s="69">
        <f t="shared" si="4"/>
        <v>6.9279503778542217</v>
      </c>
      <c r="Q71" s="207"/>
      <c r="R71" s="208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</row>
    <row r="72" spans="1:34" s="3" customFormat="1" ht="15" customHeight="1">
      <c r="A72" s="70">
        <v>64</v>
      </c>
      <c r="B72" s="71" t="s">
        <v>178</v>
      </c>
      <c r="C72" s="72">
        <v>23873</v>
      </c>
      <c r="D72" s="72">
        <v>16920</v>
      </c>
      <c r="E72" s="73">
        <f t="shared" si="0"/>
        <v>40793</v>
      </c>
      <c r="F72" s="72">
        <v>136958</v>
      </c>
      <c r="G72" s="72">
        <v>111064</v>
      </c>
      <c r="H72" s="73">
        <f t="shared" si="1"/>
        <v>248022</v>
      </c>
      <c r="I72" s="74">
        <f t="shared" si="2"/>
        <v>0.54944396292502506</v>
      </c>
      <c r="J72" s="74">
        <v>54.990428945027091</v>
      </c>
      <c r="K72" s="74">
        <f t="shared" si="3"/>
        <v>0.51994861686229954</v>
      </c>
      <c r="L72" s="74">
        <f t="shared" si="4"/>
        <v>6.080013727845464</v>
      </c>
      <c r="Q72" s="207"/>
      <c r="R72" s="208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</row>
    <row r="73" spans="1:34" s="3" customFormat="1" ht="15" customHeight="1">
      <c r="A73" s="65">
        <v>65</v>
      </c>
      <c r="B73" s="66" t="s">
        <v>179</v>
      </c>
      <c r="C73" s="67">
        <v>10310</v>
      </c>
      <c r="D73" s="67">
        <v>10415</v>
      </c>
      <c r="E73" s="68">
        <f t="shared" si="0"/>
        <v>20725</v>
      </c>
      <c r="F73" s="67">
        <v>82211</v>
      </c>
      <c r="G73" s="67">
        <v>71869</v>
      </c>
      <c r="H73" s="68">
        <f t="shared" si="1"/>
        <v>154080</v>
      </c>
      <c r="I73" s="69">
        <f t="shared" si="2"/>
        <v>0.27914657249089658</v>
      </c>
      <c r="J73" s="69">
        <v>17.859143278154541</v>
      </c>
      <c r="K73" s="69">
        <f t="shared" si="3"/>
        <v>0.32301038974826068</v>
      </c>
      <c r="L73" s="69">
        <f t="shared" si="4"/>
        <v>7.434499396863691</v>
      </c>
      <c r="Q73" s="207"/>
      <c r="R73" s="208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</row>
    <row r="74" spans="1:34" s="3" customFormat="1" ht="15" customHeight="1">
      <c r="A74" s="70">
        <v>66</v>
      </c>
      <c r="B74" s="71" t="s">
        <v>180</v>
      </c>
      <c r="C74" s="72">
        <v>8284</v>
      </c>
      <c r="D74" s="72">
        <v>4908</v>
      </c>
      <c r="E74" s="73">
        <f t="shared" ref="E74:E89" si="5">+D74+C74</f>
        <v>13192</v>
      </c>
      <c r="F74" s="72">
        <v>57382</v>
      </c>
      <c r="G74" s="72">
        <v>29010</v>
      </c>
      <c r="H74" s="73">
        <f t="shared" ref="H74:H89" si="6">+G74+F74</f>
        <v>86392</v>
      </c>
      <c r="I74" s="74">
        <f t="shared" ref="I74:I90" si="7">+E74/$E$90*100</f>
        <v>0.17768403301808963</v>
      </c>
      <c r="J74" s="74">
        <v>28.857680360502254</v>
      </c>
      <c r="K74" s="74">
        <f t="shared" ref="K74:K90" si="8">+H74/$H$90*100</f>
        <v>0.18111055030589135</v>
      </c>
      <c r="L74" s="74">
        <f t="shared" ref="L74:L90" si="9">+H74/E74</f>
        <v>6.5488174651303819</v>
      </c>
      <c r="Q74" s="207"/>
      <c r="R74" s="208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</row>
    <row r="75" spans="1:34" s="3" customFormat="1" ht="15" customHeight="1">
      <c r="A75" s="65">
        <v>67</v>
      </c>
      <c r="B75" s="66" t="s">
        <v>181</v>
      </c>
      <c r="C75" s="67">
        <v>43508</v>
      </c>
      <c r="D75" s="67">
        <v>15434</v>
      </c>
      <c r="E75" s="68">
        <f t="shared" si="5"/>
        <v>58942</v>
      </c>
      <c r="F75" s="67">
        <v>320773</v>
      </c>
      <c r="G75" s="67">
        <v>121027</v>
      </c>
      <c r="H75" s="68">
        <f t="shared" si="6"/>
        <v>441800</v>
      </c>
      <c r="I75" s="69">
        <f t="shared" si="7"/>
        <v>0.79389419907157666</v>
      </c>
      <c r="J75" s="69">
        <v>54.240937911233402</v>
      </c>
      <c r="K75" s="69">
        <f t="shared" si="8"/>
        <v>0.92618114090590331</v>
      </c>
      <c r="L75" s="69">
        <f t="shared" si="9"/>
        <v>7.4955040548335656</v>
      </c>
      <c r="Q75" s="207"/>
      <c r="R75" s="208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</row>
    <row r="76" spans="1:34" s="3" customFormat="1" ht="15" customHeight="1">
      <c r="A76" s="70">
        <v>68</v>
      </c>
      <c r="B76" s="71" t="s">
        <v>182</v>
      </c>
      <c r="C76" s="72">
        <v>16411</v>
      </c>
      <c r="D76" s="72">
        <v>7198</v>
      </c>
      <c r="E76" s="73">
        <f t="shared" si="5"/>
        <v>23609</v>
      </c>
      <c r="F76" s="72">
        <v>102538</v>
      </c>
      <c r="G76" s="72">
        <v>40396</v>
      </c>
      <c r="H76" s="73">
        <f t="shared" si="6"/>
        <v>142934</v>
      </c>
      <c r="I76" s="74">
        <f t="shared" si="7"/>
        <v>0.31799138383293502</v>
      </c>
      <c r="J76" s="74">
        <v>37.738171355498721</v>
      </c>
      <c r="K76" s="74">
        <f t="shared" si="8"/>
        <v>0.29964412674115976</v>
      </c>
      <c r="L76" s="74">
        <f t="shared" si="9"/>
        <v>6.0542166123088652</v>
      </c>
      <c r="Q76" s="207"/>
      <c r="R76" s="208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</row>
    <row r="77" spans="1:34" s="3" customFormat="1" ht="15" customHeight="1">
      <c r="A77" s="65">
        <v>69</v>
      </c>
      <c r="B77" s="66" t="s">
        <v>183</v>
      </c>
      <c r="C77" s="67">
        <v>1525</v>
      </c>
      <c r="D77" s="67">
        <v>1152</v>
      </c>
      <c r="E77" s="68">
        <f t="shared" si="5"/>
        <v>2677</v>
      </c>
      <c r="F77" s="67">
        <v>9927</v>
      </c>
      <c r="G77" s="67">
        <v>6992</v>
      </c>
      <c r="H77" s="68">
        <f t="shared" si="6"/>
        <v>16919</v>
      </c>
      <c r="I77" s="69">
        <f t="shared" si="7"/>
        <v>3.6056712885796392E-2</v>
      </c>
      <c r="J77" s="69">
        <v>27.911583776457093</v>
      </c>
      <c r="K77" s="69">
        <f t="shared" si="8"/>
        <v>3.5468670717489763E-2</v>
      </c>
      <c r="L77" s="69">
        <f t="shared" si="9"/>
        <v>6.3201344788942846</v>
      </c>
      <c r="Q77" s="207"/>
      <c r="R77" s="208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</row>
    <row r="78" spans="1:34" s="3" customFormat="1" ht="15" customHeight="1">
      <c r="A78" s="70">
        <v>70</v>
      </c>
      <c r="B78" s="71" t="s">
        <v>184</v>
      </c>
      <c r="C78" s="72">
        <v>15506</v>
      </c>
      <c r="D78" s="72">
        <v>14463</v>
      </c>
      <c r="E78" s="73">
        <f t="shared" si="5"/>
        <v>29969</v>
      </c>
      <c r="F78" s="72">
        <v>92591</v>
      </c>
      <c r="G78" s="72">
        <v>74191</v>
      </c>
      <c r="H78" s="73">
        <f t="shared" si="6"/>
        <v>166782</v>
      </c>
      <c r="I78" s="74">
        <f t="shared" si="7"/>
        <v>0.40365469872037052</v>
      </c>
      <c r="J78" s="74">
        <v>67.33547531848923</v>
      </c>
      <c r="K78" s="74">
        <f t="shared" si="8"/>
        <v>0.349638621644564</v>
      </c>
      <c r="L78" s="74">
        <f t="shared" si="9"/>
        <v>5.5651506556775336</v>
      </c>
      <c r="Q78" s="207"/>
      <c r="R78" s="208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</row>
    <row r="79" spans="1:34" s="3" customFormat="1" ht="15" customHeight="1">
      <c r="A79" s="65">
        <v>71</v>
      </c>
      <c r="B79" s="66" t="s">
        <v>185</v>
      </c>
      <c r="C79" s="67">
        <v>11194</v>
      </c>
      <c r="D79" s="67">
        <v>6524</v>
      </c>
      <c r="E79" s="68">
        <f t="shared" si="5"/>
        <v>17718</v>
      </c>
      <c r="F79" s="67">
        <v>69241</v>
      </c>
      <c r="G79" s="67">
        <v>36427</v>
      </c>
      <c r="H79" s="68">
        <f t="shared" si="6"/>
        <v>105668</v>
      </c>
      <c r="I79" s="69">
        <f t="shared" si="7"/>
        <v>0.23864506496471438</v>
      </c>
      <c r="J79" s="69">
        <v>43.815223304812307</v>
      </c>
      <c r="K79" s="69">
        <f t="shared" si="8"/>
        <v>0.22152039112097099</v>
      </c>
      <c r="L79" s="69">
        <f t="shared" si="9"/>
        <v>5.9638785415961166</v>
      </c>
      <c r="Q79" s="207"/>
      <c r="R79" s="208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</row>
    <row r="80" spans="1:34" s="3" customFormat="1" ht="15" customHeight="1">
      <c r="A80" s="70">
        <v>72</v>
      </c>
      <c r="B80" s="71" t="s">
        <v>186</v>
      </c>
      <c r="C80" s="72">
        <v>14157</v>
      </c>
      <c r="D80" s="72">
        <v>9273</v>
      </c>
      <c r="E80" s="73">
        <f t="shared" si="5"/>
        <v>23430</v>
      </c>
      <c r="F80" s="72">
        <v>103524</v>
      </c>
      <c r="G80" s="72">
        <v>85798</v>
      </c>
      <c r="H80" s="73">
        <f t="shared" si="6"/>
        <v>189322</v>
      </c>
      <c r="I80" s="74">
        <f t="shared" si="7"/>
        <v>0.3155804194673924</v>
      </c>
      <c r="J80" s="74">
        <v>24.270486963547654</v>
      </c>
      <c r="K80" s="74">
        <f t="shared" si="8"/>
        <v>0.3968910501552454</v>
      </c>
      <c r="L80" s="74">
        <f t="shared" si="9"/>
        <v>8.080324370465215</v>
      </c>
      <c r="Q80" s="207"/>
      <c r="R80" s="208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</row>
    <row r="81" spans="1:34" s="3" customFormat="1" ht="15" customHeight="1">
      <c r="A81" s="65">
        <v>73</v>
      </c>
      <c r="B81" s="66" t="s">
        <v>187</v>
      </c>
      <c r="C81" s="67">
        <v>4113</v>
      </c>
      <c r="D81" s="67">
        <v>3964</v>
      </c>
      <c r="E81" s="68">
        <f t="shared" si="5"/>
        <v>8077</v>
      </c>
      <c r="F81" s="67">
        <v>35437</v>
      </c>
      <c r="G81" s="67">
        <v>27330</v>
      </c>
      <c r="H81" s="68">
        <f t="shared" si="6"/>
        <v>62767</v>
      </c>
      <c r="I81" s="69">
        <f t="shared" si="7"/>
        <v>0.10878971609210961</v>
      </c>
      <c r="J81" s="69">
        <v>14.32625623015662</v>
      </c>
      <c r="K81" s="69">
        <f t="shared" si="8"/>
        <v>0.13158354837311187</v>
      </c>
      <c r="L81" s="69">
        <f t="shared" si="9"/>
        <v>7.7710783706821838</v>
      </c>
      <c r="Q81" s="207"/>
      <c r="R81" s="208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</row>
    <row r="82" spans="1:34" s="3" customFormat="1" ht="15" customHeight="1">
      <c r="A82" s="70">
        <v>74</v>
      </c>
      <c r="B82" s="71" t="s">
        <v>188</v>
      </c>
      <c r="C82" s="72">
        <v>8688</v>
      </c>
      <c r="D82" s="72">
        <v>5940</v>
      </c>
      <c r="E82" s="73">
        <f t="shared" si="5"/>
        <v>14628</v>
      </c>
      <c r="F82" s="72">
        <v>59535</v>
      </c>
      <c r="G82" s="72">
        <v>39549</v>
      </c>
      <c r="H82" s="73">
        <f t="shared" si="6"/>
        <v>99084</v>
      </c>
      <c r="I82" s="74">
        <f t="shared" si="7"/>
        <v>0.19702562424110184</v>
      </c>
      <c r="J82" s="74">
        <v>43.483947681331749</v>
      </c>
      <c r="K82" s="74">
        <f t="shared" si="8"/>
        <v>0.20771781839185269</v>
      </c>
      <c r="L82" s="74">
        <f t="shared" si="9"/>
        <v>6.7735849056603774</v>
      </c>
      <c r="Q82" s="207"/>
      <c r="R82" s="208"/>
      <c r="Y82" s="203"/>
      <c r="Z82" s="203"/>
      <c r="AA82" s="203"/>
      <c r="AB82" s="203"/>
      <c r="AC82" s="203"/>
      <c r="AD82" s="203"/>
      <c r="AE82" s="203"/>
      <c r="AF82" s="203"/>
      <c r="AG82" s="203"/>
      <c r="AH82" s="203"/>
    </row>
    <row r="83" spans="1:34" s="3" customFormat="1" ht="15" customHeight="1">
      <c r="A83" s="65">
        <v>75</v>
      </c>
      <c r="B83" s="66" t="s">
        <v>189</v>
      </c>
      <c r="C83" s="67">
        <v>1628</v>
      </c>
      <c r="D83" s="67">
        <v>1452</v>
      </c>
      <c r="E83" s="68">
        <f t="shared" si="5"/>
        <v>3080</v>
      </c>
      <c r="F83" s="67">
        <v>12015</v>
      </c>
      <c r="G83" s="67">
        <v>10452</v>
      </c>
      <c r="H83" s="68">
        <f t="shared" si="6"/>
        <v>22467</v>
      </c>
      <c r="I83" s="69">
        <f t="shared" si="7"/>
        <v>4.1484749976934208E-2</v>
      </c>
      <c r="J83" s="69">
        <v>31.576789009637075</v>
      </c>
      <c r="K83" s="69">
        <f t="shared" si="8"/>
        <v>4.7099392695185441E-2</v>
      </c>
      <c r="L83" s="69">
        <f t="shared" si="9"/>
        <v>7.2944805194805191</v>
      </c>
      <c r="Q83" s="207"/>
      <c r="R83" s="208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</row>
    <row r="84" spans="1:34" s="3" customFormat="1" ht="15" customHeight="1">
      <c r="A84" s="70">
        <v>76</v>
      </c>
      <c r="B84" s="71" t="s">
        <v>190</v>
      </c>
      <c r="C84" s="72">
        <v>2089</v>
      </c>
      <c r="D84" s="72">
        <v>1899</v>
      </c>
      <c r="E84" s="73">
        <f t="shared" si="5"/>
        <v>3988</v>
      </c>
      <c r="F84" s="72">
        <v>16998</v>
      </c>
      <c r="G84" s="72">
        <v>11942</v>
      </c>
      <c r="H84" s="73">
        <f t="shared" si="6"/>
        <v>28940</v>
      </c>
      <c r="I84" s="74">
        <f t="shared" si="7"/>
        <v>5.3714669775329099E-2</v>
      </c>
      <c r="J84" s="74">
        <v>19.482169027845629</v>
      </c>
      <c r="K84" s="74">
        <f t="shared" si="8"/>
        <v>6.0669267129508465E-2</v>
      </c>
      <c r="L84" s="74">
        <f t="shared" si="9"/>
        <v>7.2567703109327981</v>
      </c>
      <c r="Q84" s="207"/>
      <c r="R84" s="208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</row>
    <row r="85" spans="1:34" s="3" customFormat="1" ht="15" customHeight="1">
      <c r="A85" s="65">
        <v>77</v>
      </c>
      <c r="B85" s="66" t="s">
        <v>191</v>
      </c>
      <c r="C85" s="67">
        <v>25877</v>
      </c>
      <c r="D85" s="67">
        <v>11892</v>
      </c>
      <c r="E85" s="68">
        <f t="shared" si="5"/>
        <v>37769</v>
      </c>
      <c r="F85" s="67">
        <v>151010</v>
      </c>
      <c r="G85" s="67">
        <v>68163</v>
      </c>
      <c r="H85" s="68">
        <f t="shared" si="6"/>
        <v>219173</v>
      </c>
      <c r="I85" s="69">
        <f t="shared" si="7"/>
        <v>0.50871348112948966</v>
      </c>
      <c r="J85" s="69">
        <v>44.041885793579532</v>
      </c>
      <c r="K85" s="69">
        <f t="shared" si="8"/>
        <v>0.45947012040690249</v>
      </c>
      <c r="L85" s="69">
        <f t="shared" si="9"/>
        <v>5.8029865762927271</v>
      </c>
      <c r="Q85" s="207"/>
      <c r="R85" s="208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</row>
    <row r="86" spans="1:34" s="3" customFormat="1" ht="15" customHeight="1">
      <c r="A86" s="70">
        <v>78</v>
      </c>
      <c r="B86" s="71" t="s">
        <v>192</v>
      </c>
      <c r="C86" s="72">
        <v>16460</v>
      </c>
      <c r="D86" s="72">
        <v>7684</v>
      </c>
      <c r="E86" s="73">
        <f t="shared" si="5"/>
        <v>24144</v>
      </c>
      <c r="F86" s="72">
        <v>96966</v>
      </c>
      <c r="G86" s="72">
        <v>52103</v>
      </c>
      <c r="H86" s="73">
        <f t="shared" si="6"/>
        <v>149069</v>
      </c>
      <c r="I86" s="74">
        <f t="shared" si="7"/>
        <v>0.32519733878022711</v>
      </c>
      <c r="J86" s="74">
        <v>58.886368625155484</v>
      </c>
      <c r="K86" s="74">
        <f t="shared" si="8"/>
        <v>0.31250542438592593</v>
      </c>
      <c r="L86" s="74">
        <f t="shared" si="9"/>
        <v>6.1741633532140492</v>
      </c>
      <c r="Q86" s="207"/>
      <c r="R86" s="208"/>
      <c r="Y86" s="203"/>
      <c r="Z86" s="203"/>
      <c r="AA86" s="203"/>
      <c r="AB86" s="203"/>
      <c r="AC86" s="203"/>
      <c r="AD86" s="203"/>
      <c r="AE86" s="203"/>
      <c r="AF86" s="203"/>
      <c r="AG86" s="203"/>
      <c r="AH86" s="203"/>
    </row>
    <row r="87" spans="1:34" s="3" customFormat="1" ht="15" customHeight="1">
      <c r="A87" s="65">
        <v>79</v>
      </c>
      <c r="B87" s="66" t="s">
        <v>193</v>
      </c>
      <c r="C87" s="67">
        <v>3028</v>
      </c>
      <c r="D87" s="67">
        <v>1705</v>
      </c>
      <c r="E87" s="68">
        <f t="shared" si="5"/>
        <v>4733</v>
      </c>
      <c r="F87" s="67">
        <v>21024</v>
      </c>
      <c r="G87" s="67">
        <v>10026</v>
      </c>
      <c r="H87" s="68">
        <f t="shared" si="6"/>
        <v>31050</v>
      </c>
      <c r="I87" s="69">
        <f t="shared" si="7"/>
        <v>6.3749130402866755E-2</v>
      </c>
      <c r="J87" s="69">
        <v>22.660027768468424</v>
      </c>
      <c r="K87" s="69">
        <f t="shared" si="8"/>
        <v>6.5092631111653004E-2</v>
      </c>
      <c r="L87" s="69">
        <f t="shared" si="9"/>
        <v>6.5603211493767164</v>
      </c>
      <c r="Q87" s="207"/>
      <c r="R87" s="208"/>
      <c r="Y87" s="203"/>
      <c r="Z87" s="203"/>
      <c r="AA87" s="203"/>
      <c r="AB87" s="203"/>
      <c r="AC87" s="203"/>
      <c r="AD87" s="203"/>
      <c r="AE87" s="203"/>
      <c r="AF87" s="203"/>
      <c r="AG87" s="203"/>
      <c r="AH87" s="203"/>
    </row>
    <row r="88" spans="1:34" s="3" customFormat="1" ht="15" customHeight="1">
      <c r="A88" s="70">
        <v>80</v>
      </c>
      <c r="B88" s="71" t="s">
        <v>194</v>
      </c>
      <c r="C88" s="72">
        <v>19296</v>
      </c>
      <c r="D88" s="72">
        <v>8887</v>
      </c>
      <c r="E88" s="73">
        <f t="shared" si="5"/>
        <v>28183</v>
      </c>
      <c r="F88" s="72">
        <v>137084</v>
      </c>
      <c r="G88" s="72">
        <v>60462</v>
      </c>
      <c r="H88" s="73">
        <f t="shared" si="6"/>
        <v>197546</v>
      </c>
      <c r="I88" s="74">
        <f t="shared" si="7"/>
        <v>0.37959893136361583</v>
      </c>
      <c r="J88" s="74">
        <v>43.503025438379844</v>
      </c>
      <c r="K88" s="74">
        <f t="shared" si="8"/>
        <v>0.41413168778043813</v>
      </c>
      <c r="L88" s="74">
        <f t="shared" si="9"/>
        <v>7.009402831494163</v>
      </c>
      <c r="Q88" s="207"/>
      <c r="R88" s="208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</row>
    <row r="89" spans="1:34" s="3" customFormat="1" ht="15" customHeight="1">
      <c r="A89" s="65">
        <v>81</v>
      </c>
      <c r="B89" s="66" t="s">
        <v>195</v>
      </c>
      <c r="C89" s="67">
        <v>27957</v>
      </c>
      <c r="D89" s="67">
        <v>18729</v>
      </c>
      <c r="E89" s="68">
        <f t="shared" si="5"/>
        <v>46686</v>
      </c>
      <c r="F89" s="67">
        <v>181725</v>
      </c>
      <c r="G89" s="67">
        <v>102455</v>
      </c>
      <c r="H89" s="68">
        <f t="shared" si="6"/>
        <v>284180</v>
      </c>
      <c r="I89" s="69">
        <f t="shared" si="7"/>
        <v>0.62881721994258133</v>
      </c>
      <c r="J89" s="69">
        <v>53.006494391207596</v>
      </c>
      <c r="K89" s="69">
        <f t="shared" si="8"/>
        <v>0.59574956229660381</v>
      </c>
      <c r="L89" s="69">
        <f t="shared" si="9"/>
        <v>6.0870496508589298</v>
      </c>
      <c r="Q89" s="207"/>
      <c r="R89" s="208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</row>
    <row r="90" spans="1:34" s="3" customFormat="1" ht="15" customHeight="1">
      <c r="A90" s="194" t="s">
        <v>196</v>
      </c>
      <c r="B90" s="194"/>
      <c r="C90" s="75">
        <f>SUM(C9:C89)</f>
        <v>4433668</v>
      </c>
      <c r="D90" s="75">
        <f t="shared" ref="D90:E90" si="10">SUM(D9:D89)</f>
        <v>2990747</v>
      </c>
      <c r="E90" s="75">
        <f t="shared" si="10"/>
        <v>7424415</v>
      </c>
      <c r="F90" s="75">
        <f>(SUM(F9:F89))+0</f>
        <v>29123551</v>
      </c>
      <c r="G90" s="75">
        <f t="shared" ref="G90" si="11">SUM(G9:G89)</f>
        <v>18577701</v>
      </c>
      <c r="H90" s="75">
        <f t="shared" ref="H90" si="12">SUM(H9:H89)</f>
        <v>47701252</v>
      </c>
      <c r="I90" s="135">
        <f t="shared" si="7"/>
        <v>100</v>
      </c>
      <c r="J90" s="135">
        <v>42.834009433224765</v>
      </c>
      <c r="K90" s="135">
        <f t="shared" si="8"/>
        <v>100</v>
      </c>
      <c r="L90" s="135">
        <f t="shared" si="9"/>
        <v>6.4249172493725091</v>
      </c>
      <c r="Q90" s="207"/>
      <c r="R90" s="208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</row>
    <row r="91" spans="1:34" s="3" customFormat="1" ht="11.1" customHeight="1">
      <c r="A91" s="192" t="s">
        <v>200</v>
      </c>
      <c r="B91" s="193"/>
      <c r="C91" s="193"/>
      <c r="D91" s="193"/>
      <c r="E91" s="193"/>
      <c r="F91" s="193"/>
      <c r="G91" s="193"/>
      <c r="H91" s="193"/>
      <c r="I91" s="31"/>
    </row>
    <row r="92" spans="1:34" s="17" customFormat="1" ht="11.1" customHeight="1">
      <c r="A92" s="191" t="s">
        <v>199</v>
      </c>
      <c r="B92" s="191"/>
      <c r="C92" s="191"/>
      <c r="D92" s="191"/>
      <c r="E92" s="191"/>
      <c r="F92" s="191"/>
      <c r="G92" s="191"/>
      <c r="H92" s="191"/>
      <c r="I92" s="31"/>
      <c r="J92" s="49"/>
      <c r="K92" s="49"/>
      <c r="L92" s="49"/>
    </row>
    <row r="93" spans="1:34" s="17" customFormat="1">
      <c r="C93" s="27"/>
      <c r="D93" s="27"/>
      <c r="E93" s="2"/>
      <c r="F93" s="2"/>
      <c r="G93" s="2"/>
      <c r="H93" s="46"/>
      <c r="I93" s="49"/>
      <c r="J93" s="31"/>
      <c r="K93" s="49"/>
      <c r="L93" s="49"/>
      <c r="M93" s="49"/>
    </row>
    <row r="94" spans="1:34" s="17" customFormat="1">
      <c r="C94" s="136"/>
      <c r="D94" s="136"/>
      <c r="E94" s="136"/>
      <c r="F94" s="136"/>
      <c r="G94" s="136"/>
      <c r="H94" s="136"/>
      <c r="I94" s="49"/>
      <c r="J94" s="31"/>
      <c r="K94" s="49"/>
      <c r="L94" s="49"/>
      <c r="M94" s="49"/>
    </row>
    <row r="95" spans="1:34">
      <c r="C95" s="27"/>
      <c r="D95" s="27"/>
      <c r="E95" s="27"/>
      <c r="F95" s="27"/>
      <c r="G95" s="27"/>
      <c r="H95" s="27"/>
      <c r="J95" s="31"/>
    </row>
    <row r="96" spans="1:34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</row>
    <row r="97" spans="3:12"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3:12">
      <c r="C98" s="27"/>
      <c r="D98" s="27"/>
      <c r="J98" s="31"/>
    </row>
    <row r="99" spans="3:12">
      <c r="C99" s="27"/>
      <c r="D99" s="27"/>
    </row>
    <row r="100" spans="3:12">
      <c r="C100" s="27"/>
      <c r="D100" s="27"/>
    </row>
    <row r="101" spans="3:12">
      <c r="C101" s="27"/>
      <c r="D101" s="27"/>
    </row>
    <row r="102" spans="3:12">
      <c r="C102" s="27"/>
      <c r="D102" s="27"/>
    </row>
    <row r="103" spans="3:12">
      <c r="C103" s="27"/>
      <c r="D103" s="27"/>
    </row>
    <row r="104" spans="3:12">
      <c r="F104" s="26"/>
      <c r="G104" s="26"/>
    </row>
  </sheetData>
  <mergeCells count="19">
    <mergeCell ref="A92:H92"/>
    <mergeCell ref="A91:H91"/>
    <mergeCell ref="G7:G8"/>
    <mergeCell ref="E7:E8"/>
    <mergeCell ref="A90:B90"/>
    <mergeCell ref="A6:A8"/>
    <mergeCell ref="B6:B8"/>
    <mergeCell ref="C6:E6"/>
    <mergeCell ref="F6:H6"/>
    <mergeCell ref="F7:F8"/>
    <mergeCell ref="H7:H8"/>
    <mergeCell ref="C7:C8"/>
    <mergeCell ref="D7:D8"/>
    <mergeCell ref="I6:I8"/>
    <mergeCell ref="J6:J8"/>
    <mergeCell ref="K6:K8"/>
    <mergeCell ref="L6:L8"/>
    <mergeCell ref="A4:J4"/>
    <mergeCell ref="A5:J5"/>
  </mergeCells>
  <phoneticPr fontId="0" type="noConversion"/>
  <printOptions horizontalCentered="1" gridLinesSet="0"/>
  <pageMargins left="0" right="0" top="0" bottom="0" header="0" footer="0"/>
  <pageSetup paperSize="9" scale="55" orientation="portrait" r:id="rId1"/>
  <headerFooter alignWithMargins="0"/>
  <ignoredErrors>
    <ignoredError sqref="A9:A1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M55"/>
  <sheetViews>
    <sheetView showGridLines="0" zoomScaleNormal="100" workbookViewId="0">
      <selection activeCell="B39" sqref="B39"/>
    </sheetView>
  </sheetViews>
  <sheetFormatPr defaultColWidth="9.28515625" defaultRowHeight="12.75"/>
  <cols>
    <col min="1" max="1" width="30.85546875" style="1" bestFit="1" customWidth="1"/>
    <col min="2" max="4" width="23.28515625" style="1" customWidth="1"/>
    <col min="5" max="5" width="9.28515625" style="15"/>
    <col min="6" max="16384" width="9.28515625" style="1"/>
  </cols>
  <sheetData>
    <row r="1" spans="1:6" ht="15" customHeight="1"/>
    <row r="2" spans="1:6" ht="15" customHeight="1">
      <c r="B2" s="32"/>
    </row>
    <row r="3" spans="1:6" ht="15" customHeight="1">
      <c r="B3" s="122"/>
    </row>
    <row r="4" spans="1:6" s="5" customFormat="1" ht="30.2" customHeight="1">
      <c r="A4" s="199" t="s">
        <v>450</v>
      </c>
      <c r="B4" s="199"/>
      <c r="C4" s="199"/>
      <c r="D4" s="199"/>
      <c r="E4" s="4"/>
    </row>
    <row r="5" spans="1:6" s="5" customFormat="1" ht="24.6" customHeight="1">
      <c r="A5" s="198" t="s">
        <v>453</v>
      </c>
      <c r="B5" s="198"/>
      <c r="C5" s="198"/>
      <c r="D5" s="198"/>
      <c r="E5" s="145"/>
      <c r="F5" s="145"/>
    </row>
    <row r="6" spans="1:6" s="7" customFormat="1" ht="31.7" customHeight="1">
      <c r="A6" s="85" t="s">
        <v>345</v>
      </c>
      <c r="B6" s="77" t="s">
        <v>20</v>
      </c>
      <c r="C6" s="77" t="s">
        <v>19</v>
      </c>
      <c r="D6" s="77" t="s">
        <v>155</v>
      </c>
    </row>
    <row r="7" spans="1:6" s="7" customFormat="1" ht="20.100000000000001" customHeight="1">
      <c r="A7" s="86" t="s">
        <v>232</v>
      </c>
      <c r="B7" s="137">
        <v>1206</v>
      </c>
      <c r="C7" s="137">
        <v>153</v>
      </c>
      <c r="D7" s="138">
        <f>+C7+B7</f>
        <v>1359</v>
      </c>
    </row>
    <row r="8" spans="1:6" s="7" customFormat="1" ht="20.100000000000001" customHeight="1">
      <c r="A8" s="87" t="s">
        <v>7</v>
      </c>
      <c r="B8" s="139">
        <v>15329</v>
      </c>
      <c r="C8" s="139">
        <v>3765</v>
      </c>
      <c r="D8" s="140">
        <f t="shared" ref="D8:D18" si="0">+C8+B8</f>
        <v>19094</v>
      </c>
    </row>
    <row r="9" spans="1:6" s="7" customFormat="1" ht="20.100000000000001" customHeight="1">
      <c r="A9" s="86" t="s">
        <v>8</v>
      </c>
      <c r="B9" s="137">
        <v>623803</v>
      </c>
      <c r="C9" s="137">
        <v>464116</v>
      </c>
      <c r="D9" s="138">
        <f t="shared" si="0"/>
        <v>1087919</v>
      </c>
    </row>
    <row r="10" spans="1:6" s="7" customFormat="1" ht="20.100000000000001" customHeight="1">
      <c r="A10" s="87" t="s">
        <v>0</v>
      </c>
      <c r="B10" s="139">
        <v>818983</v>
      </c>
      <c r="C10" s="139">
        <v>652533</v>
      </c>
      <c r="D10" s="140">
        <f t="shared" si="0"/>
        <v>1471516</v>
      </c>
    </row>
    <row r="11" spans="1:6" s="7" customFormat="1" ht="20.100000000000001" customHeight="1">
      <c r="A11" s="86" t="s">
        <v>1</v>
      </c>
      <c r="B11" s="137">
        <v>816132</v>
      </c>
      <c r="C11" s="137">
        <v>521788</v>
      </c>
      <c r="D11" s="138">
        <f t="shared" si="0"/>
        <v>1337920</v>
      </c>
    </row>
    <row r="12" spans="1:6" s="7" customFormat="1" ht="20.100000000000001" customHeight="1">
      <c r="A12" s="87" t="s">
        <v>2</v>
      </c>
      <c r="B12" s="139">
        <v>742647</v>
      </c>
      <c r="C12" s="139">
        <v>449915</v>
      </c>
      <c r="D12" s="140">
        <f t="shared" si="0"/>
        <v>1192562</v>
      </c>
    </row>
    <row r="13" spans="1:6" s="7" customFormat="1" ht="20.100000000000001" customHeight="1">
      <c r="A13" s="86" t="s">
        <v>3</v>
      </c>
      <c r="B13" s="137">
        <v>660181</v>
      </c>
      <c r="C13" s="137">
        <v>425141</v>
      </c>
      <c r="D13" s="138">
        <f t="shared" si="0"/>
        <v>1085322</v>
      </c>
    </row>
    <row r="14" spans="1:6" s="7" customFormat="1" ht="20.100000000000001" customHeight="1">
      <c r="A14" s="87" t="s">
        <v>4</v>
      </c>
      <c r="B14" s="139">
        <v>476227</v>
      </c>
      <c r="C14" s="139">
        <v>292992</v>
      </c>
      <c r="D14" s="140">
        <f t="shared" si="0"/>
        <v>769219</v>
      </c>
    </row>
    <row r="15" spans="1:6" s="7" customFormat="1" ht="20.100000000000001" customHeight="1">
      <c r="A15" s="86" t="s">
        <v>5</v>
      </c>
      <c r="B15" s="137">
        <v>212104</v>
      </c>
      <c r="C15" s="137">
        <v>128227</v>
      </c>
      <c r="D15" s="138">
        <f t="shared" si="0"/>
        <v>340331</v>
      </c>
    </row>
    <row r="16" spans="1:6" s="7" customFormat="1" ht="20.100000000000001" customHeight="1">
      <c r="A16" s="87" t="s">
        <v>6</v>
      </c>
      <c r="B16" s="139">
        <v>52876</v>
      </c>
      <c r="C16" s="139">
        <v>42410</v>
      </c>
      <c r="D16" s="140">
        <f t="shared" si="0"/>
        <v>95286</v>
      </c>
    </row>
    <row r="17" spans="1:13" s="7" customFormat="1" ht="20.100000000000001" customHeight="1">
      <c r="A17" s="86" t="s">
        <v>9</v>
      </c>
      <c r="B17" s="137">
        <v>11114</v>
      </c>
      <c r="C17" s="137">
        <v>8056</v>
      </c>
      <c r="D17" s="138">
        <f t="shared" si="0"/>
        <v>19170</v>
      </c>
    </row>
    <row r="18" spans="1:13" s="7" customFormat="1" ht="30.2" customHeight="1">
      <c r="A18" s="88" t="s">
        <v>235</v>
      </c>
      <c r="B18" s="141">
        <v>3066</v>
      </c>
      <c r="C18" s="141">
        <v>1651</v>
      </c>
      <c r="D18" s="140">
        <f t="shared" si="0"/>
        <v>4717</v>
      </c>
    </row>
    <row r="19" spans="1:13" s="6" customFormat="1" ht="25.15" customHeight="1">
      <c r="A19" s="125" t="s">
        <v>197</v>
      </c>
      <c r="B19" s="142">
        <f>SUM(B7:B18)</f>
        <v>4433668</v>
      </c>
      <c r="C19" s="142">
        <f>SUM(C7:C18)</f>
        <v>2990747</v>
      </c>
      <c r="D19" s="143">
        <f>SUM(D7:D18)</f>
        <v>7424415</v>
      </c>
      <c r="J19" s="7"/>
      <c r="K19" s="7"/>
      <c r="L19" s="7"/>
    </row>
    <row r="20" spans="1:13" s="5" customFormat="1">
      <c r="A20" s="8"/>
      <c r="B20" s="27"/>
      <c r="C20" s="27"/>
      <c r="D20" s="17"/>
      <c r="E20" s="4"/>
    </row>
    <row r="21" spans="1:13" s="10" customFormat="1" ht="29.25" customHeight="1">
      <c r="A21" s="200" t="s">
        <v>451</v>
      </c>
      <c r="B21" s="200"/>
      <c r="C21" s="200"/>
      <c r="D21" s="200"/>
      <c r="E21" s="9"/>
      <c r="F21" s="9"/>
      <c r="M21" s="149"/>
    </row>
    <row r="22" spans="1:13" s="10" customFormat="1" ht="31.15" customHeight="1">
      <c r="A22" s="197" t="s">
        <v>452</v>
      </c>
      <c r="B22" s="197"/>
      <c r="C22" s="197"/>
      <c r="D22" s="197"/>
      <c r="E22" s="9"/>
      <c r="F22" s="9"/>
    </row>
    <row r="23" spans="1:13" s="12" customFormat="1" ht="33.75" customHeight="1">
      <c r="A23" s="76" t="s">
        <v>217</v>
      </c>
      <c r="B23" s="144" t="s">
        <v>20</v>
      </c>
      <c r="C23" s="144" t="s">
        <v>19</v>
      </c>
      <c r="D23" s="144" t="s">
        <v>155</v>
      </c>
      <c r="E23" s="11"/>
      <c r="F23" s="11"/>
    </row>
    <row r="24" spans="1:13" s="12" customFormat="1" ht="20.100000000000001" customHeight="1">
      <c r="A24" s="123" t="s">
        <v>209</v>
      </c>
      <c r="B24" s="127">
        <v>1036558</v>
      </c>
      <c r="C24" s="127">
        <v>730950</v>
      </c>
      <c r="D24" s="129">
        <f>+C24+B24</f>
        <v>1767508</v>
      </c>
      <c r="E24" s="11"/>
      <c r="F24" s="11"/>
    </row>
    <row r="25" spans="1:13" s="12" customFormat="1" ht="20.100000000000001" customHeight="1">
      <c r="A25" s="124" t="s">
        <v>201</v>
      </c>
      <c r="B25" s="128">
        <v>269310</v>
      </c>
      <c r="C25" s="128">
        <v>195249</v>
      </c>
      <c r="D25" s="130">
        <f t="shared" ref="D25:D34" si="1">+C25+B25</f>
        <v>464559</v>
      </c>
      <c r="E25" s="11"/>
      <c r="F25" s="11"/>
    </row>
    <row r="26" spans="1:13" s="14" customFormat="1" ht="18" customHeight="1">
      <c r="A26" s="78" t="s">
        <v>202</v>
      </c>
      <c r="B26" s="127">
        <v>531900</v>
      </c>
      <c r="C26" s="127">
        <v>379792</v>
      </c>
      <c r="D26" s="129">
        <f t="shared" si="1"/>
        <v>911692</v>
      </c>
      <c r="E26" s="13"/>
      <c r="F26" s="13"/>
      <c r="I26" s="12"/>
      <c r="J26" s="12"/>
      <c r="K26" s="12"/>
    </row>
    <row r="27" spans="1:13" s="14" customFormat="1" ht="18" customHeight="1">
      <c r="A27" s="79" t="s">
        <v>203</v>
      </c>
      <c r="B27" s="128">
        <v>1546265</v>
      </c>
      <c r="C27" s="128">
        <v>1006478</v>
      </c>
      <c r="D27" s="130">
        <f t="shared" si="1"/>
        <v>2552743</v>
      </c>
      <c r="E27" s="13"/>
      <c r="F27" s="13"/>
      <c r="I27" s="12"/>
      <c r="J27" s="12"/>
      <c r="K27" s="12"/>
    </row>
    <row r="28" spans="1:13" s="14" customFormat="1" ht="18" customHeight="1">
      <c r="A28" s="78" t="s">
        <v>204</v>
      </c>
      <c r="B28" s="127">
        <v>679559</v>
      </c>
      <c r="C28" s="127">
        <v>451749</v>
      </c>
      <c r="D28" s="129">
        <f t="shared" si="1"/>
        <v>1131308</v>
      </c>
      <c r="E28" s="13"/>
      <c r="F28" s="13"/>
      <c r="I28" s="12"/>
      <c r="J28" s="12"/>
      <c r="K28" s="12"/>
    </row>
    <row r="29" spans="1:13" s="14" customFormat="1" ht="18" customHeight="1">
      <c r="A29" s="79" t="s">
        <v>205</v>
      </c>
      <c r="B29" s="128">
        <v>117774</v>
      </c>
      <c r="C29" s="128">
        <v>64245</v>
      </c>
      <c r="D29" s="130">
        <f t="shared" si="1"/>
        <v>182019</v>
      </c>
      <c r="E29" s="13"/>
      <c r="F29" s="13"/>
      <c r="I29" s="12"/>
      <c r="J29" s="12"/>
      <c r="K29" s="12"/>
    </row>
    <row r="30" spans="1:13" s="14" customFormat="1" ht="18" customHeight="1">
      <c r="A30" s="78" t="s">
        <v>206</v>
      </c>
      <c r="B30" s="127">
        <v>133524</v>
      </c>
      <c r="C30" s="127">
        <v>100501</v>
      </c>
      <c r="D30" s="129">
        <f t="shared" si="1"/>
        <v>234025</v>
      </c>
      <c r="E30" s="13"/>
      <c r="F30" s="13"/>
      <c r="I30" s="12"/>
      <c r="J30" s="12"/>
      <c r="K30" s="12"/>
    </row>
    <row r="31" spans="1:13" s="14" customFormat="1" ht="18" customHeight="1">
      <c r="A31" s="79" t="s">
        <v>207</v>
      </c>
      <c r="B31" s="128">
        <v>107866</v>
      </c>
      <c r="C31" s="128">
        <v>56728</v>
      </c>
      <c r="D31" s="130">
        <f t="shared" si="1"/>
        <v>164594</v>
      </c>
      <c r="E31" s="13"/>
      <c r="F31" s="13"/>
      <c r="I31" s="12"/>
      <c r="J31" s="12"/>
      <c r="K31" s="12"/>
    </row>
    <row r="32" spans="1:13" s="14" customFormat="1" ht="18" customHeight="1">
      <c r="A32" s="78" t="s">
        <v>218</v>
      </c>
      <c r="B32" s="127">
        <v>9655</v>
      </c>
      <c r="C32" s="127">
        <v>4272</v>
      </c>
      <c r="D32" s="129">
        <f t="shared" si="1"/>
        <v>13927</v>
      </c>
      <c r="E32" s="13"/>
      <c r="F32" s="13"/>
      <c r="I32" s="12"/>
      <c r="J32" s="12"/>
      <c r="K32" s="12"/>
    </row>
    <row r="33" spans="1:11" s="14" customFormat="1" ht="18" customHeight="1">
      <c r="A33" s="79" t="s">
        <v>208</v>
      </c>
      <c r="B33" s="128">
        <v>1211</v>
      </c>
      <c r="C33" s="128">
        <v>755</v>
      </c>
      <c r="D33" s="130">
        <f t="shared" si="1"/>
        <v>1966</v>
      </c>
      <c r="E33" s="13"/>
      <c r="F33" s="13"/>
      <c r="I33" s="12"/>
      <c r="J33" s="12"/>
      <c r="K33" s="12"/>
    </row>
    <row r="34" spans="1:11" s="14" customFormat="1" ht="18" customHeight="1">
      <c r="A34" s="78" t="s">
        <v>233</v>
      </c>
      <c r="B34" s="127">
        <v>46</v>
      </c>
      <c r="C34" s="127">
        <v>28</v>
      </c>
      <c r="D34" s="129">
        <f t="shared" si="1"/>
        <v>74</v>
      </c>
      <c r="E34" s="13"/>
      <c r="F34" s="13"/>
      <c r="I34" s="12"/>
      <c r="J34" s="12"/>
      <c r="K34" s="12"/>
    </row>
    <row r="35" spans="1:11" s="29" customFormat="1" ht="25.15" customHeight="1">
      <c r="A35" s="80" t="s">
        <v>198</v>
      </c>
      <c r="B35" s="131">
        <f>SUM(B24:B34)</f>
        <v>4433668</v>
      </c>
      <c r="C35" s="131">
        <f>SUM(C24:C34)</f>
        <v>2990747</v>
      </c>
      <c r="D35" s="132">
        <f>SUM(D24:D34)</f>
        <v>7424415</v>
      </c>
      <c r="E35" s="28"/>
      <c r="F35" s="146"/>
      <c r="G35" s="146"/>
    </row>
    <row r="36" spans="1:11" s="14" customFormat="1" ht="30.2" customHeight="1">
      <c r="A36" s="81" t="s">
        <v>343</v>
      </c>
      <c r="B36" s="133">
        <f>+B37+B38</f>
        <v>29123551</v>
      </c>
      <c r="C36" s="133">
        <f>+C37+C38</f>
        <v>18577701</v>
      </c>
      <c r="D36" s="133">
        <f>+C36+B36</f>
        <v>47701252</v>
      </c>
      <c r="E36" s="13"/>
      <c r="F36" s="147"/>
      <c r="G36" s="147"/>
    </row>
    <row r="37" spans="1:11" s="14" customFormat="1" ht="21.75" customHeight="1">
      <c r="A37" s="82" t="s">
        <v>219</v>
      </c>
      <c r="B37" s="134">
        <v>832467</v>
      </c>
      <c r="C37" s="134">
        <v>337539</v>
      </c>
      <c r="D37" s="134">
        <f>+C37+B37</f>
        <v>1170006</v>
      </c>
      <c r="E37" s="13"/>
      <c r="F37" s="147"/>
      <c r="G37" s="147"/>
    </row>
    <row r="38" spans="1:11" s="14" customFormat="1" ht="21.75" customHeight="1">
      <c r="A38" s="83" t="s">
        <v>220</v>
      </c>
      <c r="B38" s="134">
        <v>28291084</v>
      </c>
      <c r="C38" s="134">
        <v>18240162</v>
      </c>
      <c r="D38" s="134">
        <f>+C38+B38</f>
        <v>46531246</v>
      </c>
      <c r="E38" s="13"/>
      <c r="F38" s="147"/>
      <c r="G38" s="147"/>
    </row>
    <row r="39" spans="1:11" s="14" customFormat="1" ht="60" customHeight="1">
      <c r="A39" s="84" t="s">
        <v>344</v>
      </c>
      <c r="B39" s="126">
        <f>+B36/B35</f>
        <v>6.5687261653330831</v>
      </c>
      <c r="C39" s="126">
        <f>+C36/C35</f>
        <v>6.2117260336631617</v>
      </c>
      <c r="D39" s="126">
        <f>+D36/D35</f>
        <v>6.4249172493725091</v>
      </c>
      <c r="E39" s="13"/>
      <c r="F39" s="147"/>
      <c r="G39" s="147"/>
    </row>
    <row r="40" spans="1:11">
      <c r="A40" s="45"/>
      <c r="B40" s="151"/>
      <c r="C40" s="151"/>
      <c r="D40" s="45"/>
    </row>
    <row r="41" spans="1:11">
      <c r="A41" s="122"/>
      <c r="B41" s="151"/>
      <c r="C41" s="151"/>
      <c r="D41"/>
    </row>
    <row r="42" spans="1:11">
      <c r="A42"/>
      <c r="B42" s="148"/>
      <c r="C42" s="148"/>
      <c r="D42" s="148"/>
    </row>
    <row r="43" spans="1:11">
      <c r="A43"/>
      <c r="B43"/>
      <c r="C43"/>
      <c r="D43"/>
    </row>
    <row r="44" spans="1:11">
      <c r="A44"/>
      <c r="B44" s="148"/>
      <c r="C44" s="148"/>
      <c r="D44"/>
    </row>
    <row r="45" spans="1:11">
      <c r="A45"/>
      <c r="B45"/>
      <c r="C45"/>
      <c r="D45"/>
    </row>
    <row r="46" spans="1:11">
      <c r="A46"/>
      <c r="B46" s="148"/>
      <c r="C46"/>
      <c r="D46"/>
    </row>
    <row r="47" spans="1:11">
      <c r="A47" s="45"/>
      <c r="B47" s="150"/>
      <c r="C47"/>
      <c r="D47"/>
    </row>
    <row r="48" spans="1:11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 s="45"/>
      <c r="B53" s="45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</sheetData>
  <mergeCells count="4">
    <mergeCell ref="A22:D22"/>
    <mergeCell ref="A5:D5"/>
    <mergeCell ref="A4:D4"/>
    <mergeCell ref="A21:D21"/>
  </mergeCells>
  <phoneticPr fontId="0" type="noConversion"/>
  <printOptions horizontalCentered="1" verticalCentered="1" gridLinesSet="0"/>
  <pageMargins left="0" right="0" top="0.39370078740157483" bottom="0.39370078740157483" header="0" footer="0"/>
  <pageSetup paperSize="9" scale="94" orientation="portrait" r:id="rId1"/>
  <headerFooter alignWithMargins="0"/>
  <ignoredErrors>
    <ignoredError sqref="A24:A2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A4:H96"/>
  <sheetViews>
    <sheetView showGridLines="0" zoomScaleNormal="100" workbookViewId="0"/>
  </sheetViews>
  <sheetFormatPr defaultColWidth="9.140625" defaultRowHeight="12.75"/>
  <cols>
    <col min="1" max="1" width="8.140625" style="30" customWidth="1"/>
    <col min="2" max="2" width="46.7109375" style="116" customWidth="1"/>
    <col min="3" max="3" width="46.7109375" style="115" customWidth="1"/>
    <col min="4" max="256" width="9.140625" style="89"/>
    <col min="257" max="257" width="8.140625" style="89" customWidth="1"/>
    <col min="258" max="259" width="46.7109375" style="89" customWidth="1"/>
    <col min="260" max="512" width="9.140625" style="89"/>
    <col min="513" max="513" width="8.140625" style="89" customWidth="1"/>
    <col min="514" max="515" width="46.7109375" style="89" customWidth="1"/>
    <col min="516" max="768" width="9.140625" style="89"/>
    <col min="769" max="769" width="8.140625" style="89" customWidth="1"/>
    <col min="770" max="771" width="46.7109375" style="89" customWidth="1"/>
    <col min="772" max="1024" width="9.140625" style="89"/>
    <col min="1025" max="1025" width="8.140625" style="89" customWidth="1"/>
    <col min="1026" max="1027" width="46.7109375" style="89" customWidth="1"/>
    <col min="1028" max="1280" width="9.140625" style="89"/>
    <col min="1281" max="1281" width="8.140625" style="89" customWidth="1"/>
    <col min="1282" max="1283" width="46.7109375" style="89" customWidth="1"/>
    <col min="1284" max="1536" width="9.140625" style="89"/>
    <col min="1537" max="1537" width="8.140625" style="89" customWidth="1"/>
    <col min="1538" max="1539" width="46.7109375" style="89" customWidth="1"/>
    <col min="1540" max="1792" width="9.140625" style="89"/>
    <col min="1793" max="1793" width="8.140625" style="89" customWidth="1"/>
    <col min="1794" max="1795" width="46.7109375" style="89" customWidth="1"/>
    <col min="1796" max="2048" width="9.140625" style="89"/>
    <col min="2049" max="2049" width="8.140625" style="89" customWidth="1"/>
    <col min="2050" max="2051" width="46.7109375" style="89" customWidth="1"/>
    <col min="2052" max="2304" width="9.140625" style="89"/>
    <col min="2305" max="2305" width="8.140625" style="89" customWidth="1"/>
    <col min="2306" max="2307" width="46.7109375" style="89" customWidth="1"/>
    <col min="2308" max="2560" width="9.140625" style="89"/>
    <col min="2561" max="2561" width="8.140625" style="89" customWidth="1"/>
    <col min="2562" max="2563" width="46.7109375" style="89" customWidth="1"/>
    <col min="2564" max="2816" width="9.140625" style="89"/>
    <col min="2817" max="2817" width="8.140625" style="89" customWidth="1"/>
    <col min="2818" max="2819" width="46.7109375" style="89" customWidth="1"/>
    <col min="2820" max="3072" width="9.140625" style="89"/>
    <col min="3073" max="3073" width="8.140625" style="89" customWidth="1"/>
    <col min="3074" max="3075" width="46.7109375" style="89" customWidth="1"/>
    <col min="3076" max="3328" width="9.140625" style="89"/>
    <col min="3329" max="3329" width="8.140625" style="89" customWidth="1"/>
    <col min="3330" max="3331" width="46.7109375" style="89" customWidth="1"/>
    <col min="3332" max="3584" width="9.140625" style="89"/>
    <col min="3585" max="3585" width="8.140625" style="89" customWidth="1"/>
    <col min="3586" max="3587" width="46.7109375" style="89" customWidth="1"/>
    <col min="3588" max="3840" width="9.140625" style="89"/>
    <col min="3841" max="3841" width="8.140625" style="89" customWidth="1"/>
    <col min="3842" max="3843" width="46.7109375" style="89" customWidth="1"/>
    <col min="3844" max="4096" width="9.140625" style="89"/>
    <col min="4097" max="4097" width="8.140625" style="89" customWidth="1"/>
    <col min="4098" max="4099" width="46.7109375" style="89" customWidth="1"/>
    <col min="4100" max="4352" width="9.140625" style="89"/>
    <col min="4353" max="4353" width="8.140625" style="89" customWidth="1"/>
    <col min="4354" max="4355" width="46.7109375" style="89" customWidth="1"/>
    <col min="4356" max="4608" width="9.140625" style="89"/>
    <col min="4609" max="4609" width="8.140625" style="89" customWidth="1"/>
    <col min="4610" max="4611" width="46.7109375" style="89" customWidth="1"/>
    <col min="4612" max="4864" width="9.140625" style="89"/>
    <col min="4865" max="4865" width="8.140625" style="89" customWidth="1"/>
    <col min="4866" max="4867" width="46.7109375" style="89" customWidth="1"/>
    <col min="4868" max="5120" width="9.140625" style="89"/>
    <col min="5121" max="5121" width="8.140625" style="89" customWidth="1"/>
    <col min="5122" max="5123" width="46.7109375" style="89" customWidth="1"/>
    <col min="5124" max="5376" width="9.140625" style="89"/>
    <col min="5377" max="5377" width="8.140625" style="89" customWidth="1"/>
    <col min="5378" max="5379" width="46.7109375" style="89" customWidth="1"/>
    <col min="5380" max="5632" width="9.140625" style="89"/>
    <col min="5633" max="5633" width="8.140625" style="89" customWidth="1"/>
    <col min="5634" max="5635" width="46.7109375" style="89" customWidth="1"/>
    <col min="5636" max="5888" width="9.140625" style="89"/>
    <col min="5889" max="5889" width="8.140625" style="89" customWidth="1"/>
    <col min="5890" max="5891" width="46.7109375" style="89" customWidth="1"/>
    <col min="5892" max="6144" width="9.140625" style="89"/>
    <col min="6145" max="6145" width="8.140625" style="89" customWidth="1"/>
    <col min="6146" max="6147" width="46.7109375" style="89" customWidth="1"/>
    <col min="6148" max="6400" width="9.140625" style="89"/>
    <col min="6401" max="6401" width="8.140625" style="89" customWidth="1"/>
    <col min="6402" max="6403" width="46.7109375" style="89" customWidth="1"/>
    <col min="6404" max="6656" width="9.140625" style="89"/>
    <col min="6657" max="6657" width="8.140625" style="89" customWidth="1"/>
    <col min="6658" max="6659" width="46.7109375" style="89" customWidth="1"/>
    <col min="6660" max="6912" width="9.140625" style="89"/>
    <col min="6913" max="6913" width="8.140625" style="89" customWidth="1"/>
    <col min="6914" max="6915" width="46.7109375" style="89" customWidth="1"/>
    <col min="6916" max="7168" width="9.140625" style="89"/>
    <col min="7169" max="7169" width="8.140625" style="89" customWidth="1"/>
    <col min="7170" max="7171" width="46.7109375" style="89" customWidth="1"/>
    <col min="7172" max="7424" width="9.140625" style="89"/>
    <col min="7425" max="7425" width="8.140625" style="89" customWidth="1"/>
    <col min="7426" max="7427" width="46.7109375" style="89" customWidth="1"/>
    <col min="7428" max="7680" width="9.140625" style="89"/>
    <col min="7681" max="7681" width="8.140625" style="89" customWidth="1"/>
    <col min="7682" max="7683" width="46.7109375" style="89" customWidth="1"/>
    <col min="7684" max="7936" width="9.140625" style="89"/>
    <col min="7937" max="7937" width="8.140625" style="89" customWidth="1"/>
    <col min="7938" max="7939" width="46.7109375" style="89" customWidth="1"/>
    <col min="7940" max="8192" width="9.140625" style="89"/>
    <col min="8193" max="8193" width="8.140625" style="89" customWidth="1"/>
    <col min="8194" max="8195" width="46.7109375" style="89" customWidth="1"/>
    <col min="8196" max="8448" width="9.140625" style="89"/>
    <col min="8449" max="8449" width="8.140625" style="89" customWidth="1"/>
    <col min="8450" max="8451" width="46.7109375" style="89" customWidth="1"/>
    <col min="8452" max="8704" width="9.140625" style="89"/>
    <col min="8705" max="8705" width="8.140625" style="89" customWidth="1"/>
    <col min="8706" max="8707" width="46.7109375" style="89" customWidth="1"/>
    <col min="8708" max="8960" width="9.140625" style="89"/>
    <col min="8961" max="8961" width="8.140625" style="89" customWidth="1"/>
    <col min="8962" max="8963" width="46.7109375" style="89" customWidth="1"/>
    <col min="8964" max="9216" width="9.140625" style="89"/>
    <col min="9217" max="9217" width="8.140625" style="89" customWidth="1"/>
    <col min="9218" max="9219" width="46.7109375" style="89" customWidth="1"/>
    <col min="9220" max="9472" width="9.140625" style="89"/>
    <col min="9473" max="9473" width="8.140625" style="89" customWidth="1"/>
    <col min="9474" max="9475" width="46.7109375" style="89" customWidth="1"/>
    <col min="9476" max="9728" width="9.140625" style="89"/>
    <col min="9729" max="9729" width="8.140625" style="89" customWidth="1"/>
    <col min="9730" max="9731" width="46.7109375" style="89" customWidth="1"/>
    <col min="9732" max="9984" width="9.140625" style="89"/>
    <col min="9985" max="9985" width="8.140625" style="89" customWidth="1"/>
    <col min="9986" max="9987" width="46.7109375" style="89" customWidth="1"/>
    <col min="9988" max="10240" width="9.140625" style="89"/>
    <col min="10241" max="10241" width="8.140625" style="89" customWidth="1"/>
    <col min="10242" max="10243" width="46.7109375" style="89" customWidth="1"/>
    <col min="10244" max="10496" width="9.140625" style="89"/>
    <col min="10497" max="10497" width="8.140625" style="89" customWidth="1"/>
    <col min="10498" max="10499" width="46.7109375" style="89" customWidth="1"/>
    <col min="10500" max="10752" width="9.140625" style="89"/>
    <col min="10753" max="10753" width="8.140625" style="89" customWidth="1"/>
    <col min="10754" max="10755" width="46.7109375" style="89" customWidth="1"/>
    <col min="10756" max="11008" width="9.140625" style="89"/>
    <col min="11009" max="11009" width="8.140625" style="89" customWidth="1"/>
    <col min="11010" max="11011" width="46.7109375" style="89" customWidth="1"/>
    <col min="11012" max="11264" width="9.140625" style="89"/>
    <col min="11265" max="11265" width="8.140625" style="89" customWidth="1"/>
    <col min="11266" max="11267" width="46.7109375" style="89" customWidth="1"/>
    <col min="11268" max="11520" width="9.140625" style="89"/>
    <col min="11521" max="11521" width="8.140625" style="89" customWidth="1"/>
    <col min="11522" max="11523" width="46.7109375" style="89" customWidth="1"/>
    <col min="11524" max="11776" width="9.140625" style="89"/>
    <col min="11777" max="11777" width="8.140625" style="89" customWidth="1"/>
    <col min="11778" max="11779" width="46.7109375" style="89" customWidth="1"/>
    <col min="11780" max="12032" width="9.140625" style="89"/>
    <col min="12033" max="12033" width="8.140625" style="89" customWidth="1"/>
    <col min="12034" max="12035" width="46.7109375" style="89" customWidth="1"/>
    <col min="12036" max="12288" width="9.140625" style="89"/>
    <col min="12289" max="12289" width="8.140625" style="89" customWidth="1"/>
    <col min="12290" max="12291" width="46.7109375" style="89" customWidth="1"/>
    <col min="12292" max="12544" width="9.140625" style="89"/>
    <col min="12545" max="12545" width="8.140625" style="89" customWidth="1"/>
    <col min="12546" max="12547" width="46.7109375" style="89" customWidth="1"/>
    <col min="12548" max="12800" width="9.140625" style="89"/>
    <col min="12801" max="12801" width="8.140625" style="89" customWidth="1"/>
    <col min="12802" max="12803" width="46.7109375" style="89" customWidth="1"/>
    <col min="12804" max="13056" width="9.140625" style="89"/>
    <col min="13057" max="13057" width="8.140625" style="89" customWidth="1"/>
    <col min="13058" max="13059" width="46.7109375" style="89" customWidth="1"/>
    <col min="13060" max="13312" width="9.140625" style="89"/>
    <col min="13313" max="13313" width="8.140625" style="89" customWidth="1"/>
    <col min="13314" max="13315" width="46.7109375" style="89" customWidth="1"/>
    <col min="13316" max="13568" width="9.140625" style="89"/>
    <col min="13569" max="13569" width="8.140625" style="89" customWidth="1"/>
    <col min="13570" max="13571" width="46.7109375" style="89" customWidth="1"/>
    <col min="13572" max="13824" width="9.140625" style="89"/>
    <col min="13825" max="13825" width="8.140625" style="89" customWidth="1"/>
    <col min="13826" max="13827" width="46.7109375" style="89" customWidth="1"/>
    <col min="13828" max="14080" width="9.140625" style="89"/>
    <col min="14081" max="14081" width="8.140625" style="89" customWidth="1"/>
    <col min="14082" max="14083" width="46.7109375" style="89" customWidth="1"/>
    <col min="14084" max="14336" width="9.140625" style="89"/>
    <col min="14337" max="14337" width="8.140625" style="89" customWidth="1"/>
    <col min="14338" max="14339" width="46.7109375" style="89" customWidth="1"/>
    <col min="14340" max="14592" width="9.140625" style="89"/>
    <col min="14593" max="14593" width="8.140625" style="89" customWidth="1"/>
    <col min="14594" max="14595" width="46.7109375" style="89" customWidth="1"/>
    <col min="14596" max="14848" width="9.140625" style="89"/>
    <col min="14849" max="14849" width="8.140625" style="89" customWidth="1"/>
    <col min="14850" max="14851" width="46.7109375" style="89" customWidth="1"/>
    <col min="14852" max="15104" width="9.140625" style="89"/>
    <col min="15105" max="15105" width="8.140625" style="89" customWidth="1"/>
    <col min="15106" max="15107" width="46.7109375" style="89" customWidth="1"/>
    <col min="15108" max="15360" width="9.140625" style="89"/>
    <col min="15361" max="15361" width="8.140625" style="89" customWidth="1"/>
    <col min="15362" max="15363" width="46.7109375" style="89" customWidth="1"/>
    <col min="15364" max="15616" width="9.140625" style="89"/>
    <col min="15617" max="15617" width="8.140625" style="89" customWidth="1"/>
    <col min="15618" max="15619" width="46.7109375" style="89" customWidth="1"/>
    <col min="15620" max="15872" width="9.140625" style="89"/>
    <col min="15873" max="15873" width="8.140625" style="89" customWidth="1"/>
    <col min="15874" max="15875" width="46.7109375" style="89" customWidth="1"/>
    <col min="15876" max="16128" width="9.140625" style="89"/>
    <col min="16129" max="16129" width="8.140625" style="89" customWidth="1"/>
    <col min="16130" max="16131" width="46.7109375" style="89" customWidth="1"/>
    <col min="16132" max="16384" width="9.140625" style="89"/>
  </cols>
  <sheetData>
    <row r="4" spans="1:5" ht="21.2" customHeight="1">
      <c r="A4" s="201" t="s">
        <v>238</v>
      </c>
      <c r="B4" s="201"/>
      <c r="C4" s="201"/>
    </row>
    <row r="5" spans="1:5" ht="21.2" customHeight="1">
      <c r="A5" s="202" t="s">
        <v>346</v>
      </c>
      <c r="B5" s="202"/>
      <c r="C5" s="202"/>
    </row>
    <row r="6" spans="1:5" s="90" customFormat="1" ht="27" customHeight="1">
      <c r="A6" s="107" t="s">
        <v>239</v>
      </c>
      <c r="B6" s="108" t="s">
        <v>240</v>
      </c>
      <c r="C6" s="108" t="s">
        <v>241</v>
      </c>
    </row>
    <row r="7" spans="1:5" ht="19.899999999999999" customHeight="1">
      <c r="A7" s="109" t="s">
        <v>10</v>
      </c>
      <c r="B7" s="110" t="s">
        <v>349</v>
      </c>
      <c r="C7" s="111" t="s">
        <v>242</v>
      </c>
      <c r="D7" s="91"/>
      <c r="E7" s="92"/>
    </row>
    <row r="8" spans="1:5" ht="19.899999999999999" customHeight="1">
      <c r="A8" s="112" t="s">
        <v>11</v>
      </c>
      <c r="B8" s="113" t="s">
        <v>350</v>
      </c>
      <c r="C8" s="114" t="s">
        <v>243</v>
      </c>
      <c r="D8" s="91"/>
      <c r="E8" s="92"/>
    </row>
    <row r="9" spans="1:5" ht="19.899999999999999" customHeight="1">
      <c r="A9" s="109" t="s">
        <v>12</v>
      </c>
      <c r="B9" s="110" t="s">
        <v>351</v>
      </c>
      <c r="C9" s="111" t="s">
        <v>244</v>
      </c>
      <c r="D9" s="91"/>
      <c r="E9" s="92"/>
    </row>
    <row r="10" spans="1:5" ht="19.899999999999999" customHeight="1">
      <c r="A10" s="112" t="s">
        <v>14</v>
      </c>
      <c r="B10" s="113" t="s">
        <v>352</v>
      </c>
      <c r="C10" s="114" t="s">
        <v>245</v>
      </c>
      <c r="D10" s="93"/>
      <c r="E10" s="92"/>
    </row>
    <row r="11" spans="1:5" ht="19.899999999999999" customHeight="1">
      <c r="A11" s="109" t="s">
        <v>15</v>
      </c>
      <c r="B11" s="110" t="s">
        <v>353</v>
      </c>
      <c r="C11" s="111" t="s">
        <v>246</v>
      </c>
      <c r="D11" s="93"/>
      <c r="E11" s="92"/>
    </row>
    <row r="12" spans="1:5" ht="19.899999999999999" customHeight="1">
      <c r="A12" s="112" t="s">
        <v>16</v>
      </c>
      <c r="B12" s="113" t="s">
        <v>354</v>
      </c>
      <c r="C12" s="114" t="s">
        <v>247</v>
      </c>
      <c r="D12" s="93"/>
      <c r="E12" s="92"/>
    </row>
    <row r="13" spans="1:5" ht="19.899999999999999" customHeight="1">
      <c r="A13" s="109" t="s">
        <v>17</v>
      </c>
      <c r="B13" s="110" t="s">
        <v>355</v>
      </c>
      <c r="C13" s="111" t="s">
        <v>248</v>
      </c>
      <c r="D13" s="93"/>
      <c r="E13" s="92"/>
    </row>
    <row r="14" spans="1:5" ht="19.899999999999999" customHeight="1">
      <c r="A14" s="112" t="s">
        <v>18</v>
      </c>
      <c r="B14" s="113" t="s">
        <v>356</v>
      </c>
      <c r="C14" s="114" t="s">
        <v>249</v>
      </c>
      <c r="D14" s="93"/>
      <c r="E14" s="92"/>
    </row>
    <row r="15" spans="1:5" ht="19.899999999999999" customHeight="1">
      <c r="A15" s="109">
        <v>10</v>
      </c>
      <c r="B15" s="110" t="s">
        <v>357</v>
      </c>
      <c r="C15" s="111" t="s">
        <v>250</v>
      </c>
      <c r="D15" s="93"/>
      <c r="E15" s="92"/>
    </row>
    <row r="16" spans="1:5" ht="19.899999999999999" customHeight="1">
      <c r="A16" s="112">
        <v>11</v>
      </c>
      <c r="B16" s="113" t="s">
        <v>358</v>
      </c>
      <c r="C16" s="114" t="s">
        <v>251</v>
      </c>
      <c r="D16" s="93"/>
      <c r="E16" s="92"/>
    </row>
    <row r="17" spans="1:5" ht="19.899999999999999" customHeight="1">
      <c r="A17" s="109">
        <v>12</v>
      </c>
      <c r="B17" s="110" t="s">
        <v>359</v>
      </c>
      <c r="C17" s="111" t="s">
        <v>252</v>
      </c>
      <c r="D17" s="93"/>
      <c r="E17" s="92"/>
    </row>
    <row r="18" spans="1:5" ht="19.899999999999999" customHeight="1">
      <c r="A18" s="112">
        <v>13</v>
      </c>
      <c r="B18" s="113" t="s">
        <v>360</v>
      </c>
      <c r="C18" s="114" t="s">
        <v>253</v>
      </c>
      <c r="D18" s="93"/>
      <c r="E18" s="92"/>
    </row>
    <row r="19" spans="1:5" ht="19.899999999999999" customHeight="1">
      <c r="A19" s="109">
        <v>14</v>
      </c>
      <c r="B19" s="110" t="s">
        <v>361</v>
      </c>
      <c r="C19" s="111" t="s">
        <v>254</v>
      </c>
      <c r="D19" s="93"/>
      <c r="E19" s="92"/>
    </row>
    <row r="20" spans="1:5" ht="19.899999999999999" customHeight="1">
      <c r="A20" s="112">
        <v>15</v>
      </c>
      <c r="B20" s="113" t="s">
        <v>362</v>
      </c>
      <c r="C20" s="114" t="s">
        <v>255</v>
      </c>
      <c r="D20" s="93"/>
      <c r="E20" s="92"/>
    </row>
    <row r="21" spans="1:5" ht="19.899999999999999" customHeight="1">
      <c r="A21" s="109">
        <v>16</v>
      </c>
      <c r="B21" s="110" t="s">
        <v>363</v>
      </c>
      <c r="C21" s="111" t="s">
        <v>256</v>
      </c>
      <c r="D21" s="93"/>
      <c r="E21" s="92"/>
    </row>
    <row r="22" spans="1:5" ht="19.899999999999999" customHeight="1">
      <c r="A22" s="112">
        <v>17</v>
      </c>
      <c r="B22" s="113" t="s">
        <v>364</v>
      </c>
      <c r="C22" s="114" t="s">
        <v>257</v>
      </c>
      <c r="D22" s="93"/>
      <c r="E22" s="92"/>
    </row>
    <row r="23" spans="1:5" ht="19.899999999999999" customHeight="1">
      <c r="A23" s="109">
        <v>18</v>
      </c>
      <c r="B23" s="110" t="s">
        <v>365</v>
      </c>
      <c r="C23" s="111" t="s">
        <v>258</v>
      </c>
      <c r="D23" s="93"/>
      <c r="E23" s="92"/>
    </row>
    <row r="24" spans="1:5" ht="19.899999999999999" customHeight="1">
      <c r="A24" s="112">
        <v>19</v>
      </c>
      <c r="B24" s="113" t="s">
        <v>366</v>
      </c>
      <c r="C24" s="114" t="s">
        <v>259</v>
      </c>
      <c r="D24" s="93"/>
      <c r="E24" s="92"/>
    </row>
    <row r="25" spans="1:5" ht="19.899999999999999" customHeight="1">
      <c r="A25" s="109">
        <v>20</v>
      </c>
      <c r="B25" s="110" t="s">
        <v>367</v>
      </c>
      <c r="C25" s="111" t="s">
        <v>260</v>
      </c>
      <c r="D25" s="93"/>
      <c r="E25" s="92"/>
    </row>
    <row r="26" spans="1:5" ht="19.899999999999999" customHeight="1">
      <c r="A26" s="112">
        <v>21</v>
      </c>
      <c r="B26" s="113" t="s">
        <v>368</v>
      </c>
      <c r="C26" s="114" t="s">
        <v>261</v>
      </c>
      <c r="D26" s="93"/>
      <c r="E26" s="92"/>
    </row>
    <row r="27" spans="1:5" ht="19.899999999999999" customHeight="1">
      <c r="A27" s="109">
        <v>22</v>
      </c>
      <c r="B27" s="110" t="s">
        <v>369</v>
      </c>
      <c r="C27" s="111" t="s">
        <v>262</v>
      </c>
      <c r="D27" s="93"/>
      <c r="E27" s="92"/>
    </row>
    <row r="28" spans="1:5" ht="19.899999999999999" customHeight="1">
      <c r="A28" s="112">
        <v>23</v>
      </c>
      <c r="B28" s="113" t="s">
        <v>370</v>
      </c>
      <c r="C28" s="114" t="s">
        <v>263</v>
      </c>
      <c r="D28" s="93"/>
      <c r="E28" s="92"/>
    </row>
    <row r="29" spans="1:5" ht="19.899999999999999" customHeight="1">
      <c r="A29" s="109">
        <v>24</v>
      </c>
      <c r="B29" s="110" t="s">
        <v>371</v>
      </c>
      <c r="C29" s="111" t="s">
        <v>264</v>
      </c>
      <c r="D29" s="93"/>
      <c r="E29" s="92"/>
    </row>
    <row r="30" spans="1:5" ht="19.899999999999999" customHeight="1">
      <c r="A30" s="112">
        <v>25</v>
      </c>
      <c r="B30" s="113" t="s">
        <v>372</v>
      </c>
      <c r="C30" s="114" t="s">
        <v>265</v>
      </c>
      <c r="D30" s="93"/>
      <c r="E30" s="92"/>
    </row>
    <row r="31" spans="1:5" ht="19.899999999999999" customHeight="1">
      <c r="A31" s="109">
        <v>26</v>
      </c>
      <c r="B31" s="110" t="s">
        <v>373</v>
      </c>
      <c r="C31" s="111" t="s">
        <v>266</v>
      </c>
      <c r="D31" s="93"/>
      <c r="E31" s="92"/>
    </row>
    <row r="32" spans="1:5" ht="19.899999999999999" customHeight="1">
      <c r="A32" s="112">
        <v>27</v>
      </c>
      <c r="B32" s="113" t="s">
        <v>374</v>
      </c>
      <c r="C32" s="114" t="s">
        <v>267</v>
      </c>
      <c r="D32" s="93"/>
      <c r="E32" s="92"/>
    </row>
    <row r="33" spans="1:8" ht="19.899999999999999" customHeight="1">
      <c r="A33" s="109">
        <v>28</v>
      </c>
      <c r="B33" s="110" t="s">
        <v>375</v>
      </c>
      <c r="C33" s="111" t="s">
        <v>268</v>
      </c>
      <c r="D33" s="93"/>
      <c r="E33" s="92"/>
    </row>
    <row r="34" spans="1:8" ht="19.899999999999999" customHeight="1">
      <c r="A34" s="112">
        <v>29</v>
      </c>
      <c r="B34" s="113" t="s">
        <v>376</v>
      </c>
      <c r="C34" s="114" t="s">
        <v>269</v>
      </c>
      <c r="D34" s="93"/>
      <c r="E34" s="92"/>
    </row>
    <row r="35" spans="1:8" ht="19.899999999999999" customHeight="1">
      <c r="A35" s="109">
        <v>30</v>
      </c>
      <c r="B35" s="110" t="s">
        <v>377</v>
      </c>
      <c r="C35" s="111" t="s">
        <v>270</v>
      </c>
      <c r="D35" s="93"/>
      <c r="E35" s="92"/>
    </row>
    <row r="36" spans="1:8" ht="19.899999999999999" customHeight="1">
      <c r="A36" s="112">
        <v>31</v>
      </c>
      <c r="B36" s="113" t="s">
        <v>378</v>
      </c>
      <c r="C36" s="114" t="s">
        <v>271</v>
      </c>
      <c r="D36" s="93"/>
      <c r="E36" s="92"/>
    </row>
    <row r="37" spans="1:8" ht="19.899999999999999" customHeight="1">
      <c r="A37" s="109">
        <v>32</v>
      </c>
      <c r="B37" s="110" t="s">
        <v>379</v>
      </c>
      <c r="C37" s="111" t="s">
        <v>272</v>
      </c>
      <c r="D37" s="93"/>
      <c r="E37" s="92"/>
    </row>
    <row r="38" spans="1:8" ht="19.899999999999999" customHeight="1">
      <c r="A38" s="112">
        <v>33</v>
      </c>
      <c r="B38" s="113" t="s">
        <v>380</v>
      </c>
      <c r="C38" s="114" t="s">
        <v>273</v>
      </c>
      <c r="D38" s="93"/>
      <c r="E38" s="92"/>
    </row>
    <row r="39" spans="1:8" ht="19.899999999999999" customHeight="1">
      <c r="A39" s="109">
        <v>35</v>
      </c>
      <c r="B39" s="110" t="s">
        <v>381</v>
      </c>
      <c r="C39" s="111" t="s">
        <v>274</v>
      </c>
      <c r="D39" s="93"/>
      <c r="E39" s="92"/>
      <c r="F39" s="94"/>
      <c r="G39" s="94"/>
      <c r="H39" s="94"/>
    </row>
    <row r="40" spans="1:8" ht="19.899999999999999" customHeight="1">
      <c r="A40" s="112">
        <v>36</v>
      </c>
      <c r="B40" s="113" t="s">
        <v>382</v>
      </c>
      <c r="C40" s="114" t="s">
        <v>275</v>
      </c>
      <c r="D40" s="93"/>
      <c r="E40" s="92"/>
    </row>
    <row r="41" spans="1:8" ht="19.899999999999999" customHeight="1">
      <c r="A41" s="109">
        <v>37</v>
      </c>
      <c r="B41" s="110" t="s">
        <v>383</v>
      </c>
      <c r="C41" s="111" t="s">
        <v>276</v>
      </c>
      <c r="D41" s="93"/>
      <c r="E41" s="92"/>
    </row>
    <row r="42" spans="1:8" ht="19.899999999999999" customHeight="1">
      <c r="A42" s="112">
        <v>38</v>
      </c>
      <c r="B42" s="113" t="s">
        <v>384</v>
      </c>
      <c r="C42" s="114" t="s">
        <v>277</v>
      </c>
      <c r="D42" s="93"/>
      <c r="E42" s="92"/>
    </row>
    <row r="43" spans="1:8" ht="19.899999999999999" customHeight="1">
      <c r="A43" s="109">
        <v>39</v>
      </c>
      <c r="B43" s="110" t="s">
        <v>385</v>
      </c>
      <c r="C43" s="111" t="s">
        <v>278</v>
      </c>
      <c r="D43" s="93"/>
      <c r="E43" s="92"/>
    </row>
    <row r="44" spans="1:8" ht="19.899999999999999" customHeight="1">
      <c r="A44" s="112">
        <v>41</v>
      </c>
      <c r="B44" s="113" t="s">
        <v>386</v>
      </c>
      <c r="C44" s="114" t="s">
        <v>279</v>
      </c>
      <c r="D44" s="93"/>
      <c r="E44" s="92"/>
    </row>
    <row r="45" spans="1:8" ht="19.899999999999999" customHeight="1">
      <c r="A45" s="109">
        <v>42</v>
      </c>
      <c r="B45" s="110" t="s">
        <v>387</v>
      </c>
      <c r="C45" s="111" t="s">
        <v>280</v>
      </c>
      <c r="D45" s="93"/>
      <c r="E45" s="92"/>
    </row>
    <row r="46" spans="1:8" ht="19.899999999999999" customHeight="1">
      <c r="A46" s="112">
        <v>43</v>
      </c>
      <c r="B46" s="113" t="s">
        <v>388</v>
      </c>
      <c r="C46" s="114" t="s">
        <v>281</v>
      </c>
      <c r="D46" s="93"/>
      <c r="E46" s="92"/>
    </row>
    <row r="47" spans="1:8" ht="19.899999999999999" customHeight="1">
      <c r="A47" s="109">
        <v>45</v>
      </c>
      <c r="B47" s="110" t="s">
        <v>389</v>
      </c>
      <c r="C47" s="111" t="s">
        <v>282</v>
      </c>
      <c r="D47" s="93"/>
      <c r="E47" s="92"/>
    </row>
    <row r="48" spans="1:8" ht="19.899999999999999" customHeight="1">
      <c r="A48" s="112">
        <v>46</v>
      </c>
      <c r="B48" s="113" t="s">
        <v>390</v>
      </c>
      <c r="C48" s="114" t="s">
        <v>283</v>
      </c>
      <c r="D48" s="93"/>
      <c r="E48" s="92"/>
    </row>
    <row r="49" spans="1:5" ht="19.899999999999999" customHeight="1">
      <c r="A49" s="109">
        <v>47</v>
      </c>
      <c r="B49" s="110" t="s">
        <v>391</v>
      </c>
      <c r="C49" s="111" t="s">
        <v>284</v>
      </c>
      <c r="D49" s="93"/>
      <c r="E49" s="92"/>
    </row>
    <row r="50" spans="1:5" ht="19.899999999999999" customHeight="1">
      <c r="A50" s="112">
        <v>49</v>
      </c>
      <c r="B50" s="113" t="s">
        <v>392</v>
      </c>
      <c r="C50" s="114" t="s">
        <v>285</v>
      </c>
      <c r="D50" s="93"/>
      <c r="E50" s="92"/>
    </row>
    <row r="51" spans="1:5" ht="19.899999999999999" customHeight="1">
      <c r="A51" s="109">
        <v>50</v>
      </c>
      <c r="B51" s="110" t="s">
        <v>393</v>
      </c>
      <c r="C51" s="111" t="s">
        <v>286</v>
      </c>
      <c r="D51" s="93"/>
      <c r="E51" s="92"/>
    </row>
    <row r="52" spans="1:5" ht="19.899999999999999" customHeight="1">
      <c r="A52" s="112">
        <v>51</v>
      </c>
      <c r="B52" s="113" t="s">
        <v>394</v>
      </c>
      <c r="C52" s="114" t="s">
        <v>287</v>
      </c>
      <c r="D52" s="93"/>
      <c r="E52" s="92"/>
    </row>
    <row r="53" spans="1:5" ht="19.899999999999999" customHeight="1">
      <c r="A53" s="109">
        <v>52</v>
      </c>
      <c r="B53" s="110" t="s">
        <v>395</v>
      </c>
      <c r="C53" s="111" t="s">
        <v>288</v>
      </c>
      <c r="D53" s="93"/>
      <c r="E53" s="92"/>
    </row>
    <row r="54" spans="1:5" ht="19.899999999999999" customHeight="1">
      <c r="A54" s="112">
        <v>53</v>
      </c>
      <c r="B54" s="113" t="s">
        <v>396</v>
      </c>
      <c r="C54" s="114" t="s">
        <v>289</v>
      </c>
      <c r="D54" s="93"/>
      <c r="E54" s="92"/>
    </row>
    <row r="55" spans="1:5" ht="19.899999999999999" customHeight="1">
      <c r="A55" s="109">
        <v>55</v>
      </c>
      <c r="B55" s="110" t="s">
        <v>397</v>
      </c>
      <c r="C55" s="111" t="s">
        <v>290</v>
      </c>
      <c r="D55" s="93"/>
      <c r="E55" s="92"/>
    </row>
    <row r="56" spans="1:5" ht="19.899999999999999" customHeight="1">
      <c r="A56" s="112">
        <v>56</v>
      </c>
      <c r="B56" s="113" t="s">
        <v>398</v>
      </c>
      <c r="C56" s="114" t="s">
        <v>291</v>
      </c>
      <c r="D56" s="93"/>
      <c r="E56" s="92"/>
    </row>
    <row r="57" spans="1:5" ht="19.899999999999999" customHeight="1">
      <c r="A57" s="109">
        <v>58</v>
      </c>
      <c r="B57" s="110" t="s">
        <v>399</v>
      </c>
      <c r="C57" s="111" t="s">
        <v>292</v>
      </c>
      <c r="D57" s="93"/>
      <c r="E57" s="92"/>
    </row>
    <row r="58" spans="1:5" ht="19.899999999999999" customHeight="1">
      <c r="A58" s="112">
        <v>59</v>
      </c>
      <c r="B58" s="113" t="s">
        <v>400</v>
      </c>
      <c r="C58" s="114" t="s">
        <v>293</v>
      </c>
      <c r="D58" s="93"/>
      <c r="E58" s="92"/>
    </row>
    <row r="59" spans="1:5" ht="19.899999999999999" customHeight="1">
      <c r="A59" s="109">
        <v>60</v>
      </c>
      <c r="B59" s="110" t="s">
        <v>401</v>
      </c>
      <c r="C59" s="111" t="s">
        <v>294</v>
      </c>
      <c r="D59" s="93"/>
      <c r="E59" s="92"/>
    </row>
    <row r="60" spans="1:5" ht="19.899999999999999" customHeight="1">
      <c r="A60" s="112">
        <v>61</v>
      </c>
      <c r="B60" s="113" t="s">
        <v>402</v>
      </c>
      <c r="C60" s="114" t="s">
        <v>295</v>
      </c>
      <c r="D60" s="93"/>
      <c r="E60" s="92"/>
    </row>
    <row r="61" spans="1:5" ht="19.899999999999999" customHeight="1">
      <c r="A61" s="109">
        <v>62</v>
      </c>
      <c r="B61" s="110" t="s">
        <v>403</v>
      </c>
      <c r="C61" s="111" t="s">
        <v>296</v>
      </c>
      <c r="D61" s="93"/>
      <c r="E61" s="92"/>
    </row>
    <row r="62" spans="1:5" ht="19.899999999999999" customHeight="1">
      <c r="A62" s="112">
        <v>63</v>
      </c>
      <c r="B62" s="113" t="s">
        <v>404</v>
      </c>
      <c r="C62" s="114" t="s">
        <v>297</v>
      </c>
      <c r="D62" s="93"/>
      <c r="E62" s="92"/>
    </row>
    <row r="63" spans="1:5" ht="19.899999999999999" customHeight="1">
      <c r="A63" s="109">
        <v>64</v>
      </c>
      <c r="B63" s="110" t="s">
        <v>405</v>
      </c>
      <c r="C63" s="111" t="s">
        <v>298</v>
      </c>
      <c r="D63" s="93"/>
      <c r="E63" s="92"/>
    </row>
    <row r="64" spans="1:5" ht="19.899999999999999" customHeight="1">
      <c r="A64" s="112">
        <v>65</v>
      </c>
      <c r="B64" s="113" t="s">
        <v>406</v>
      </c>
      <c r="C64" s="114" t="s">
        <v>299</v>
      </c>
      <c r="D64" s="93"/>
      <c r="E64" s="92"/>
    </row>
    <row r="65" spans="1:8" ht="19.899999999999999" customHeight="1">
      <c r="A65" s="109">
        <v>66</v>
      </c>
      <c r="B65" s="110" t="s">
        <v>407</v>
      </c>
      <c r="C65" s="111" t="s">
        <v>300</v>
      </c>
      <c r="D65" s="93"/>
      <c r="E65" s="92"/>
    </row>
    <row r="66" spans="1:8" ht="19.899999999999999" customHeight="1">
      <c r="A66" s="112">
        <v>68</v>
      </c>
      <c r="B66" s="113" t="s">
        <v>408</v>
      </c>
      <c r="C66" s="114" t="s">
        <v>301</v>
      </c>
      <c r="D66" s="93"/>
      <c r="E66" s="92"/>
    </row>
    <row r="67" spans="1:8" ht="19.899999999999999" customHeight="1">
      <c r="A67" s="109">
        <v>69</v>
      </c>
      <c r="B67" s="110" t="s">
        <v>409</v>
      </c>
      <c r="C67" s="111" t="s">
        <v>302</v>
      </c>
      <c r="D67" s="93"/>
      <c r="E67" s="92"/>
    </row>
    <row r="68" spans="1:8" ht="19.899999999999999" customHeight="1">
      <c r="A68" s="112">
        <v>70</v>
      </c>
      <c r="B68" s="113" t="s">
        <v>410</v>
      </c>
      <c r="C68" s="114" t="s">
        <v>303</v>
      </c>
      <c r="D68" s="93"/>
      <c r="E68" s="92"/>
    </row>
    <row r="69" spans="1:8" ht="19.899999999999999" customHeight="1">
      <c r="A69" s="109">
        <v>71</v>
      </c>
      <c r="B69" s="110" t="s">
        <v>411</v>
      </c>
      <c r="C69" s="111" t="s">
        <v>304</v>
      </c>
      <c r="D69" s="93"/>
      <c r="E69" s="92"/>
    </row>
    <row r="70" spans="1:8" ht="19.899999999999999" customHeight="1">
      <c r="A70" s="112">
        <v>72</v>
      </c>
      <c r="B70" s="113" t="s">
        <v>412</v>
      </c>
      <c r="C70" s="114" t="s">
        <v>305</v>
      </c>
      <c r="D70" s="93"/>
      <c r="E70" s="92"/>
    </row>
    <row r="71" spans="1:8" ht="19.899999999999999" customHeight="1">
      <c r="A71" s="109">
        <v>73</v>
      </c>
      <c r="B71" s="110" t="s">
        <v>413</v>
      </c>
      <c r="C71" s="111" t="s">
        <v>306</v>
      </c>
      <c r="D71" s="93"/>
      <c r="E71" s="92"/>
      <c r="F71" s="92"/>
    </row>
    <row r="72" spans="1:8" ht="19.899999999999999" customHeight="1">
      <c r="A72" s="112">
        <v>74</v>
      </c>
      <c r="B72" s="113" t="s">
        <v>414</v>
      </c>
      <c r="C72" s="114" t="s">
        <v>307</v>
      </c>
      <c r="D72" s="93"/>
      <c r="E72" s="92"/>
      <c r="F72" s="92"/>
    </row>
    <row r="73" spans="1:8" ht="19.899999999999999" customHeight="1">
      <c r="A73" s="109">
        <v>75</v>
      </c>
      <c r="B73" s="110" t="s">
        <v>415</v>
      </c>
      <c r="C73" s="111" t="s">
        <v>308</v>
      </c>
      <c r="D73" s="93"/>
      <c r="E73" s="92"/>
      <c r="F73" s="92"/>
    </row>
    <row r="74" spans="1:8" ht="19.899999999999999" customHeight="1">
      <c r="A74" s="112">
        <v>77</v>
      </c>
      <c r="B74" s="113" t="s">
        <v>416</v>
      </c>
      <c r="C74" s="114" t="s">
        <v>309</v>
      </c>
      <c r="D74" s="93"/>
      <c r="E74" s="92"/>
      <c r="F74" s="92"/>
      <c r="G74" s="94"/>
      <c r="H74" s="94"/>
    </row>
    <row r="75" spans="1:8" ht="19.899999999999999" customHeight="1">
      <c r="A75" s="109">
        <v>78</v>
      </c>
      <c r="B75" s="110" t="s">
        <v>417</v>
      </c>
      <c r="C75" s="111" t="s">
        <v>310</v>
      </c>
      <c r="D75" s="93"/>
      <c r="E75" s="92"/>
      <c r="F75" s="92"/>
    </row>
    <row r="76" spans="1:8" ht="19.899999999999999" customHeight="1">
      <c r="A76" s="112">
        <v>79</v>
      </c>
      <c r="B76" s="113" t="s">
        <v>418</v>
      </c>
      <c r="C76" s="114" t="s">
        <v>311</v>
      </c>
      <c r="D76" s="93"/>
      <c r="E76" s="92"/>
      <c r="F76" s="92"/>
    </row>
    <row r="77" spans="1:8" ht="19.899999999999999" customHeight="1">
      <c r="A77" s="109">
        <v>80</v>
      </c>
      <c r="B77" s="110" t="s">
        <v>419</v>
      </c>
      <c r="C77" s="111" t="s">
        <v>312</v>
      </c>
      <c r="D77" s="93"/>
      <c r="E77" s="92"/>
      <c r="F77" s="92"/>
    </row>
    <row r="78" spans="1:8" ht="19.899999999999999" customHeight="1">
      <c r="A78" s="112">
        <v>81</v>
      </c>
      <c r="B78" s="113" t="s">
        <v>420</v>
      </c>
      <c r="C78" s="114" t="s">
        <v>313</v>
      </c>
      <c r="D78" s="93"/>
      <c r="E78" s="92"/>
      <c r="F78" s="92"/>
    </row>
    <row r="79" spans="1:8" ht="19.899999999999999" customHeight="1">
      <c r="A79" s="109">
        <v>82</v>
      </c>
      <c r="B79" s="110" t="s">
        <v>421</v>
      </c>
      <c r="C79" s="111" t="s">
        <v>314</v>
      </c>
      <c r="D79" s="93"/>
      <c r="E79" s="92"/>
      <c r="F79" s="92"/>
    </row>
    <row r="80" spans="1:8" ht="19.899999999999999" customHeight="1">
      <c r="A80" s="112">
        <v>84</v>
      </c>
      <c r="B80" s="113" t="s">
        <v>422</v>
      </c>
      <c r="C80" s="114" t="s">
        <v>315</v>
      </c>
      <c r="D80" s="93"/>
      <c r="E80" s="92"/>
      <c r="F80" s="92"/>
    </row>
    <row r="81" spans="1:6" ht="19.899999999999999" customHeight="1">
      <c r="A81" s="109">
        <v>85</v>
      </c>
      <c r="B81" s="110" t="s">
        <v>423</v>
      </c>
      <c r="C81" s="111" t="s">
        <v>316</v>
      </c>
      <c r="D81" s="93"/>
      <c r="E81" s="92"/>
      <c r="F81" s="92"/>
    </row>
    <row r="82" spans="1:6" ht="19.899999999999999" customHeight="1">
      <c r="A82" s="112">
        <v>86</v>
      </c>
      <c r="B82" s="113" t="s">
        <v>424</v>
      </c>
      <c r="C82" s="114" t="s">
        <v>317</v>
      </c>
      <c r="D82" s="93"/>
      <c r="E82" s="92"/>
      <c r="F82" s="92"/>
    </row>
    <row r="83" spans="1:6" ht="19.899999999999999" customHeight="1">
      <c r="A83" s="109">
        <v>87</v>
      </c>
      <c r="B83" s="110" t="s">
        <v>425</v>
      </c>
      <c r="C83" s="111" t="s">
        <v>318</v>
      </c>
      <c r="D83" s="93"/>
      <c r="E83" s="92"/>
      <c r="F83" s="92"/>
    </row>
    <row r="84" spans="1:6" ht="19.899999999999999" customHeight="1">
      <c r="A84" s="112">
        <v>88</v>
      </c>
      <c r="B84" s="113" t="s">
        <v>426</v>
      </c>
      <c r="C84" s="114" t="s">
        <v>319</v>
      </c>
      <c r="D84" s="93"/>
      <c r="E84" s="92"/>
      <c r="F84" s="92"/>
    </row>
    <row r="85" spans="1:6" ht="19.899999999999999" customHeight="1">
      <c r="A85" s="109">
        <v>90</v>
      </c>
      <c r="B85" s="110" t="s">
        <v>427</v>
      </c>
      <c r="C85" s="111" t="s">
        <v>320</v>
      </c>
      <c r="D85" s="93"/>
      <c r="E85" s="92"/>
      <c r="F85" s="92"/>
    </row>
    <row r="86" spans="1:6" ht="19.899999999999999" customHeight="1">
      <c r="A86" s="112">
        <v>91</v>
      </c>
      <c r="B86" s="113" t="s">
        <v>428</v>
      </c>
      <c r="C86" s="114" t="s">
        <v>321</v>
      </c>
      <c r="D86" s="93"/>
      <c r="E86" s="92"/>
      <c r="F86" s="92"/>
    </row>
    <row r="87" spans="1:6" ht="19.899999999999999" customHeight="1">
      <c r="A87" s="109">
        <v>92</v>
      </c>
      <c r="B87" s="110" t="s">
        <v>429</v>
      </c>
      <c r="C87" s="111" t="s">
        <v>322</v>
      </c>
      <c r="D87" s="93"/>
      <c r="E87" s="92"/>
      <c r="F87" s="92"/>
    </row>
    <row r="88" spans="1:6" ht="19.899999999999999" customHeight="1">
      <c r="A88" s="112">
        <v>93</v>
      </c>
      <c r="B88" s="113" t="s">
        <v>430</v>
      </c>
      <c r="C88" s="114" t="s">
        <v>323</v>
      </c>
      <c r="D88" s="93"/>
      <c r="E88" s="92"/>
      <c r="F88" s="92"/>
    </row>
    <row r="89" spans="1:6" ht="19.899999999999999" customHeight="1">
      <c r="A89" s="109">
        <v>94</v>
      </c>
      <c r="B89" s="110" t="s">
        <v>431</v>
      </c>
      <c r="C89" s="111" t="s">
        <v>324</v>
      </c>
      <c r="D89" s="93"/>
      <c r="E89" s="92"/>
      <c r="F89" s="92"/>
    </row>
    <row r="90" spans="1:6" ht="19.899999999999999" customHeight="1">
      <c r="A90" s="112">
        <v>95</v>
      </c>
      <c r="B90" s="113" t="s">
        <v>432</v>
      </c>
      <c r="C90" s="114" t="s">
        <v>325</v>
      </c>
      <c r="D90" s="93"/>
      <c r="E90" s="92"/>
      <c r="F90" s="92"/>
    </row>
    <row r="91" spans="1:6" ht="19.899999999999999" customHeight="1">
      <c r="A91" s="109">
        <v>96</v>
      </c>
      <c r="B91" s="110" t="s">
        <v>433</v>
      </c>
      <c r="C91" s="111" t="s">
        <v>326</v>
      </c>
      <c r="D91" s="93"/>
      <c r="E91" s="92"/>
      <c r="F91" s="92"/>
    </row>
    <row r="92" spans="1:6" ht="19.899999999999999" customHeight="1">
      <c r="A92" s="112">
        <v>97</v>
      </c>
      <c r="B92" s="113" t="s">
        <v>434</v>
      </c>
      <c r="C92" s="114" t="s">
        <v>327</v>
      </c>
      <c r="D92" s="93"/>
      <c r="E92" s="92"/>
      <c r="F92" s="92"/>
    </row>
    <row r="93" spans="1:6" ht="19.899999999999999" customHeight="1">
      <c r="A93" s="109">
        <v>98</v>
      </c>
      <c r="B93" s="110" t="s">
        <v>435</v>
      </c>
      <c r="C93" s="111" t="s">
        <v>328</v>
      </c>
      <c r="D93" s="93"/>
      <c r="E93" s="92"/>
      <c r="F93" s="92"/>
    </row>
    <row r="94" spans="1:6" ht="19.899999999999999" customHeight="1">
      <c r="A94" s="112">
        <v>99</v>
      </c>
      <c r="B94" s="113" t="s">
        <v>436</v>
      </c>
      <c r="C94" s="114" t="s">
        <v>329</v>
      </c>
      <c r="D94" s="93"/>
      <c r="E94" s="92"/>
      <c r="F94" s="92"/>
    </row>
    <row r="96" spans="1:6">
      <c r="A96" s="115"/>
      <c r="B96" s="115"/>
    </row>
  </sheetData>
  <mergeCells count="2"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Width="0" fitToHeight="2" orientation="portrait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7</vt:i4>
      </vt:variant>
    </vt:vector>
  </HeadingPairs>
  <TitlesOfParts>
    <vt:vector size="13" baseType="lpstr">
      <vt:lpstr>İÇİNDEKİLER</vt:lpstr>
      <vt:lpstr>BÖLÜM 4</vt:lpstr>
      <vt:lpstr>TABLO-4.1</vt:lpstr>
      <vt:lpstr>TABLO-4.2</vt:lpstr>
      <vt:lpstr>TABLO-4.3-4.4</vt:lpstr>
      <vt:lpstr>EK</vt:lpstr>
      <vt:lpstr>'BÖLÜM 4'!Yazdırma_Alanı</vt:lpstr>
      <vt:lpstr>EK!Yazdırma_Alanı</vt:lpstr>
      <vt:lpstr>'TABLO-4.1'!Yazdırma_Alanı</vt:lpstr>
      <vt:lpstr>'TABLO-4.2'!Yazdırma_Alanı</vt:lpstr>
      <vt:lpstr>'TABLO-4.3-4.4'!Yazdırma_Alanı</vt:lpstr>
      <vt:lpstr>EK!Yazdırma_Başlıkları</vt:lpstr>
      <vt:lpstr>'TABLO-4.1'!Yazdırma_Başlıkları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ŞAHİN</dc:creator>
  <cp:lastModifiedBy>PELIN ZERECAN</cp:lastModifiedBy>
  <cp:lastPrinted>2020-07-27T11:38:40Z</cp:lastPrinted>
  <dcterms:created xsi:type="dcterms:W3CDTF">2002-05-10T12:31:49Z</dcterms:created>
  <dcterms:modified xsi:type="dcterms:W3CDTF">2023-07-11T12:21:42Z</dcterms:modified>
</cp:coreProperties>
</file>