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saban\OneDrive\Masaüstü\"/>
    </mc:Choice>
  </mc:AlternateContent>
  <xr:revisionPtr revIDLastSave="0" documentId="13_ncr:1_{0D3F8FB9-0DFC-4662-8C96-73B3042ECF1D}" xr6:coauthVersionLast="47" xr6:coauthVersionMax="47" xr10:uidLastSave="{00000000-0000-0000-0000-000000000000}"/>
  <bookViews>
    <workbookView xWindow="1515" yWindow="1515" windowWidth="22155" windowHeight="12435" activeTab="2" xr2:uid="{9D7CBCBD-C207-4411-9281-B4F021A11AE6}"/>
  </bookViews>
  <sheets>
    <sheet name="İş Kanunu 2011-2016 ARASI" sheetId="1" r:id="rId1"/>
    <sheet name="İş Kanunu 2017-2021 ARASI" sheetId="2" r:id="rId2"/>
    <sheet name="İŞ KANUNU -2022-2023 ARASI" sheetId="3" r:id="rId3"/>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35" i="3" l="1"/>
  <c r="M34" i="3"/>
  <c r="M33" i="3"/>
  <c r="M32" i="3"/>
  <c r="M31" i="3"/>
  <c r="M30" i="3"/>
  <c r="M29" i="3"/>
  <c r="M28" i="3"/>
  <c r="M27" i="3"/>
  <c r="M26" i="3"/>
  <c r="M25" i="3"/>
  <c r="M24" i="3"/>
  <c r="M23" i="3"/>
  <c r="M22" i="3"/>
  <c r="M21" i="3"/>
  <c r="M20" i="3"/>
  <c r="M19" i="3"/>
  <c r="M18" i="3"/>
  <c r="M17" i="3"/>
  <c r="M16" i="3"/>
  <c r="M15" i="3"/>
  <c r="M14" i="3"/>
  <c r="M13" i="3"/>
  <c r="M12" i="3"/>
  <c r="M11" i="3"/>
  <c r="M10" i="3"/>
  <c r="M9" i="3"/>
  <c r="M8" i="3"/>
  <c r="M7" i="3"/>
  <c r="M6" i="3"/>
  <c r="M5" i="3"/>
  <c r="M4" i="3"/>
  <c r="M3" i="3"/>
  <c r="I35" i="3"/>
  <c r="J35" i="3" s="1"/>
  <c r="K35" i="3" s="1"/>
  <c r="L35" i="3" s="1"/>
  <c r="I34" i="3"/>
  <c r="J34" i="3" s="1"/>
  <c r="K34" i="3" s="1"/>
  <c r="L34" i="3" s="1"/>
  <c r="I33" i="3"/>
  <c r="J33" i="3" s="1"/>
  <c r="K33" i="3" s="1"/>
  <c r="L33" i="3" s="1"/>
  <c r="I32" i="3"/>
  <c r="J32" i="3" s="1"/>
  <c r="K32" i="3" s="1"/>
  <c r="L32" i="3" s="1"/>
  <c r="I31" i="3"/>
  <c r="J31" i="3" s="1"/>
  <c r="K31" i="3" s="1"/>
  <c r="L31" i="3" s="1"/>
  <c r="I30" i="3"/>
  <c r="J30" i="3" s="1"/>
  <c r="K30" i="3" s="1"/>
  <c r="L30" i="3" s="1"/>
  <c r="I29" i="3"/>
  <c r="J29" i="3" s="1"/>
  <c r="K29" i="3" s="1"/>
  <c r="L29" i="3" s="1"/>
  <c r="I28" i="3"/>
  <c r="J28" i="3" s="1"/>
  <c r="K28" i="3" s="1"/>
  <c r="L28" i="3" s="1"/>
  <c r="I27" i="3"/>
  <c r="J27" i="3" s="1"/>
  <c r="K27" i="3" s="1"/>
  <c r="L27" i="3" s="1"/>
  <c r="I26" i="3"/>
  <c r="J26" i="3" s="1"/>
  <c r="K26" i="3" s="1"/>
  <c r="L26" i="3" s="1"/>
  <c r="I25" i="3"/>
  <c r="J25" i="3" s="1"/>
  <c r="K25" i="3" s="1"/>
  <c r="L25" i="3" s="1"/>
  <c r="I24" i="3"/>
  <c r="J24" i="3" s="1"/>
  <c r="K24" i="3" s="1"/>
  <c r="L24" i="3" s="1"/>
  <c r="I23" i="3"/>
  <c r="J23" i="3" s="1"/>
  <c r="K23" i="3" s="1"/>
  <c r="L23" i="3" s="1"/>
  <c r="I22" i="3"/>
  <c r="J22" i="3" s="1"/>
  <c r="K22" i="3" s="1"/>
  <c r="L22" i="3" s="1"/>
  <c r="I21" i="3"/>
  <c r="J21" i="3" s="1"/>
  <c r="K21" i="3" s="1"/>
  <c r="L21" i="3" s="1"/>
  <c r="I20" i="3"/>
  <c r="J20" i="3" s="1"/>
  <c r="K20" i="3" s="1"/>
  <c r="L20" i="3" s="1"/>
  <c r="I19" i="3"/>
  <c r="J19" i="3" s="1"/>
  <c r="K19" i="3" s="1"/>
  <c r="L19" i="3" s="1"/>
  <c r="I18" i="3"/>
  <c r="J18" i="3" s="1"/>
  <c r="K18" i="3" s="1"/>
  <c r="L18" i="3" s="1"/>
  <c r="I17" i="3"/>
  <c r="J17" i="3" s="1"/>
  <c r="K17" i="3" s="1"/>
  <c r="L17" i="3" s="1"/>
  <c r="I16" i="3"/>
  <c r="J16" i="3" s="1"/>
  <c r="K16" i="3" s="1"/>
  <c r="L16" i="3" s="1"/>
  <c r="I15" i="3"/>
  <c r="J15" i="3" s="1"/>
  <c r="K15" i="3" s="1"/>
  <c r="L15" i="3" s="1"/>
  <c r="I14" i="3"/>
  <c r="J14" i="3" s="1"/>
  <c r="K14" i="3" s="1"/>
  <c r="L14" i="3" s="1"/>
  <c r="I13" i="3"/>
  <c r="J13" i="3" s="1"/>
  <c r="K13" i="3" s="1"/>
  <c r="L13" i="3" s="1"/>
  <c r="I12" i="3"/>
  <c r="J12" i="3" s="1"/>
  <c r="K12" i="3" s="1"/>
  <c r="L12" i="3" s="1"/>
  <c r="I11" i="3"/>
  <c r="J11" i="3" s="1"/>
  <c r="K11" i="3" s="1"/>
  <c r="L11" i="3" s="1"/>
  <c r="I10" i="3"/>
  <c r="J10" i="3" s="1"/>
  <c r="K10" i="3" s="1"/>
  <c r="L10" i="3" s="1"/>
  <c r="I9" i="3"/>
  <c r="J9" i="3" s="1"/>
  <c r="K9" i="3" s="1"/>
  <c r="L9" i="3" s="1"/>
  <c r="I8" i="3"/>
  <c r="J8" i="3" s="1"/>
  <c r="K8" i="3" s="1"/>
  <c r="L8" i="3" s="1"/>
  <c r="I7" i="3"/>
  <c r="J7" i="3" s="1"/>
  <c r="K7" i="3" s="1"/>
  <c r="L7" i="3" s="1"/>
  <c r="H6" i="3"/>
  <c r="I5" i="3"/>
  <c r="J5" i="3" s="1"/>
  <c r="K5" i="3" s="1"/>
  <c r="L5" i="3" s="1"/>
  <c r="L6" i="3" s="1"/>
  <c r="I4" i="3"/>
  <c r="J4" i="3" s="1"/>
  <c r="K4" i="3" s="1"/>
  <c r="L4" i="3" s="1"/>
  <c r="I3" i="3"/>
  <c r="J3" i="3" s="1"/>
  <c r="K3" i="3" s="1"/>
  <c r="L3" i="3" s="1"/>
  <c r="K35" i="1"/>
  <c r="L35" i="1" s="1"/>
  <c r="M35" i="1" s="1"/>
  <c r="J35" i="1"/>
  <c r="H35" i="1"/>
  <c r="F35" i="1"/>
  <c r="K34" i="1"/>
  <c r="L34" i="1" s="1"/>
  <c r="M34" i="1" s="1"/>
  <c r="J34" i="1"/>
  <c r="H34" i="1"/>
  <c r="F34" i="1"/>
  <c r="K33" i="1"/>
  <c r="L33" i="1" s="1"/>
  <c r="M33" i="1" s="1"/>
  <c r="J33" i="1"/>
  <c r="H33" i="1"/>
  <c r="F33" i="1"/>
  <c r="K32" i="1"/>
  <c r="L32" i="1" s="1"/>
  <c r="M32" i="1" s="1"/>
  <c r="J32" i="1"/>
  <c r="H32" i="1"/>
  <c r="F32" i="1"/>
  <c r="K31" i="1"/>
  <c r="L31" i="1" s="1"/>
  <c r="M31" i="1" s="1"/>
  <c r="J31" i="1"/>
  <c r="H31" i="1"/>
  <c r="F31" i="1"/>
  <c r="K30" i="1"/>
  <c r="L30" i="1" s="1"/>
  <c r="M30" i="1" s="1"/>
  <c r="J30" i="1"/>
  <c r="H30" i="1"/>
  <c r="F30" i="1"/>
  <c r="K29" i="1"/>
  <c r="L29" i="1" s="1"/>
  <c r="M29" i="1" s="1"/>
  <c r="J29" i="1"/>
  <c r="H29" i="1"/>
  <c r="F29" i="1"/>
  <c r="K28" i="1"/>
  <c r="L28" i="1" s="1"/>
  <c r="M28" i="1" s="1"/>
  <c r="J28" i="1"/>
  <c r="H28" i="1"/>
  <c r="F28" i="1"/>
  <c r="K27" i="1"/>
  <c r="L27" i="1" s="1"/>
  <c r="M27" i="1" s="1"/>
  <c r="J27" i="1"/>
  <c r="H27" i="1"/>
  <c r="F27" i="1"/>
  <c r="K26" i="1"/>
  <c r="L26" i="1" s="1"/>
  <c r="M26" i="1" s="1"/>
  <c r="J26" i="1"/>
  <c r="H26" i="1"/>
  <c r="F26" i="1"/>
  <c r="K25" i="1"/>
  <c r="L25" i="1" s="1"/>
  <c r="M25" i="1" s="1"/>
  <c r="J25" i="1"/>
  <c r="H25" i="1"/>
  <c r="F25" i="1"/>
  <c r="K24" i="1"/>
  <c r="L24" i="1" s="1"/>
  <c r="M24" i="1" s="1"/>
  <c r="J24" i="1"/>
  <c r="H24" i="1"/>
  <c r="F24" i="1"/>
  <c r="K23" i="1"/>
  <c r="L23" i="1" s="1"/>
  <c r="M23" i="1" s="1"/>
  <c r="J23" i="1"/>
  <c r="H23" i="1"/>
  <c r="F23" i="1"/>
  <c r="K22" i="1"/>
  <c r="L22" i="1" s="1"/>
  <c r="M22" i="1" s="1"/>
  <c r="J22" i="1"/>
  <c r="H22" i="1"/>
  <c r="F22" i="1"/>
  <c r="K21" i="1"/>
  <c r="L21" i="1" s="1"/>
  <c r="M21" i="1" s="1"/>
  <c r="J21" i="1"/>
  <c r="H21" i="1"/>
  <c r="F21" i="1"/>
  <c r="K20" i="1"/>
  <c r="L20" i="1" s="1"/>
  <c r="M20" i="1" s="1"/>
  <c r="J20" i="1"/>
  <c r="H20" i="1"/>
  <c r="F20" i="1"/>
  <c r="K19" i="1"/>
  <c r="L19" i="1" s="1"/>
  <c r="M19" i="1" s="1"/>
  <c r="J19" i="1"/>
  <c r="H19" i="1"/>
  <c r="F19" i="1"/>
  <c r="K18" i="1"/>
  <c r="L18" i="1" s="1"/>
  <c r="M18" i="1" s="1"/>
  <c r="J18" i="1"/>
  <c r="H18" i="1"/>
  <c r="F18" i="1"/>
  <c r="K17" i="1"/>
  <c r="L17" i="1" s="1"/>
  <c r="M17" i="1" s="1"/>
  <c r="J17" i="1"/>
  <c r="H17" i="1"/>
  <c r="F17" i="1"/>
  <c r="K16" i="1"/>
  <c r="L16" i="1" s="1"/>
  <c r="M16" i="1" s="1"/>
  <c r="J16" i="1"/>
  <c r="H16" i="1"/>
  <c r="F16" i="1"/>
  <c r="K15" i="1"/>
  <c r="L15" i="1" s="1"/>
  <c r="M15" i="1" s="1"/>
  <c r="J15" i="1"/>
  <c r="H15" i="1"/>
  <c r="F15" i="1"/>
  <c r="K14" i="1"/>
  <c r="L14" i="1" s="1"/>
  <c r="M14" i="1" s="1"/>
  <c r="J14" i="1"/>
  <c r="H14" i="1"/>
  <c r="F14" i="1"/>
  <c r="K13" i="1"/>
  <c r="L13" i="1" s="1"/>
  <c r="M13" i="1" s="1"/>
  <c r="J13" i="1"/>
  <c r="H13" i="1"/>
  <c r="J12" i="1"/>
  <c r="K12" i="1" s="1"/>
  <c r="L12" i="1" s="1"/>
  <c r="M12" i="1" s="1"/>
  <c r="H12" i="1"/>
  <c r="L11" i="1"/>
  <c r="M11" i="1" s="1"/>
  <c r="K11" i="1"/>
  <c r="J11" i="1"/>
  <c r="H11" i="1"/>
  <c r="F11" i="1"/>
  <c r="L10" i="1"/>
  <c r="M10" i="1" s="1"/>
  <c r="K10" i="1"/>
  <c r="J10" i="1"/>
  <c r="H10" i="1"/>
  <c r="F10" i="1"/>
  <c r="L9" i="1"/>
  <c r="M9" i="1" s="1"/>
  <c r="K9" i="1"/>
  <c r="J9" i="1"/>
  <c r="H9" i="1"/>
  <c r="F9" i="1"/>
  <c r="L8" i="1"/>
  <c r="M8" i="1" s="1"/>
  <c r="K8" i="1"/>
  <c r="J8" i="1"/>
  <c r="H8" i="1"/>
  <c r="F8" i="1"/>
  <c r="L7" i="1"/>
  <c r="M7" i="1" s="1"/>
  <c r="K7" i="1"/>
  <c r="J7" i="1"/>
  <c r="H7" i="1"/>
  <c r="F7" i="1"/>
  <c r="L6" i="1"/>
  <c r="M6" i="1" s="1"/>
  <c r="K6" i="1"/>
  <c r="J6" i="1"/>
  <c r="H6" i="1"/>
  <c r="F6" i="1"/>
  <c r="L5" i="1"/>
  <c r="M5" i="1" s="1"/>
  <c r="K5" i="1"/>
  <c r="J5" i="1"/>
  <c r="H5" i="1"/>
  <c r="F5" i="1"/>
  <c r="L4" i="1"/>
  <c r="M4" i="1" s="1"/>
  <c r="K4" i="1"/>
  <c r="J4" i="1"/>
  <c r="I6" i="3" l="1"/>
  <c r="K6" i="3"/>
  <c r="J6" i="3"/>
</calcChain>
</file>

<file path=xl/sharedStrings.xml><?xml version="1.0" encoding="utf-8"?>
<sst xmlns="http://schemas.openxmlformats.org/spreadsheetml/2006/main" count="270" uniqueCount="92">
  <si>
    <t>4857 SAYILI İŞ KANUNUNA GÖRE UYGULANACAK İDARİ PARA CEZALARI (TL)</t>
  </si>
  <si>
    <t>Sıra No.</t>
  </si>
  <si>
    <t>Kanun Maddesi</t>
  </si>
  <si>
    <t>Ceza Maddesi</t>
  </si>
  <si>
    <t>Fiil</t>
  </si>
  <si>
    <t>26.05.2008 tarihinden itibaren uygulanacak para cezası miktarı                                                             (5763 sayılı Kanun)</t>
  </si>
  <si>
    <t xml:space="preserve">01.01.2009 tarihinden itibaren uygulanacak para cezası miktarı  (% 12 Yeniden Değerleme Oranı kadar artırılmıştır)        </t>
  </si>
  <si>
    <t>2011 YILINDA UYGULANACAK CEZA MİKTARI (TL)                                        ( Yeniden Değerleme Oranı % 7,7)</t>
  </si>
  <si>
    <t>2012 YILINDA UYGULANACAK CEZA MİKTARI (TL)                                      ( Yeniden Değerleme Oranı % 10.26)</t>
  </si>
  <si>
    <t>26.01.2012 itibarıyla 6270 sayılı kanunun 17.maddesine göre değişenler dahil</t>
  </si>
  <si>
    <t>01.01.2013                YILINDA UYGULANACAK CEZA MİKTARI (TL)                                        ( Yeniden Değerleme Oranı % 7,80)</t>
  </si>
  <si>
    <t>2014  YILINDA UYGULANACAK CEZA MİKTARI (TL)                                                                                                                ( Yeniden Değerleme Oranı %3,93)</t>
  </si>
  <si>
    <t>01.01.2015            YILINDA UYGULANACAK CEZA MİKTARI (TL)                                        ( Yeniden Değerleme Oranı % 10,11)</t>
  </si>
  <si>
    <t>2016 YILINDA UYGULANACAK CEZA MİKTARI (TL)                                                                               (Yeniden Değerleme Oranı % 5,58)</t>
  </si>
  <si>
    <t>2010  YILINDA UYGULANACAK CEZA MİKTARI (TL)                                 (% 2,2 Yeniden Değerleme Oranı kadar artırılmıştır)</t>
  </si>
  <si>
    <t>İşyerini muvazaalı olarak bildirmek</t>
  </si>
  <si>
    <t>100 (*)                                                                                                                                                                                                                                                                                                                                                                                     1.000 (**)                                                                                                   10.000 (***)</t>
  </si>
  <si>
    <t>112 (*)                                                                                                                                                                                                                                                                                                                                                                                     1.120 (**)                                                                                                   11.200 (***)</t>
  </si>
  <si>
    <t>İşyerini muvazaalı olarak bildiren asıl işveren ile alt işveren vekillerine ayrı ayrı.</t>
  </si>
  <si>
    <t>99/a</t>
  </si>
  <si>
    <t>İşçilere eşit davranma ilkesine aykırı davranmak</t>
  </si>
  <si>
    <t>Bu durumdaki her işçi için</t>
  </si>
  <si>
    <t>Geçici İş İlişkisine ilişkin yükümlülüklere uymamak</t>
  </si>
  <si>
    <t>99/b</t>
  </si>
  <si>
    <t>İş sözleşmesinin içeriğini belirtir yazılı belgeyi vermemek</t>
  </si>
  <si>
    <t>Çağrı üzerine çalışma hükümlerine aykırı davranmak</t>
  </si>
  <si>
    <t>99/c</t>
  </si>
  <si>
    <t>İşten ayrılan işçiye Çalışma Belgesi vermemek, belgeye gerçeğe aykırı bilgi yazmak</t>
  </si>
  <si>
    <t>Madde hükmüne aykırı olarak işçi çıkartmak (toplu işçi çıkarma)</t>
  </si>
  <si>
    <t>Engelli ve Eski Hükümlü Çalıştırmamak</t>
  </si>
  <si>
    <t>Çalıştırılmayan her engelli ve eski hükümlü ve çalıştırılmayan her ay için</t>
  </si>
  <si>
    <t>102/a</t>
  </si>
  <si>
    <t>Ücret ile bu kanundan doğan veya TİS'den yada iş sözleşmesinden doğan ücreti kasten ödememek veya eksik ödemek</t>
  </si>
  <si>
    <t>Bu durumda olan her işçi ve her ay için</t>
  </si>
  <si>
    <t>Ücret, pirim, ikramiye ve bu nitelikteki her çeşit istihkakını zorunlu tutulduğu halde özel olarak açılan banka hesabına ödememek</t>
  </si>
  <si>
    <t>102/b</t>
  </si>
  <si>
    <t>Ücret hesap pusulası düzenlememek</t>
  </si>
  <si>
    <t>Yasaya aykırı ücret kesme cezası vermek veya kesintinin sebep ve hesabını bildirmemek</t>
  </si>
  <si>
    <t>Asgari ücreti ödememek veya eksik ödemek</t>
  </si>
  <si>
    <t>Bu durumdaki her işçi ve her ay için</t>
  </si>
  <si>
    <t>102/c</t>
  </si>
  <si>
    <t>Fazla çalışmalara ilişkin ücreti ödememek, işçiye hak ettiği serbest zamanı altı ay zarfında kullandırmamak, fazla saatlerde yapılacak çalışmalar için işçinin onayını almamak.</t>
  </si>
  <si>
    <t>Yüzde ile ilgili belgeyi  temsilciye vermemek</t>
  </si>
  <si>
    <t>Yıllık ücretli izni yasaya aykırı şekilde bölmek,</t>
  </si>
  <si>
    <t>İzin ücretini yasaya aykırı şekilde ödemek veya eksik ödemek</t>
  </si>
  <si>
    <t>Sözleşmesi fesh edilen işçiye yıllık izin ücreti ödememek</t>
  </si>
  <si>
    <t>Yıllık izin yönetmeliğinin esas usullerine aykırı olarak izni kullandırmamak veya eksik kullandırmak</t>
  </si>
  <si>
    <t>Çalışma sürelerine ve buna dair yönetmelik hükümlerine uymamak</t>
  </si>
  <si>
    <t>Telafi çalışması usullerine uymamak</t>
  </si>
  <si>
    <t>Bu durumdaki her işçi İçin</t>
  </si>
  <si>
    <t>Ara dinlenmesini uygulamamak</t>
  </si>
  <si>
    <t>İşçileri geceleri 7.5 saatten fazla çalıştırmak, gece ve gündüz postalarını değiştirmemek</t>
  </si>
  <si>
    <t>Çocukları çalıştırma yaşına ve çalıştırma yasağına aykırı davranmak</t>
  </si>
  <si>
    <t>Yer ve sualtında çalıştırma yasağına uymamak</t>
  </si>
  <si>
    <t>Çocuk ve genç işleri gece çalıştırmak veya ilgili yönetmelik hükümlerine aykırı hareket etmek</t>
  </si>
  <si>
    <t>Doğum öncesi - sonrası sürelerde kadın işçiyi çalıştırmak veya ücretsiz izin vermemek</t>
  </si>
  <si>
    <t>İşçi Özlük dosyasını düzenlememek</t>
  </si>
  <si>
    <t>Çalışma sürelerine ilişkin yönetmeliklere muhalefet etmek</t>
  </si>
  <si>
    <t>92/2</t>
  </si>
  <si>
    <t>107/1-a</t>
  </si>
  <si>
    <t>Çağrıldıkları zaman gelmemek, ifade ve bilgi vermemek, gerekli olan belge ve delilleri getirip göstermemek, İş Müfettişlerinin 92/1.fıkrada yazılı görevlerini yapmak için kendilerine her çeşit kolaylığı  göstermemek ve bu yoldaki emir ve isteklerini geciktirmeksizin yerine getirmemek.</t>
  </si>
  <si>
    <t>96/1</t>
  </si>
  <si>
    <t>107/1-b</t>
  </si>
  <si>
    <t>İfade ve bilgilerine başvurulan işçilere işverenlerce telkinlerde bulunma, gerçeği saklamaya yahut değiştirmeye zorlama veyahut ilgili makamlara ifade vermeleri üzerine onlara karşı kötü davranışlarda bulunmak</t>
  </si>
  <si>
    <t>107/2</t>
  </si>
  <si>
    <t>İş Müfettişlerinin teftiş ve denetim görevlerinin yapılmasını ve sonuçlandırılmasını engellemek.</t>
  </si>
  <si>
    <t>Not:</t>
  </si>
  <si>
    <t>-5083 sayılı T.C. Devletinin Para Birimi Hakkında Kanunun 2. maddesine 21/04/2005 tarihli 5335 sayılı Kanunun 22. maddesi ile eklenen fıkra uyarınca 1 YTL'nin altında kalan tutarlar dikkate alınmamıştır.</t>
  </si>
  <si>
    <t xml:space="preserve">in </t>
  </si>
  <si>
    <t xml:space="preserve"> 20.05.2016 tarihi itibarıyla 6715 sayılı kanunun 4.maddesine göre değişenler dahil uygulanacak ceza miktarı (TL)                                                                          </t>
  </si>
  <si>
    <t>2017 YILINDA UYGULANACAK CEZA MİKTARI (TL)                                                                               (Yeniden Değerleme Oranı % 3,83)</t>
  </si>
  <si>
    <t>2018 YILINDA UYGULANACAK CEZA MİKTARI (TL)                                                                               (Yeniden Değerleme Oranı % 14,47)</t>
  </si>
  <si>
    <t>2019 YILINDA UYGULANACAK CEZA MİKTARI (TL)                                                                               (Yeniden Değerleme Oranı % 23,73)</t>
  </si>
  <si>
    <t>2020 YILINDA UYGULANACAK CEZA MİKTARI (TL)                                                                               (Yeniden Değerleme Oranı % 22,58)</t>
  </si>
  <si>
    <t>2021 YILINDA UYGULANACAK CEZA MİKTARI (TL)                                                                               (Yeniden Değerleme Oranı % 9,11)</t>
  </si>
  <si>
    <t>99/1-a</t>
  </si>
  <si>
    <t>(*)</t>
  </si>
  <si>
    <t>99/1-b</t>
  </si>
  <si>
    <t>Madde de öngörülen ilke ve yükümlülüklere aykırı olarak geçici işçi çalıştırmak</t>
  </si>
  <si>
    <t>7/2 (f) bendi</t>
  </si>
  <si>
    <t>99/2</t>
  </si>
  <si>
    <t>7. maddenin 2 fıkrasının f bendine aykırı davranmak</t>
  </si>
  <si>
    <t>-</t>
  </si>
  <si>
    <t>99/1-b ceza maddesinin dört katı</t>
  </si>
  <si>
    <t>99/1-c</t>
  </si>
  <si>
    <t>Çağrı üzerine ve uzaktan çalışma hükümlerine aykırı davranmak</t>
  </si>
  <si>
    <t>99/1-d</t>
  </si>
  <si>
    <t>Not:5083 sayılı T.C. Devletinin Para Birimi Hakkında Kanunun 2. maddesine 21/04/2005 tarihli 5335 sayılı Kanunun 22. maddesi ile eklenen fıkra uyarınca 1 YTL'nin altında kalan tutarlar dikkate alınmamıştır.</t>
  </si>
  <si>
    <t xml:space="preserve">(*) 20.05.2016 tarih ve 29717 sayılı Resmi Gazete'de yayımlanarak yürürlüğe giren 6715 sayılı Kanunun 4.maddesi ile 4857 sayılı İş Kanununun 5, 7, 8, 14 ve 28. maddelerinde yer alan idari para cezaları değiştirilmiştir   </t>
  </si>
  <si>
    <t>2022 YILINDA UYGULANACAK CEZA MİKTARI (TL)                                                                               (Yeniden Değerleme Oranı % 36,20)</t>
  </si>
  <si>
    <t>2023 YILINDA UYGULANACAK CEZA MİKTARI (TL)                                                                               (Yeniden Değerleme Oranı % 122,93)</t>
  </si>
  <si>
    <t>2024 YILINDA UYGULANACAK CEZA MİKTARI (TL)                                                                               (Yeniden Değerleme Oranı % 58,46)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</si>
</sst>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name val="Arial Tur"/>
      <charset val="162"/>
    </font>
    <font>
      <b/>
      <sz val="72"/>
      <name val="Arial"/>
      <family val="2"/>
    </font>
    <font>
      <sz val="9"/>
      <name val="Arial"/>
      <family val="2"/>
    </font>
    <font>
      <b/>
      <sz val="55"/>
      <name val="Arial Narrow"/>
      <family val="2"/>
    </font>
    <font>
      <b/>
      <sz val="55"/>
      <name val="Times New Roman"/>
      <family val="1"/>
      <charset val="162"/>
    </font>
    <font>
      <b/>
      <sz val="40"/>
      <name val="Arial"/>
      <family val="2"/>
    </font>
    <font>
      <b/>
      <sz val="38"/>
      <name val="Arial"/>
      <family val="2"/>
    </font>
    <font>
      <b/>
      <sz val="36"/>
      <name val="Times New Roman"/>
      <family val="1"/>
      <charset val="162"/>
    </font>
    <font>
      <b/>
      <sz val="45"/>
      <name val="Times New Roman"/>
      <family val="1"/>
      <charset val="162"/>
    </font>
    <font>
      <b/>
      <sz val="45"/>
      <name val="Arial Tur"/>
      <family val="2"/>
      <charset val="162"/>
    </font>
    <font>
      <b/>
      <sz val="48"/>
      <name val="Arial"/>
      <family val="2"/>
    </font>
    <font>
      <b/>
      <sz val="48"/>
      <name val="Times New Roman"/>
      <family val="1"/>
      <charset val="162"/>
    </font>
    <font>
      <b/>
      <sz val="45"/>
      <name val="Arial"/>
      <family val="2"/>
      <charset val="162"/>
    </font>
    <font>
      <b/>
      <sz val="60"/>
      <name val="Times New Roman"/>
      <family val="1"/>
      <charset val="162"/>
    </font>
    <font>
      <b/>
      <i/>
      <sz val="48"/>
      <name val="Times New Roman"/>
      <family val="1"/>
      <charset val="162"/>
    </font>
    <font>
      <sz val="45"/>
      <name val="Arial"/>
      <family val="2"/>
    </font>
    <font>
      <b/>
      <i/>
      <sz val="60"/>
      <name val="Times New Roman"/>
      <family val="1"/>
      <charset val="162"/>
    </font>
    <font>
      <sz val="30"/>
      <name val="Arial"/>
      <family val="2"/>
    </font>
    <font>
      <sz val="36"/>
      <name val="Arial"/>
      <family val="2"/>
    </font>
    <font>
      <b/>
      <sz val="45"/>
      <name val="Arial"/>
      <family val="2"/>
    </font>
    <font>
      <b/>
      <sz val="9"/>
      <name val="Arial"/>
      <family val="2"/>
    </font>
    <font>
      <sz val="9"/>
      <name val="Times New Roman"/>
      <family val="1"/>
      <charset val="162"/>
    </font>
  </fonts>
  <fills count="2">
    <fill>
      <patternFill patternType="none"/>
    </fill>
    <fill>
      <patternFill patternType="gray125"/>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s>
  <cellStyleXfs count="1">
    <xf numFmtId="0" fontId="0" fillId="0" borderId="0"/>
  </cellStyleXfs>
  <cellXfs count="69">
    <xf numFmtId="0" fontId="0" fillId="0" borderId="0" xfId="0"/>
    <xf numFmtId="0" fontId="2" fillId="0" borderId="0" xfId="0" applyFont="1"/>
    <xf numFmtId="0" fontId="3" fillId="0" borderId="5" xfId="0" applyFont="1" applyBorder="1" applyAlignment="1">
      <alignment horizontal="center" vertical="center" wrapText="1"/>
    </xf>
    <xf numFmtId="0" fontId="3" fillId="0" borderId="5" xfId="0" applyFont="1" applyBorder="1" applyAlignment="1">
      <alignment vertical="center" wrapText="1"/>
    </xf>
    <xf numFmtId="0" fontId="4" fillId="0" borderId="5" xfId="0" applyFont="1" applyBorder="1" applyAlignment="1">
      <alignment horizontal="center" vertical="center" wrapText="1"/>
    </xf>
    <xf numFmtId="0" fontId="5" fillId="0" borderId="5" xfId="0" applyFont="1" applyBorder="1" applyAlignment="1">
      <alignment horizontal="center" vertical="center" wrapText="1"/>
    </xf>
    <xf numFmtId="0" fontId="6" fillId="0" borderId="5" xfId="0" applyFont="1" applyBorder="1" applyAlignment="1">
      <alignment horizontal="center" vertical="center" wrapText="1"/>
    </xf>
    <xf numFmtId="3" fontId="7" fillId="0" borderId="1" xfId="0" applyNumberFormat="1" applyFont="1" applyBorder="1" applyAlignment="1">
      <alignment horizontal="center" vertical="center" wrapText="1"/>
    </xf>
    <xf numFmtId="3" fontId="8" fillId="0" borderId="6" xfId="0" applyNumberFormat="1" applyFont="1" applyBorder="1" applyAlignment="1">
      <alignment vertical="center" wrapText="1"/>
    </xf>
    <xf numFmtId="3" fontId="9" fillId="0" borderId="0" xfId="0" applyNumberFormat="1" applyFont="1" applyAlignment="1">
      <alignment vertical="center" wrapText="1"/>
    </xf>
    <xf numFmtId="0" fontId="2" fillId="0" borderId="0" xfId="0" applyFont="1" applyAlignment="1">
      <alignment vertical="center"/>
    </xf>
    <xf numFmtId="0" fontId="10" fillId="0" borderId="6" xfId="0" applyFont="1" applyBorder="1" applyAlignment="1">
      <alignment horizontal="center" vertical="center" wrapText="1"/>
    </xf>
    <xf numFmtId="2" fontId="11" fillId="0" borderId="6" xfId="0" applyNumberFormat="1" applyFont="1" applyBorder="1" applyAlignment="1">
      <alignment vertical="center" wrapText="1"/>
    </xf>
    <xf numFmtId="3" fontId="12" fillId="0" borderId="6" xfId="0" quotePrefix="1" applyNumberFormat="1" applyFont="1" applyBorder="1" applyAlignment="1">
      <alignment horizontal="center" vertical="center" wrapText="1"/>
    </xf>
    <xf numFmtId="3" fontId="13" fillId="0" borderId="6" xfId="0" quotePrefix="1" applyNumberFormat="1" applyFont="1" applyBorder="1" applyAlignment="1">
      <alignment horizontal="center" vertical="center" wrapText="1"/>
    </xf>
    <xf numFmtId="2" fontId="14" fillId="0" borderId="6" xfId="0" applyNumberFormat="1" applyFont="1" applyBorder="1" applyAlignment="1">
      <alignment vertical="center" wrapText="1"/>
    </xf>
    <xf numFmtId="0" fontId="15" fillId="0" borderId="0" xfId="0" applyFont="1"/>
    <xf numFmtId="0" fontId="11" fillId="0" borderId="6" xfId="0" applyFont="1" applyBorder="1" applyAlignment="1">
      <alignment vertical="center" wrapText="1"/>
    </xf>
    <xf numFmtId="3" fontId="12" fillId="0" borderId="6" xfId="0" applyNumberFormat="1" applyFont="1" applyBorder="1" applyAlignment="1">
      <alignment horizontal="center" vertical="center" wrapText="1"/>
    </xf>
    <xf numFmtId="3" fontId="13" fillId="0" borderId="6" xfId="0" applyNumberFormat="1" applyFont="1" applyBorder="1" applyAlignment="1">
      <alignment horizontal="center" vertical="center" wrapText="1"/>
    </xf>
    <xf numFmtId="0" fontId="16" fillId="0" borderId="6" xfId="0" applyFont="1" applyBorder="1" applyAlignment="1">
      <alignment vertical="center" wrapText="1"/>
    </xf>
    <xf numFmtId="2" fontId="12" fillId="0" borderId="0" xfId="0" quotePrefix="1" applyNumberFormat="1" applyFont="1" applyAlignment="1">
      <alignment vertical="center"/>
    </xf>
    <xf numFmtId="2" fontId="15" fillId="0" borderId="0" xfId="0" applyNumberFormat="1" applyFont="1" applyAlignment="1">
      <alignment vertical="center"/>
    </xf>
    <xf numFmtId="0" fontId="15" fillId="0" borderId="0" xfId="0" applyFont="1" applyAlignment="1">
      <alignment vertical="top"/>
    </xf>
    <xf numFmtId="0" fontId="17" fillId="0" borderId="0" xfId="0" applyFont="1" applyAlignment="1">
      <alignment vertical="top"/>
    </xf>
    <xf numFmtId="0" fontId="18" fillId="0" borderId="0" xfId="0" applyFont="1" applyAlignment="1">
      <alignment vertical="top"/>
    </xf>
    <xf numFmtId="2" fontId="12" fillId="0" borderId="0" xfId="0" quotePrefix="1" applyNumberFormat="1" applyFont="1" applyAlignment="1">
      <alignment horizontal="justify" vertical="top" wrapText="1"/>
    </xf>
    <xf numFmtId="0" fontId="17" fillId="0" borderId="0" xfId="0" applyFont="1"/>
    <xf numFmtId="0" fontId="20" fillId="0" borderId="0" xfId="0" applyFont="1" applyAlignment="1">
      <alignment wrapText="1"/>
    </xf>
    <xf numFmtId="0" fontId="20" fillId="0" borderId="0" xfId="0" applyFont="1" applyAlignment="1">
      <alignment horizontal="center" wrapText="1"/>
    </xf>
    <xf numFmtId="0" fontId="21" fillId="0" borderId="0" xfId="0" applyFont="1" applyAlignment="1">
      <alignment wrapText="1"/>
    </xf>
    <xf numFmtId="0" fontId="2" fillId="0" borderId="0" xfId="0" applyFont="1" applyAlignment="1">
      <alignment wrapText="1"/>
    </xf>
    <xf numFmtId="0" fontId="1" fillId="0" borderId="0" xfId="0" applyFont="1" applyAlignment="1">
      <alignment vertical="center" wrapText="1"/>
    </xf>
    <xf numFmtId="3" fontId="13" fillId="0" borderId="1" xfId="0" quotePrefix="1" applyNumberFormat="1" applyFont="1" applyBorder="1" applyAlignment="1">
      <alignment horizontal="center" vertical="center" wrapText="1"/>
    </xf>
    <xf numFmtId="3" fontId="13" fillId="0" borderId="10" xfId="0" quotePrefix="1" applyNumberFormat="1" applyFont="1" applyBorder="1" applyAlignment="1">
      <alignment horizontal="center" vertical="center" wrapText="1"/>
    </xf>
    <xf numFmtId="0" fontId="11" fillId="0" borderId="6"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0" xfId="0" applyFont="1" applyBorder="1" applyAlignment="1">
      <alignment horizontal="center" vertical="center" wrapText="1"/>
    </xf>
    <xf numFmtId="0" fontId="12" fillId="0" borderId="3" xfId="0" applyFont="1" applyBorder="1" applyAlignment="1">
      <alignment horizontal="justify" vertical="top" wrapText="1"/>
    </xf>
    <xf numFmtId="2" fontId="12" fillId="0" borderId="0" xfId="0" quotePrefix="1" applyNumberFormat="1" applyFont="1" applyAlignment="1">
      <alignment horizontal="left" vertical="top" wrapText="1"/>
    </xf>
    <xf numFmtId="0" fontId="19" fillId="0" borderId="0" xfId="0" applyFont="1" applyAlignment="1">
      <alignment horizontal="left"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vertical="center" wrapText="1"/>
    </xf>
    <xf numFmtId="0" fontId="3" fillId="0" borderId="7" xfId="0" applyFont="1" applyBorder="1" applyAlignment="1">
      <alignment vertical="center" wrapText="1"/>
    </xf>
    <xf numFmtId="0" fontId="4" fillId="0" borderId="5" xfId="0" applyFont="1" applyBorder="1" applyAlignment="1">
      <alignment horizontal="center" vertical="center" wrapText="1"/>
    </xf>
    <xf numFmtId="0" fontId="4" fillId="0" borderId="7" xfId="0" applyFont="1" applyBorder="1" applyAlignment="1">
      <alignment horizontal="center" vertical="center" wrapText="1"/>
    </xf>
    <xf numFmtId="0" fontId="5" fillId="0" borderId="5" xfId="0" applyFont="1" applyBorder="1" applyAlignment="1">
      <alignment horizontal="center" vertical="center" wrapText="1"/>
    </xf>
    <xf numFmtId="0" fontId="5" fillId="0" borderId="7" xfId="0" applyFont="1" applyBorder="1" applyAlignment="1">
      <alignment horizontal="center"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3" fontId="9" fillId="0" borderId="1" xfId="0" applyNumberFormat="1" applyFont="1" applyBorder="1" applyAlignment="1">
      <alignment horizontal="center" vertical="center" wrapText="1"/>
    </xf>
    <xf numFmtId="3" fontId="9" fillId="0" borderId="8" xfId="0" applyNumberFormat="1" applyFont="1" applyBorder="1" applyAlignment="1">
      <alignment horizontal="center" vertical="center" wrapText="1"/>
    </xf>
    <xf numFmtId="3" fontId="9" fillId="0" borderId="9" xfId="0" applyNumberFormat="1" applyFont="1" applyBorder="1" applyAlignment="1">
      <alignment horizontal="center" vertical="center" wrapText="1"/>
    </xf>
    <xf numFmtId="3" fontId="13" fillId="0" borderId="1" xfId="0" quotePrefix="1" applyNumberFormat="1" applyFont="1" applyBorder="1" applyAlignment="1">
      <alignment horizontal="center" vertical="center" wrapText="1"/>
    </xf>
    <xf numFmtId="3" fontId="13" fillId="0" borderId="10" xfId="0" quotePrefix="1" applyNumberFormat="1" applyFont="1" applyBorder="1" applyAlignment="1">
      <alignment horizontal="center" vertical="center" wrapText="1"/>
    </xf>
    <xf numFmtId="0" fontId="1" fillId="0" borderId="11" xfId="0" applyFont="1" applyBorder="1" applyAlignment="1">
      <alignment horizontal="center" vertical="center" wrapText="1"/>
    </xf>
    <xf numFmtId="0" fontId="1" fillId="0" borderId="8" xfId="0" applyFont="1" applyBorder="1" applyAlignment="1">
      <alignment horizontal="center" vertical="center" wrapText="1"/>
    </xf>
    <xf numFmtId="3" fontId="7" fillId="0" borderId="1" xfId="0" applyNumberFormat="1" applyFont="1" applyBorder="1" applyAlignment="1">
      <alignment horizontal="center" vertical="center" wrapText="1"/>
    </xf>
    <xf numFmtId="3" fontId="7" fillId="0" borderId="10" xfId="0" applyNumberFormat="1" applyFont="1" applyBorder="1" applyAlignment="1">
      <alignment horizontal="center" vertical="center" wrapText="1"/>
    </xf>
    <xf numFmtId="3" fontId="13" fillId="0" borderId="11" xfId="0" quotePrefix="1" applyNumberFormat="1" applyFont="1" applyBorder="1" applyAlignment="1">
      <alignment horizontal="center" vertical="center" wrapText="1"/>
    </xf>
    <xf numFmtId="3" fontId="13" fillId="0" borderId="9" xfId="0" quotePrefix="1" applyNumberFormat="1" applyFont="1" applyBorder="1" applyAlignment="1">
      <alignment horizontal="center" vertical="center" wrapText="1"/>
    </xf>
    <xf numFmtId="2" fontId="12" fillId="0" borderId="0" xfId="0" quotePrefix="1" applyNumberFormat="1" applyFont="1" applyAlignment="1">
      <alignment horizontal="left" vertical="center" wrapText="1"/>
    </xf>
    <xf numFmtId="2" fontId="12" fillId="0" borderId="3" xfId="0" quotePrefix="1" applyNumberFormat="1" applyFont="1" applyBorder="1" applyAlignment="1">
      <alignment horizontal="left" vertical="center" wrapText="1"/>
    </xf>
    <xf numFmtId="0" fontId="1" fillId="0" borderId="10"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760D10-D7AC-48A8-BAD7-63A8265996E0}">
  <dimension ref="A1:P40"/>
  <sheetViews>
    <sheetView zoomScale="20" zoomScaleNormal="20" workbookViewId="0">
      <selection activeCell="D8" sqref="D8"/>
    </sheetView>
  </sheetViews>
  <sheetFormatPr defaultRowHeight="12" x14ac:dyDescent="0.2"/>
  <cols>
    <col min="1" max="1" width="26.85546875" style="28" customWidth="1"/>
    <col min="2" max="2" width="44" style="28" customWidth="1"/>
    <col min="3" max="3" width="45.140625" style="29" customWidth="1"/>
    <col min="4" max="4" width="255.85546875" style="30" customWidth="1"/>
    <col min="5" max="5" width="12.42578125" style="31" hidden="1" customWidth="1"/>
    <col min="6" max="6" width="21.42578125" style="31" hidden="1" customWidth="1"/>
    <col min="7" max="13" width="77.7109375" style="30" customWidth="1"/>
    <col min="14" max="14" width="197.85546875" style="30" customWidth="1"/>
    <col min="15" max="15" width="17.85546875" style="1" bestFit="1" customWidth="1"/>
    <col min="16" max="256" width="9.140625" style="1"/>
    <col min="257" max="257" width="26.85546875" style="1" customWidth="1"/>
    <col min="258" max="258" width="44" style="1" customWidth="1"/>
    <col min="259" max="259" width="45.140625" style="1" customWidth="1"/>
    <col min="260" max="260" width="255.85546875" style="1" customWidth="1"/>
    <col min="261" max="262" width="0" style="1" hidden="1" customWidth="1"/>
    <col min="263" max="269" width="77.7109375" style="1" customWidth="1"/>
    <col min="270" max="270" width="197.85546875" style="1" customWidth="1"/>
    <col min="271" max="271" width="17.85546875" style="1" bestFit="1" customWidth="1"/>
    <col min="272" max="512" width="9.140625" style="1"/>
    <col min="513" max="513" width="26.85546875" style="1" customWidth="1"/>
    <col min="514" max="514" width="44" style="1" customWidth="1"/>
    <col min="515" max="515" width="45.140625" style="1" customWidth="1"/>
    <col min="516" max="516" width="255.85546875" style="1" customWidth="1"/>
    <col min="517" max="518" width="0" style="1" hidden="1" customWidth="1"/>
    <col min="519" max="525" width="77.7109375" style="1" customWidth="1"/>
    <col min="526" max="526" width="197.85546875" style="1" customWidth="1"/>
    <col min="527" max="527" width="17.85546875" style="1" bestFit="1" customWidth="1"/>
    <col min="528" max="768" width="9.140625" style="1"/>
    <col min="769" max="769" width="26.85546875" style="1" customWidth="1"/>
    <col min="770" max="770" width="44" style="1" customWidth="1"/>
    <col min="771" max="771" width="45.140625" style="1" customWidth="1"/>
    <col min="772" max="772" width="255.85546875" style="1" customWidth="1"/>
    <col min="773" max="774" width="0" style="1" hidden="1" customWidth="1"/>
    <col min="775" max="781" width="77.7109375" style="1" customWidth="1"/>
    <col min="782" max="782" width="197.85546875" style="1" customWidth="1"/>
    <col min="783" max="783" width="17.85546875" style="1" bestFit="1" customWidth="1"/>
    <col min="784" max="1024" width="9.140625" style="1"/>
    <col min="1025" max="1025" width="26.85546875" style="1" customWidth="1"/>
    <col min="1026" max="1026" width="44" style="1" customWidth="1"/>
    <col min="1027" max="1027" width="45.140625" style="1" customWidth="1"/>
    <col min="1028" max="1028" width="255.85546875" style="1" customWidth="1"/>
    <col min="1029" max="1030" width="0" style="1" hidden="1" customWidth="1"/>
    <col min="1031" max="1037" width="77.7109375" style="1" customWidth="1"/>
    <col min="1038" max="1038" width="197.85546875" style="1" customWidth="1"/>
    <col min="1039" max="1039" width="17.85546875" style="1" bestFit="1" customWidth="1"/>
    <col min="1040" max="1280" width="9.140625" style="1"/>
    <col min="1281" max="1281" width="26.85546875" style="1" customWidth="1"/>
    <col min="1282" max="1282" width="44" style="1" customWidth="1"/>
    <col min="1283" max="1283" width="45.140625" style="1" customWidth="1"/>
    <col min="1284" max="1284" width="255.85546875" style="1" customWidth="1"/>
    <col min="1285" max="1286" width="0" style="1" hidden="1" customWidth="1"/>
    <col min="1287" max="1293" width="77.7109375" style="1" customWidth="1"/>
    <col min="1294" max="1294" width="197.85546875" style="1" customWidth="1"/>
    <col min="1295" max="1295" width="17.85546875" style="1" bestFit="1" customWidth="1"/>
    <col min="1296" max="1536" width="9.140625" style="1"/>
    <col min="1537" max="1537" width="26.85546875" style="1" customWidth="1"/>
    <col min="1538" max="1538" width="44" style="1" customWidth="1"/>
    <col min="1539" max="1539" width="45.140625" style="1" customWidth="1"/>
    <col min="1540" max="1540" width="255.85546875" style="1" customWidth="1"/>
    <col min="1541" max="1542" width="0" style="1" hidden="1" customWidth="1"/>
    <col min="1543" max="1549" width="77.7109375" style="1" customWidth="1"/>
    <col min="1550" max="1550" width="197.85546875" style="1" customWidth="1"/>
    <col min="1551" max="1551" width="17.85546875" style="1" bestFit="1" customWidth="1"/>
    <col min="1552" max="1792" width="9.140625" style="1"/>
    <col min="1793" max="1793" width="26.85546875" style="1" customWidth="1"/>
    <col min="1794" max="1794" width="44" style="1" customWidth="1"/>
    <col min="1795" max="1795" width="45.140625" style="1" customWidth="1"/>
    <col min="1796" max="1796" width="255.85546875" style="1" customWidth="1"/>
    <col min="1797" max="1798" width="0" style="1" hidden="1" customWidth="1"/>
    <col min="1799" max="1805" width="77.7109375" style="1" customWidth="1"/>
    <col min="1806" max="1806" width="197.85546875" style="1" customWidth="1"/>
    <col min="1807" max="1807" width="17.85546875" style="1" bestFit="1" customWidth="1"/>
    <col min="1808" max="2048" width="9.140625" style="1"/>
    <col min="2049" max="2049" width="26.85546875" style="1" customWidth="1"/>
    <col min="2050" max="2050" width="44" style="1" customWidth="1"/>
    <col min="2051" max="2051" width="45.140625" style="1" customWidth="1"/>
    <col min="2052" max="2052" width="255.85546875" style="1" customWidth="1"/>
    <col min="2053" max="2054" width="0" style="1" hidden="1" customWidth="1"/>
    <col min="2055" max="2061" width="77.7109375" style="1" customWidth="1"/>
    <col min="2062" max="2062" width="197.85546875" style="1" customWidth="1"/>
    <col min="2063" max="2063" width="17.85546875" style="1" bestFit="1" customWidth="1"/>
    <col min="2064" max="2304" width="9.140625" style="1"/>
    <col min="2305" max="2305" width="26.85546875" style="1" customWidth="1"/>
    <col min="2306" max="2306" width="44" style="1" customWidth="1"/>
    <col min="2307" max="2307" width="45.140625" style="1" customWidth="1"/>
    <col min="2308" max="2308" width="255.85546875" style="1" customWidth="1"/>
    <col min="2309" max="2310" width="0" style="1" hidden="1" customWidth="1"/>
    <col min="2311" max="2317" width="77.7109375" style="1" customWidth="1"/>
    <col min="2318" max="2318" width="197.85546875" style="1" customWidth="1"/>
    <col min="2319" max="2319" width="17.85546875" style="1" bestFit="1" customWidth="1"/>
    <col min="2320" max="2560" width="9.140625" style="1"/>
    <col min="2561" max="2561" width="26.85546875" style="1" customWidth="1"/>
    <col min="2562" max="2562" width="44" style="1" customWidth="1"/>
    <col min="2563" max="2563" width="45.140625" style="1" customWidth="1"/>
    <col min="2564" max="2564" width="255.85546875" style="1" customWidth="1"/>
    <col min="2565" max="2566" width="0" style="1" hidden="1" customWidth="1"/>
    <col min="2567" max="2573" width="77.7109375" style="1" customWidth="1"/>
    <col min="2574" max="2574" width="197.85546875" style="1" customWidth="1"/>
    <col min="2575" max="2575" width="17.85546875" style="1" bestFit="1" customWidth="1"/>
    <col min="2576" max="2816" width="9.140625" style="1"/>
    <col min="2817" max="2817" width="26.85546875" style="1" customWidth="1"/>
    <col min="2818" max="2818" width="44" style="1" customWidth="1"/>
    <col min="2819" max="2819" width="45.140625" style="1" customWidth="1"/>
    <col min="2820" max="2820" width="255.85546875" style="1" customWidth="1"/>
    <col min="2821" max="2822" width="0" style="1" hidden="1" customWidth="1"/>
    <col min="2823" max="2829" width="77.7109375" style="1" customWidth="1"/>
    <col min="2830" max="2830" width="197.85546875" style="1" customWidth="1"/>
    <col min="2831" max="2831" width="17.85546875" style="1" bestFit="1" customWidth="1"/>
    <col min="2832" max="3072" width="9.140625" style="1"/>
    <col min="3073" max="3073" width="26.85546875" style="1" customWidth="1"/>
    <col min="3074" max="3074" width="44" style="1" customWidth="1"/>
    <col min="3075" max="3075" width="45.140625" style="1" customWidth="1"/>
    <col min="3076" max="3076" width="255.85546875" style="1" customWidth="1"/>
    <col min="3077" max="3078" width="0" style="1" hidden="1" customWidth="1"/>
    <col min="3079" max="3085" width="77.7109375" style="1" customWidth="1"/>
    <col min="3086" max="3086" width="197.85546875" style="1" customWidth="1"/>
    <col min="3087" max="3087" width="17.85546875" style="1" bestFit="1" customWidth="1"/>
    <col min="3088" max="3328" width="9.140625" style="1"/>
    <col min="3329" max="3329" width="26.85546875" style="1" customWidth="1"/>
    <col min="3330" max="3330" width="44" style="1" customWidth="1"/>
    <col min="3331" max="3331" width="45.140625" style="1" customWidth="1"/>
    <col min="3332" max="3332" width="255.85546875" style="1" customWidth="1"/>
    <col min="3333" max="3334" width="0" style="1" hidden="1" customWidth="1"/>
    <col min="3335" max="3341" width="77.7109375" style="1" customWidth="1"/>
    <col min="3342" max="3342" width="197.85546875" style="1" customWidth="1"/>
    <col min="3343" max="3343" width="17.85546875" style="1" bestFit="1" customWidth="1"/>
    <col min="3344" max="3584" width="9.140625" style="1"/>
    <col min="3585" max="3585" width="26.85546875" style="1" customWidth="1"/>
    <col min="3586" max="3586" width="44" style="1" customWidth="1"/>
    <col min="3587" max="3587" width="45.140625" style="1" customWidth="1"/>
    <col min="3588" max="3588" width="255.85546875" style="1" customWidth="1"/>
    <col min="3589" max="3590" width="0" style="1" hidden="1" customWidth="1"/>
    <col min="3591" max="3597" width="77.7109375" style="1" customWidth="1"/>
    <col min="3598" max="3598" width="197.85546875" style="1" customWidth="1"/>
    <col min="3599" max="3599" width="17.85546875" style="1" bestFit="1" customWidth="1"/>
    <col min="3600" max="3840" width="9.140625" style="1"/>
    <col min="3841" max="3841" width="26.85546875" style="1" customWidth="1"/>
    <col min="3842" max="3842" width="44" style="1" customWidth="1"/>
    <col min="3843" max="3843" width="45.140625" style="1" customWidth="1"/>
    <col min="3844" max="3844" width="255.85546875" style="1" customWidth="1"/>
    <col min="3845" max="3846" width="0" style="1" hidden="1" customWidth="1"/>
    <col min="3847" max="3853" width="77.7109375" style="1" customWidth="1"/>
    <col min="3854" max="3854" width="197.85546875" style="1" customWidth="1"/>
    <col min="3855" max="3855" width="17.85546875" style="1" bestFit="1" customWidth="1"/>
    <col min="3856" max="4096" width="9.140625" style="1"/>
    <col min="4097" max="4097" width="26.85546875" style="1" customWidth="1"/>
    <col min="4098" max="4098" width="44" style="1" customWidth="1"/>
    <col min="4099" max="4099" width="45.140625" style="1" customWidth="1"/>
    <col min="4100" max="4100" width="255.85546875" style="1" customWidth="1"/>
    <col min="4101" max="4102" width="0" style="1" hidden="1" customWidth="1"/>
    <col min="4103" max="4109" width="77.7109375" style="1" customWidth="1"/>
    <col min="4110" max="4110" width="197.85546875" style="1" customWidth="1"/>
    <col min="4111" max="4111" width="17.85546875" style="1" bestFit="1" customWidth="1"/>
    <col min="4112" max="4352" width="9.140625" style="1"/>
    <col min="4353" max="4353" width="26.85546875" style="1" customWidth="1"/>
    <col min="4354" max="4354" width="44" style="1" customWidth="1"/>
    <col min="4355" max="4355" width="45.140625" style="1" customWidth="1"/>
    <col min="4356" max="4356" width="255.85546875" style="1" customWidth="1"/>
    <col min="4357" max="4358" width="0" style="1" hidden="1" customWidth="1"/>
    <col min="4359" max="4365" width="77.7109375" style="1" customWidth="1"/>
    <col min="4366" max="4366" width="197.85546875" style="1" customWidth="1"/>
    <col min="4367" max="4367" width="17.85546875" style="1" bestFit="1" customWidth="1"/>
    <col min="4368" max="4608" width="9.140625" style="1"/>
    <col min="4609" max="4609" width="26.85546875" style="1" customWidth="1"/>
    <col min="4610" max="4610" width="44" style="1" customWidth="1"/>
    <col min="4611" max="4611" width="45.140625" style="1" customWidth="1"/>
    <col min="4612" max="4612" width="255.85546875" style="1" customWidth="1"/>
    <col min="4613" max="4614" width="0" style="1" hidden="1" customWidth="1"/>
    <col min="4615" max="4621" width="77.7109375" style="1" customWidth="1"/>
    <col min="4622" max="4622" width="197.85546875" style="1" customWidth="1"/>
    <col min="4623" max="4623" width="17.85546875" style="1" bestFit="1" customWidth="1"/>
    <col min="4624" max="4864" width="9.140625" style="1"/>
    <col min="4865" max="4865" width="26.85546875" style="1" customWidth="1"/>
    <col min="4866" max="4866" width="44" style="1" customWidth="1"/>
    <col min="4867" max="4867" width="45.140625" style="1" customWidth="1"/>
    <col min="4868" max="4868" width="255.85546875" style="1" customWidth="1"/>
    <col min="4869" max="4870" width="0" style="1" hidden="1" customWidth="1"/>
    <col min="4871" max="4877" width="77.7109375" style="1" customWidth="1"/>
    <col min="4878" max="4878" width="197.85546875" style="1" customWidth="1"/>
    <col min="4879" max="4879" width="17.85546875" style="1" bestFit="1" customWidth="1"/>
    <col min="4880" max="5120" width="9.140625" style="1"/>
    <col min="5121" max="5121" width="26.85546875" style="1" customWidth="1"/>
    <col min="5122" max="5122" width="44" style="1" customWidth="1"/>
    <col min="5123" max="5123" width="45.140625" style="1" customWidth="1"/>
    <col min="5124" max="5124" width="255.85546875" style="1" customWidth="1"/>
    <col min="5125" max="5126" width="0" style="1" hidden="1" customWidth="1"/>
    <col min="5127" max="5133" width="77.7109375" style="1" customWidth="1"/>
    <col min="5134" max="5134" width="197.85546875" style="1" customWidth="1"/>
    <col min="5135" max="5135" width="17.85546875" style="1" bestFit="1" customWidth="1"/>
    <col min="5136" max="5376" width="9.140625" style="1"/>
    <col min="5377" max="5377" width="26.85546875" style="1" customWidth="1"/>
    <col min="5378" max="5378" width="44" style="1" customWidth="1"/>
    <col min="5379" max="5379" width="45.140625" style="1" customWidth="1"/>
    <col min="5380" max="5380" width="255.85546875" style="1" customWidth="1"/>
    <col min="5381" max="5382" width="0" style="1" hidden="1" customWidth="1"/>
    <col min="5383" max="5389" width="77.7109375" style="1" customWidth="1"/>
    <col min="5390" max="5390" width="197.85546875" style="1" customWidth="1"/>
    <col min="5391" max="5391" width="17.85546875" style="1" bestFit="1" customWidth="1"/>
    <col min="5392" max="5632" width="9.140625" style="1"/>
    <col min="5633" max="5633" width="26.85546875" style="1" customWidth="1"/>
    <col min="5634" max="5634" width="44" style="1" customWidth="1"/>
    <col min="5635" max="5635" width="45.140625" style="1" customWidth="1"/>
    <col min="5636" max="5636" width="255.85546875" style="1" customWidth="1"/>
    <col min="5637" max="5638" width="0" style="1" hidden="1" customWidth="1"/>
    <col min="5639" max="5645" width="77.7109375" style="1" customWidth="1"/>
    <col min="5646" max="5646" width="197.85546875" style="1" customWidth="1"/>
    <col min="5647" max="5647" width="17.85546875" style="1" bestFit="1" customWidth="1"/>
    <col min="5648" max="5888" width="9.140625" style="1"/>
    <col min="5889" max="5889" width="26.85546875" style="1" customWidth="1"/>
    <col min="5890" max="5890" width="44" style="1" customWidth="1"/>
    <col min="5891" max="5891" width="45.140625" style="1" customWidth="1"/>
    <col min="5892" max="5892" width="255.85546875" style="1" customWidth="1"/>
    <col min="5893" max="5894" width="0" style="1" hidden="1" customWidth="1"/>
    <col min="5895" max="5901" width="77.7109375" style="1" customWidth="1"/>
    <col min="5902" max="5902" width="197.85546875" style="1" customWidth="1"/>
    <col min="5903" max="5903" width="17.85546875" style="1" bestFit="1" customWidth="1"/>
    <col min="5904" max="6144" width="9.140625" style="1"/>
    <col min="6145" max="6145" width="26.85546875" style="1" customWidth="1"/>
    <col min="6146" max="6146" width="44" style="1" customWidth="1"/>
    <col min="6147" max="6147" width="45.140625" style="1" customWidth="1"/>
    <col min="6148" max="6148" width="255.85546875" style="1" customWidth="1"/>
    <col min="6149" max="6150" width="0" style="1" hidden="1" customWidth="1"/>
    <col min="6151" max="6157" width="77.7109375" style="1" customWidth="1"/>
    <col min="6158" max="6158" width="197.85546875" style="1" customWidth="1"/>
    <col min="6159" max="6159" width="17.85546875" style="1" bestFit="1" customWidth="1"/>
    <col min="6160" max="6400" width="9.140625" style="1"/>
    <col min="6401" max="6401" width="26.85546875" style="1" customWidth="1"/>
    <col min="6402" max="6402" width="44" style="1" customWidth="1"/>
    <col min="6403" max="6403" width="45.140625" style="1" customWidth="1"/>
    <col min="6404" max="6404" width="255.85546875" style="1" customWidth="1"/>
    <col min="6405" max="6406" width="0" style="1" hidden="1" customWidth="1"/>
    <col min="6407" max="6413" width="77.7109375" style="1" customWidth="1"/>
    <col min="6414" max="6414" width="197.85546875" style="1" customWidth="1"/>
    <col min="6415" max="6415" width="17.85546875" style="1" bestFit="1" customWidth="1"/>
    <col min="6416" max="6656" width="9.140625" style="1"/>
    <col min="6657" max="6657" width="26.85546875" style="1" customWidth="1"/>
    <col min="6658" max="6658" width="44" style="1" customWidth="1"/>
    <col min="6659" max="6659" width="45.140625" style="1" customWidth="1"/>
    <col min="6660" max="6660" width="255.85546875" style="1" customWidth="1"/>
    <col min="6661" max="6662" width="0" style="1" hidden="1" customWidth="1"/>
    <col min="6663" max="6669" width="77.7109375" style="1" customWidth="1"/>
    <col min="6670" max="6670" width="197.85546875" style="1" customWidth="1"/>
    <col min="6671" max="6671" width="17.85546875" style="1" bestFit="1" customWidth="1"/>
    <col min="6672" max="6912" width="9.140625" style="1"/>
    <col min="6913" max="6913" width="26.85546875" style="1" customWidth="1"/>
    <col min="6914" max="6914" width="44" style="1" customWidth="1"/>
    <col min="6915" max="6915" width="45.140625" style="1" customWidth="1"/>
    <col min="6916" max="6916" width="255.85546875" style="1" customWidth="1"/>
    <col min="6917" max="6918" width="0" style="1" hidden="1" customWidth="1"/>
    <col min="6919" max="6925" width="77.7109375" style="1" customWidth="1"/>
    <col min="6926" max="6926" width="197.85546875" style="1" customWidth="1"/>
    <col min="6927" max="6927" width="17.85546875" style="1" bestFit="1" customWidth="1"/>
    <col min="6928" max="7168" width="9.140625" style="1"/>
    <col min="7169" max="7169" width="26.85546875" style="1" customWidth="1"/>
    <col min="7170" max="7170" width="44" style="1" customWidth="1"/>
    <col min="7171" max="7171" width="45.140625" style="1" customWidth="1"/>
    <col min="7172" max="7172" width="255.85546875" style="1" customWidth="1"/>
    <col min="7173" max="7174" width="0" style="1" hidden="1" customWidth="1"/>
    <col min="7175" max="7181" width="77.7109375" style="1" customWidth="1"/>
    <col min="7182" max="7182" width="197.85546875" style="1" customWidth="1"/>
    <col min="7183" max="7183" width="17.85546875" style="1" bestFit="1" customWidth="1"/>
    <col min="7184" max="7424" width="9.140625" style="1"/>
    <col min="7425" max="7425" width="26.85546875" style="1" customWidth="1"/>
    <col min="7426" max="7426" width="44" style="1" customWidth="1"/>
    <col min="7427" max="7427" width="45.140625" style="1" customWidth="1"/>
    <col min="7428" max="7428" width="255.85546875" style="1" customWidth="1"/>
    <col min="7429" max="7430" width="0" style="1" hidden="1" customWidth="1"/>
    <col min="7431" max="7437" width="77.7109375" style="1" customWidth="1"/>
    <col min="7438" max="7438" width="197.85546875" style="1" customWidth="1"/>
    <col min="7439" max="7439" width="17.85546875" style="1" bestFit="1" customWidth="1"/>
    <col min="7440" max="7680" width="9.140625" style="1"/>
    <col min="7681" max="7681" width="26.85546875" style="1" customWidth="1"/>
    <col min="7682" max="7682" width="44" style="1" customWidth="1"/>
    <col min="7683" max="7683" width="45.140625" style="1" customWidth="1"/>
    <col min="7684" max="7684" width="255.85546875" style="1" customWidth="1"/>
    <col min="7685" max="7686" width="0" style="1" hidden="1" customWidth="1"/>
    <col min="7687" max="7693" width="77.7109375" style="1" customWidth="1"/>
    <col min="7694" max="7694" width="197.85546875" style="1" customWidth="1"/>
    <col min="7695" max="7695" width="17.85546875" style="1" bestFit="1" customWidth="1"/>
    <col min="7696" max="7936" width="9.140625" style="1"/>
    <col min="7937" max="7937" width="26.85546875" style="1" customWidth="1"/>
    <col min="7938" max="7938" width="44" style="1" customWidth="1"/>
    <col min="7939" max="7939" width="45.140625" style="1" customWidth="1"/>
    <col min="7940" max="7940" width="255.85546875" style="1" customWidth="1"/>
    <col min="7941" max="7942" width="0" style="1" hidden="1" customWidth="1"/>
    <col min="7943" max="7949" width="77.7109375" style="1" customWidth="1"/>
    <col min="7950" max="7950" width="197.85546875" style="1" customWidth="1"/>
    <col min="7951" max="7951" width="17.85546875" style="1" bestFit="1" customWidth="1"/>
    <col min="7952" max="8192" width="9.140625" style="1"/>
    <col min="8193" max="8193" width="26.85546875" style="1" customWidth="1"/>
    <col min="8194" max="8194" width="44" style="1" customWidth="1"/>
    <col min="8195" max="8195" width="45.140625" style="1" customWidth="1"/>
    <col min="8196" max="8196" width="255.85546875" style="1" customWidth="1"/>
    <col min="8197" max="8198" width="0" style="1" hidden="1" customWidth="1"/>
    <col min="8199" max="8205" width="77.7109375" style="1" customWidth="1"/>
    <col min="8206" max="8206" width="197.85546875" style="1" customWidth="1"/>
    <col min="8207" max="8207" width="17.85546875" style="1" bestFit="1" customWidth="1"/>
    <col min="8208" max="8448" width="9.140625" style="1"/>
    <col min="8449" max="8449" width="26.85546875" style="1" customWidth="1"/>
    <col min="8450" max="8450" width="44" style="1" customWidth="1"/>
    <col min="8451" max="8451" width="45.140625" style="1" customWidth="1"/>
    <col min="8452" max="8452" width="255.85546875" style="1" customWidth="1"/>
    <col min="8453" max="8454" width="0" style="1" hidden="1" customWidth="1"/>
    <col min="8455" max="8461" width="77.7109375" style="1" customWidth="1"/>
    <col min="8462" max="8462" width="197.85546875" style="1" customWidth="1"/>
    <col min="8463" max="8463" width="17.85546875" style="1" bestFit="1" customWidth="1"/>
    <col min="8464" max="8704" width="9.140625" style="1"/>
    <col min="8705" max="8705" width="26.85546875" style="1" customWidth="1"/>
    <col min="8706" max="8706" width="44" style="1" customWidth="1"/>
    <col min="8707" max="8707" width="45.140625" style="1" customWidth="1"/>
    <col min="8708" max="8708" width="255.85546875" style="1" customWidth="1"/>
    <col min="8709" max="8710" width="0" style="1" hidden="1" customWidth="1"/>
    <col min="8711" max="8717" width="77.7109375" style="1" customWidth="1"/>
    <col min="8718" max="8718" width="197.85546875" style="1" customWidth="1"/>
    <col min="8719" max="8719" width="17.85546875" style="1" bestFit="1" customWidth="1"/>
    <col min="8720" max="8960" width="9.140625" style="1"/>
    <col min="8961" max="8961" width="26.85546875" style="1" customWidth="1"/>
    <col min="8962" max="8962" width="44" style="1" customWidth="1"/>
    <col min="8963" max="8963" width="45.140625" style="1" customWidth="1"/>
    <col min="8964" max="8964" width="255.85546875" style="1" customWidth="1"/>
    <col min="8965" max="8966" width="0" style="1" hidden="1" customWidth="1"/>
    <col min="8967" max="8973" width="77.7109375" style="1" customWidth="1"/>
    <col min="8974" max="8974" width="197.85546875" style="1" customWidth="1"/>
    <col min="8975" max="8975" width="17.85546875" style="1" bestFit="1" customWidth="1"/>
    <col min="8976" max="9216" width="9.140625" style="1"/>
    <col min="9217" max="9217" width="26.85546875" style="1" customWidth="1"/>
    <col min="9218" max="9218" width="44" style="1" customWidth="1"/>
    <col min="9219" max="9219" width="45.140625" style="1" customWidth="1"/>
    <col min="9220" max="9220" width="255.85546875" style="1" customWidth="1"/>
    <col min="9221" max="9222" width="0" style="1" hidden="1" customWidth="1"/>
    <col min="9223" max="9229" width="77.7109375" style="1" customWidth="1"/>
    <col min="9230" max="9230" width="197.85546875" style="1" customWidth="1"/>
    <col min="9231" max="9231" width="17.85546875" style="1" bestFit="1" customWidth="1"/>
    <col min="9232" max="9472" width="9.140625" style="1"/>
    <col min="9473" max="9473" width="26.85546875" style="1" customWidth="1"/>
    <col min="9474" max="9474" width="44" style="1" customWidth="1"/>
    <col min="9475" max="9475" width="45.140625" style="1" customWidth="1"/>
    <col min="9476" max="9476" width="255.85546875" style="1" customWidth="1"/>
    <col min="9477" max="9478" width="0" style="1" hidden="1" customWidth="1"/>
    <col min="9479" max="9485" width="77.7109375" style="1" customWidth="1"/>
    <col min="9486" max="9486" width="197.85546875" style="1" customWidth="1"/>
    <col min="9487" max="9487" width="17.85546875" style="1" bestFit="1" customWidth="1"/>
    <col min="9488" max="9728" width="9.140625" style="1"/>
    <col min="9729" max="9729" width="26.85546875" style="1" customWidth="1"/>
    <col min="9730" max="9730" width="44" style="1" customWidth="1"/>
    <col min="9731" max="9731" width="45.140625" style="1" customWidth="1"/>
    <col min="9732" max="9732" width="255.85546875" style="1" customWidth="1"/>
    <col min="9733" max="9734" width="0" style="1" hidden="1" customWidth="1"/>
    <col min="9735" max="9741" width="77.7109375" style="1" customWidth="1"/>
    <col min="9742" max="9742" width="197.85546875" style="1" customWidth="1"/>
    <col min="9743" max="9743" width="17.85546875" style="1" bestFit="1" customWidth="1"/>
    <col min="9744" max="9984" width="9.140625" style="1"/>
    <col min="9985" max="9985" width="26.85546875" style="1" customWidth="1"/>
    <col min="9986" max="9986" width="44" style="1" customWidth="1"/>
    <col min="9987" max="9987" width="45.140625" style="1" customWidth="1"/>
    <col min="9988" max="9988" width="255.85546875" style="1" customWidth="1"/>
    <col min="9989" max="9990" width="0" style="1" hidden="1" customWidth="1"/>
    <col min="9991" max="9997" width="77.7109375" style="1" customWidth="1"/>
    <col min="9998" max="9998" width="197.85546875" style="1" customWidth="1"/>
    <col min="9999" max="9999" width="17.85546875" style="1" bestFit="1" customWidth="1"/>
    <col min="10000" max="10240" width="9.140625" style="1"/>
    <col min="10241" max="10241" width="26.85546875" style="1" customWidth="1"/>
    <col min="10242" max="10242" width="44" style="1" customWidth="1"/>
    <col min="10243" max="10243" width="45.140625" style="1" customWidth="1"/>
    <col min="10244" max="10244" width="255.85546875" style="1" customWidth="1"/>
    <col min="10245" max="10246" width="0" style="1" hidden="1" customWidth="1"/>
    <col min="10247" max="10253" width="77.7109375" style="1" customWidth="1"/>
    <col min="10254" max="10254" width="197.85546875" style="1" customWidth="1"/>
    <col min="10255" max="10255" width="17.85546875" style="1" bestFit="1" customWidth="1"/>
    <col min="10256" max="10496" width="9.140625" style="1"/>
    <col min="10497" max="10497" width="26.85546875" style="1" customWidth="1"/>
    <col min="10498" max="10498" width="44" style="1" customWidth="1"/>
    <col min="10499" max="10499" width="45.140625" style="1" customWidth="1"/>
    <col min="10500" max="10500" width="255.85546875" style="1" customWidth="1"/>
    <col min="10501" max="10502" width="0" style="1" hidden="1" customWidth="1"/>
    <col min="10503" max="10509" width="77.7109375" style="1" customWidth="1"/>
    <col min="10510" max="10510" width="197.85546875" style="1" customWidth="1"/>
    <col min="10511" max="10511" width="17.85546875" style="1" bestFit="1" customWidth="1"/>
    <col min="10512" max="10752" width="9.140625" style="1"/>
    <col min="10753" max="10753" width="26.85546875" style="1" customWidth="1"/>
    <col min="10754" max="10754" width="44" style="1" customWidth="1"/>
    <col min="10755" max="10755" width="45.140625" style="1" customWidth="1"/>
    <col min="10756" max="10756" width="255.85546875" style="1" customWidth="1"/>
    <col min="10757" max="10758" width="0" style="1" hidden="1" customWidth="1"/>
    <col min="10759" max="10765" width="77.7109375" style="1" customWidth="1"/>
    <col min="10766" max="10766" width="197.85546875" style="1" customWidth="1"/>
    <col min="10767" max="10767" width="17.85546875" style="1" bestFit="1" customWidth="1"/>
    <col min="10768" max="11008" width="9.140625" style="1"/>
    <col min="11009" max="11009" width="26.85546875" style="1" customWidth="1"/>
    <col min="11010" max="11010" width="44" style="1" customWidth="1"/>
    <col min="11011" max="11011" width="45.140625" style="1" customWidth="1"/>
    <col min="11012" max="11012" width="255.85546875" style="1" customWidth="1"/>
    <col min="11013" max="11014" width="0" style="1" hidden="1" customWidth="1"/>
    <col min="11015" max="11021" width="77.7109375" style="1" customWidth="1"/>
    <col min="11022" max="11022" width="197.85546875" style="1" customWidth="1"/>
    <col min="11023" max="11023" width="17.85546875" style="1" bestFit="1" customWidth="1"/>
    <col min="11024" max="11264" width="9.140625" style="1"/>
    <col min="11265" max="11265" width="26.85546875" style="1" customWidth="1"/>
    <col min="11266" max="11266" width="44" style="1" customWidth="1"/>
    <col min="11267" max="11267" width="45.140625" style="1" customWidth="1"/>
    <col min="11268" max="11268" width="255.85546875" style="1" customWidth="1"/>
    <col min="11269" max="11270" width="0" style="1" hidden="1" customWidth="1"/>
    <col min="11271" max="11277" width="77.7109375" style="1" customWidth="1"/>
    <col min="11278" max="11278" width="197.85546875" style="1" customWidth="1"/>
    <col min="11279" max="11279" width="17.85546875" style="1" bestFit="1" customWidth="1"/>
    <col min="11280" max="11520" width="9.140625" style="1"/>
    <col min="11521" max="11521" width="26.85546875" style="1" customWidth="1"/>
    <col min="11522" max="11522" width="44" style="1" customWidth="1"/>
    <col min="11523" max="11523" width="45.140625" style="1" customWidth="1"/>
    <col min="11524" max="11524" width="255.85546875" style="1" customWidth="1"/>
    <col min="11525" max="11526" width="0" style="1" hidden="1" customWidth="1"/>
    <col min="11527" max="11533" width="77.7109375" style="1" customWidth="1"/>
    <col min="11534" max="11534" width="197.85546875" style="1" customWidth="1"/>
    <col min="11535" max="11535" width="17.85546875" style="1" bestFit="1" customWidth="1"/>
    <col min="11536" max="11776" width="9.140625" style="1"/>
    <col min="11777" max="11777" width="26.85546875" style="1" customWidth="1"/>
    <col min="11778" max="11778" width="44" style="1" customWidth="1"/>
    <col min="11779" max="11779" width="45.140625" style="1" customWidth="1"/>
    <col min="11780" max="11780" width="255.85546875" style="1" customWidth="1"/>
    <col min="11781" max="11782" width="0" style="1" hidden="1" customWidth="1"/>
    <col min="11783" max="11789" width="77.7109375" style="1" customWidth="1"/>
    <col min="11790" max="11790" width="197.85546875" style="1" customWidth="1"/>
    <col min="11791" max="11791" width="17.85546875" style="1" bestFit="1" customWidth="1"/>
    <col min="11792" max="12032" width="9.140625" style="1"/>
    <col min="12033" max="12033" width="26.85546875" style="1" customWidth="1"/>
    <col min="12034" max="12034" width="44" style="1" customWidth="1"/>
    <col min="12035" max="12035" width="45.140625" style="1" customWidth="1"/>
    <col min="12036" max="12036" width="255.85546875" style="1" customWidth="1"/>
    <col min="12037" max="12038" width="0" style="1" hidden="1" customWidth="1"/>
    <col min="12039" max="12045" width="77.7109375" style="1" customWidth="1"/>
    <col min="12046" max="12046" width="197.85546875" style="1" customWidth="1"/>
    <col min="12047" max="12047" width="17.85546875" style="1" bestFit="1" customWidth="1"/>
    <col min="12048" max="12288" width="9.140625" style="1"/>
    <col min="12289" max="12289" width="26.85546875" style="1" customWidth="1"/>
    <col min="12290" max="12290" width="44" style="1" customWidth="1"/>
    <col min="12291" max="12291" width="45.140625" style="1" customWidth="1"/>
    <col min="12292" max="12292" width="255.85546875" style="1" customWidth="1"/>
    <col min="12293" max="12294" width="0" style="1" hidden="1" customWidth="1"/>
    <col min="12295" max="12301" width="77.7109375" style="1" customWidth="1"/>
    <col min="12302" max="12302" width="197.85546875" style="1" customWidth="1"/>
    <col min="12303" max="12303" width="17.85546875" style="1" bestFit="1" customWidth="1"/>
    <col min="12304" max="12544" width="9.140625" style="1"/>
    <col min="12545" max="12545" width="26.85546875" style="1" customWidth="1"/>
    <col min="12546" max="12546" width="44" style="1" customWidth="1"/>
    <col min="12547" max="12547" width="45.140625" style="1" customWidth="1"/>
    <col min="12548" max="12548" width="255.85546875" style="1" customWidth="1"/>
    <col min="12549" max="12550" width="0" style="1" hidden="1" customWidth="1"/>
    <col min="12551" max="12557" width="77.7109375" style="1" customWidth="1"/>
    <col min="12558" max="12558" width="197.85546875" style="1" customWidth="1"/>
    <col min="12559" max="12559" width="17.85546875" style="1" bestFit="1" customWidth="1"/>
    <col min="12560" max="12800" width="9.140625" style="1"/>
    <col min="12801" max="12801" width="26.85546875" style="1" customWidth="1"/>
    <col min="12802" max="12802" width="44" style="1" customWidth="1"/>
    <col min="12803" max="12803" width="45.140625" style="1" customWidth="1"/>
    <col min="12804" max="12804" width="255.85546875" style="1" customWidth="1"/>
    <col min="12805" max="12806" width="0" style="1" hidden="1" customWidth="1"/>
    <col min="12807" max="12813" width="77.7109375" style="1" customWidth="1"/>
    <col min="12814" max="12814" width="197.85546875" style="1" customWidth="1"/>
    <col min="12815" max="12815" width="17.85546875" style="1" bestFit="1" customWidth="1"/>
    <col min="12816" max="13056" width="9.140625" style="1"/>
    <col min="13057" max="13057" width="26.85546875" style="1" customWidth="1"/>
    <col min="13058" max="13058" width="44" style="1" customWidth="1"/>
    <col min="13059" max="13059" width="45.140625" style="1" customWidth="1"/>
    <col min="13060" max="13060" width="255.85546875" style="1" customWidth="1"/>
    <col min="13061" max="13062" width="0" style="1" hidden="1" customWidth="1"/>
    <col min="13063" max="13069" width="77.7109375" style="1" customWidth="1"/>
    <col min="13070" max="13070" width="197.85546875" style="1" customWidth="1"/>
    <col min="13071" max="13071" width="17.85546875" style="1" bestFit="1" customWidth="1"/>
    <col min="13072" max="13312" width="9.140625" style="1"/>
    <col min="13313" max="13313" width="26.85546875" style="1" customWidth="1"/>
    <col min="13314" max="13314" width="44" style="1" customWidth="1"/>
    <col min="13315" max="13315" width="45.140625" style="1" customWidth="1"/>
    <col min="13316" max="13316" width="255.85546875" style="1" customWidth="1"/>
    <col min="13317" max="13318" width="0" style="1" hidden="1" customWidth="1"/>
    <col min="13319" max="13325" width="77.7109375" style="1" customWidth="1"/>
    <col min="13326" max="13326" width="197.85546875" style="1" customWidth="1"/>
    <col min="13327" max="13327" width="17.85546875" style="1" bestFit="1" customWidth="1"/>
    <col min="13328" max="13568" width="9.140625" style="1"/>
    <col min="13569" max="13569" width="26.85546875" style="1" customWidth="1"/>
    <col min="13570" max="13570" width="44" style="1" customWidth="1"/>
    <col min="13571" max="13571" width="45.140625" style="1" customWidth="1"/>
    <col min="13572" max="13572" width="255.85546875" style="1" customWidth="1"/>
    <col min="13573" max="13574" width="0" style="1" hidden="1" customWidth="1"/>
    <col min="13575" max="13581" width="77.7109375" style="1" customWidth="1"/>
    <col min="13582" max="13582" width="197.85546875" style="1" customWidth="1"/>
    <col min="13583" max="13583" width="17.85546875" style="1" bestFit="1" customWidth="1"/>
    <col min="13584" max="13824" width="9.140625" style="1"/>
    <col min="13825" max="13825" width="26.85546875" style="1" customWidth="1"/>
    <col min="13826" max="13826" width="44" style="1" customWidth="1"/>
    <col min="13827" max="13827" width="45.140625" style="1" customWidth="1"/>
    <col min="13828" max="13828" width="255.85546875" style="1" customWidth="1"/>
    <col min="13829" max="13830" width="0" style="1" hidden="1" customWidth="1"/>
    <col min="13831" max="13837" width="77.7109375" style="1" customWidth="1"/>
    <col min="13838" max="13838" width="197.85546875" style="1" customWidth="1"/>
    <col min="13839" max="13839" width="17.85546875" style="1" bestFit="1" customWidth="1"/>
    <col min="13840" max="14080" width="9.140625" style="1"/>
    <col min="14081" max="14081" width="26.85546875" style="1" customWidth="1"/>
    <col min="14082" max="14082" width="44" style="1" customWidth="1"/>
    <col min="14083" max="14083" width="45.140625" style="1" customWidth="1"/>
    <col min="14084" max="14084" width="255.85546875" style="1" customWidth="1"/>
    <col min="14085" max="14086" width="0" style="1" hidden="1" customWidth="1"/>
    <col min="14087" max="14093" width="77.7109375" style="1" customWidth="1"/>
    <col min="14094" max="14094" width="197.85546875" style="1" customWidth="1"/>
    <col min="14095" max="14095" width="17.85546875" style="1" bestFit="1" customWidth="1"/>
    <col min="14096" max="14336" width="9.140625" style="1"/>
    <col min="14337" max="14337" width="26.85546875" style="1" customWidth="1"/>
    <col min="14338" max="14338" width="44" style="1" customWidth="1"/>
    <col min="14339" max="14339" width="45.140625" style="1" customWidth="1"/>
    <col min="14340" max="14340" width="255.85546875" style="1" customWidth="1"/>
    <col min="14341" max="14342" width="0" style="1" hidden="1" customWidth="1"/>
    <col min="14343" max="14349" width="77.7109375" style="1" customWidth="1"/>
    <col min="14350" max="14350" width="197.85546875" style="1" customWidth="1"/>
    <col min="14351" max="14351" width="17.85546875" style="1" bestFit="1" customWidth="1"/>
    <col min="14352" max="14592" width="9.140625" style="1"/>
    <col min="14593" max="14593" width="26.85546875" style="1" customWidth="1"/>
    <col min="14594" max="14594" width="44" style="1" customWidth="1"/>
    <col min="14595" max="14595" width="45.140625" style="1" customWidth="1"/>
    <col min="14596" max="14596" width="255.85546875" style="1" customWidth="1"/>
    <col min="14597" max="14598" width="0" style="1" hidden="1" customWidth="1"/>
    <col min="14599" max="14605" width="77.7109375" style="1" customWidth="1"/>
    <col min="14606" max="14606" width="197.85546875" style="1" customWidth="1"/>
    <col min="14607" max="14607" width="17.85546875" style="1" bestFit="1" customWidth="1"/>
    <col min="14608" max="14848" width="9.140625" style="1"/>
    <col min="14849" max="14849" width="26.85546875" style="1" customWidth="1"/>
    <col min="14850" max="14850" width="44" style="1" customWidth="1"/>
    <col min="14851" max="14851" width="45.140625" style="1" customWidth="1"/>
    <col min="14852" max="14852" width="255.85546875" style="1" customWidth="1"/>
    <col min="14853" max="14854" width="0" style="1" hidden="1" customWidth="1"/>
    <col min="14855" max="14861" width="77.7109375" style="1" customWidth="1"/>
    <col min="14862" max="14862" width="197.85546875" style="1" customWidth="1"/>
    <col min="14863" max="14863" width="17.85546875" style="1" bestFit="1" customWidth="1"/>
    <col min="14864" max="15104" width="9.140625" style="1"/>
    <col min="15105" max="15105" width="26.85546875" style="1" customWidth="1"/>
    <col min="15106" max="15106" width="44" style="1" customWidth="1"/>
    <col min="15107" max="15107" width="45.140625" style="1" customWidth="1"/>
    <col min="15108" max="15108" width="255.85546875" style="1" customWidth="1"/>
    <col min="15109" max="15110" width="0" style="1" hidden="1" customWidth="1"/>
    <col min="15111" max="15117" width="77.7109375" style="1" customWidth="1"/>
    <col min="15118" max="15118" width="197.85546875" style="1" customWidth="1"/>
    <col min="15119" max="15119" width="17.85546875" style="1" bestFit="1" customWidth="1"/>
    <col min="15120" max="15360" width="9.140625" style="1"/>
    <col min="15361" max="15361" width="26.85546875" style="1" customWidth="1"/>
    <col min="15362" max="15362" width="44" style="1" customWidth="1"/>
    <col min="15363" max="15363" width="45.140625" style="1" customWidth="1"/>
    <col min="15364" max="15364" width="255.85546875" style="1" customWidth="1"/>
    <col min="15365" max="15366" width="0" style="1" hidden="1" customWidth="1"/>
    <col min="15367" max="15373" width="77.7109375" style="1" customWidth="1"/>
    <col min="15374" max="15374" width="197.85546875" style="1" customWidth="1"/>
    <col min="15375" max="15375" width="17.85546875" style="1" bestFit="1" customWidth="1"/>
    <col min="15376" max="15616" width="9.140625" style="1"/>
    <col min="15617" max="15617" width="26.85546875" style="1" customWidth="1"/>
    <col min="15618" max="15618" width="44" style="1" customWidth="1"/>
    <col min="15619" max="15619" width="45.140625" style="1" customWidth="1"/>
    <col min="15620" max="15620" width="255.85546875" style="1" customWidth="1"/>
    <col min="15621" max="15622" width="0" style="1" hidden="1" customWidth="1"/>
    <col min="15623" max="15629" width="77.7109375" style="1" customWidth="1"/>
    <col min="15630" max="15630" width="197.85546875" style="1" customWidth="1"/>
    <col min="15631" max="15631" width="17.85546875" style="1" bestFit="1" customWidth="1"/>
    <col min="15632" max="15872" width="9.140625" style="1"/>
    <col min="15873" max="15873" width="26.85546875" style="1" customWidth="1"/>
    <col min="15874" max="15874" width="44" style="1" customWidth="1"/>
    <col min="15875" max="15875" width="45.140625" style="1" customWidth="1"/>
    <col min="15876" max="15876" width="255.85546875" style="1" customWidth="1"/>
    <col min="15877" max="15878" width="0" style="1" hidden="1" customWidth="1"/>
    <col min="15879" max="15885" width="77.7109375" style="1" customWidth="1"/>
    <col min="15886" max="15886" width="197.85546875" style="1" customWidth="1"/>
    <col min="15887" max="15887" width="17.85546875" style="1" bestFit="1" customWidth="1"/>
    <col min="15888" max="16128" width="9.140625" style="1"/>
    <col min="16129" max="16129" width="26.85546875" style="1" customWidth="1"/>
    <col min="16130" max="16130" width="44" style="1" customWidth="1"/>
    <col min="16131" max="16131" width="45.140625" style="1" customWidth="1"/>
    <col min="16132" max="16132" width="255.85546875" style="1" customWidth="1"/>
    <col min="16133" max="16134" width="0" style="1" hidden="1" customWidth="1"/>
    <col min="16135" max="16141" width="77.7109375" style="1" customWidth="1"/>
    <col min="16142" max="16142" width="197.85546875" style="1" customWidth="1"/>
    <col min="16143" max="16143" width="17.85546875" style="1" bestFit="1" customWidth="1"/>
    <col min="16144" max="16384" width="9.140625" style="1"/>
  </cols>
  <sheetData>
    <row r="1" spans="1:15" ht="150.75" customHeight="1" x14ac:dyDescent="0.2">
      <c r="A1" s="41" t="s">
        <v>0</v>
      </c>
      <c r="B1" s="42"/>
      <c r="C1" s="42"/>
      <c r="D1" s="42"/>
      <c r="E1" s="42"/>
      <c r="F1" s="42"/>
      <c r="G1" s="42"/>
      <c r="H1" s="43"/>
      <c r="I1" s="43"/>
      <c r="J1" s="43"/>
      <c r="K1" s="43"/>
      <c r="L1" s="43"/>
      <c r="M1" s="43"/>
      <c r="N1" s="44"/>
    </row>
    <row r="2" spans="1:15" s="10" customFormat="1" ht="384" customHeight="1" x14ac:dyDescent="0.2">
      <c r="A2" s="45" t="s">
        <v>1</v>
      </c>
      <c r="B2" s="47" t="s">
        <v>2</v>
      </c>
      <c r="C2" s="45" t="s">
        <v>3</v>
      </c>
      <c r="D2" s="49" t="s">
        <v>4</v>
      </c>
      <c r="E2" s="51" t="s">
        <v>5</v>
      </c>
      <c r="F2" s="53" t="s">
        <v>6</v>
      </c>
      <c r="G2" s="7" t="s">
        <v>7</v>
      </c>
      <c r="H2" s="7" t="s">
        <v>8</v>
      </c>
      <c r="I2" s="7" t="s">
        <v>9</v>
      </c>
      <c r="J2" s="7" t="s">
        <v>10</v>
      </c>
      <c r="K2" s="7" t="s">
        <v>11</v>
      </c>
      <c r="L2" s="7" t="s">
        <v>12</v>
      </c>
      <c r="M2" s="7" t="s">
        <v>13</v>
      </c>
      <c r="N2" s="8"/>
      <c r="O2" s="9"/>
    </row>
    <row r="3" spans="1:15" ht="3" hidden="1" customHeight="1" x14ac:dyDescent="0.2">
      <c r="A3" s="46"/>
      <c r="B3" s="48"/>
      <c r="C3" s="46"/>
      <c r="D3" s="50"/>
      <c r="E3" s="52"/>
      <c r="F3" s="54"/>
      <c r="G3" s="55" t="s">
        <v>14</v>
      </c>
      <c r="H3" s="56"/>
      <c r="I3" s="56"/>
      <c r="J3" s="56"/>
      <c r="K3" s="56"/>
      <c r="L3" s="56"/>
      <c r="M3" s="56"/>
      <c r="N3" s="56"/>
      <c r="O3" s="57"/>
    </row>
    <row r="4" spans="1:15" ht="153" customHeight="1" x14ac:dyDescent="0.7">
      <c r="A4" s="11">
        <v>1</v>
      </c>
      <c r="B4" s="11">
        <v>3</v>
      </c>
      <c r="C4" s="11">
        <v>98</v>
      </c>
      <c r="D4" s="12" t="s">
        <v>15</v>
      </c>
      <c r="E4" s="13" t="s">
        <v>16</v>
      </c>
      <c r="F4" s="13" t="s">
        <v>17</v>
      </c>
      <c r="G4" s="14">
        <v>12327</v>
      </c>
      <c r="H4" s="14">
        <v>13591</v>
      </c>
      <c r="I4" s="14">
        <v>13591</v>
      </c>
      <c r="J4" s="14">
        <f>ROUNDDOWN(I4*1.078,0)</f>
        <v>14651</v>
      </c>
      <c r="K4" s="14">
        <f>TRUNC(J4*1.0393,0)</f>
        <v>15226</v>
      </c>
      <c r="L4" s="14">
        <f>ROUNDDOWN(K4*1.1011,0)</f>
        <v>16765</v>
      </c>
      <c r="M4" s="14">
        <f>ROUNDDOWN(L4*1.0558,0)</f>
        <v>17700</v>
      </c>
      <c r="N4" s="15" t="s">
        <v>18</v>
      </c>
      <c r="O4" s="16"/>
    </row>
    <row r="5" spans="1:15" ht="141" customHeight="1" x14ac:dyDescent="0.7">
      <c r="A5" s="11">
        <v>2</v>
      </c>
      <c r="B5" s="11">
        <v>5</v>
      </c>
      <c r="C5" s="11" t="s">
        <v>19</v>
      </c>
      <c r="D5" s="17" t="s">
        <v>20</v>
      </c>
      <c r="E5" s="18">
        <v>88</v>
      </c>
      <c r="F5" s="18">
        <f t="shared" ref="F5:F11" si="0">ROUNDDOWN(E5*1.12,0)</f>
        <v>98</v>
      </c>
      <c r="G5" s="19">
        <v>107</v>
      </c>
      <c r="H5" s="14">
        <f>TRUNC(G5*1.1026,0)</f>
        <v>117</v>
      </c>
      <c r="I5" s="14">
        <v>110</v>
      </c>
      <c r="J5" s="14">
        <f>ROUNDDOWN(I5*1.078,0)</f>
        <v>118</v>
      </c>
      <c r="K5" s="14">
        <f t="shared" ref="K5:K35" si="1">TRUNC(J5*1.0393,0)</f>
        <v>122</v>
      </c>
      <c r="L5" s="14">
        <f>ROUNDDOWN(K5*1.1011,0)</f>
        <v>134</v>
      </c>
      <c r="M5" s="14">
        <f t="shared" ref="M5:M35" si="2">ROUNDDOWN(L5*1.0558,0)</f>
        <v>141</v>
      </c>
      <c r="N5" s="20" t="s">
        <v>21</v>
      </c>
      <c r="O5" s="16"/>
    </row>
    <row r="6" spans="1:15" ht="108.75" customHeight="1" x14ac:dyDescent="0.7">
      <c r="A6" s="11">
        <v>3</v>
      </c>
      <c r="B6" s="11">
        <v>7</v>
      </c>
      <c r="C6" s="11" t="s">
        <v>19</v>
      </c>
      <c r="D6" s="17" t="s">
        <v>22</v>
      </c>
      <c r="E6" s="18">
        <v>88</v>
      </c>
      <c r="F6" s="18">
        <f t="shared" si="0"/>
        <v>98</v>
      </c>
      <c r="G6" s="19">
        <v>107</v>
      </c>
      <c r="H6" s="14">
        <f t="shared" ref="H6:H35" si="3">TRUNC(G6*1.1026,0)</f>
        <v>117</v>
      </c>
      <c r="I6" s="14">
        <v>110</v>
      </c>
      <c r="J6" s="14">
        <f t="shared" ref="J6:J35" si="4">ROUNDDOWN(I6*1.078,0)</f>
        <v>118</v>
      </c>
      <c r="K6" s="14">
        <f t="shared" si="1"/>
        <v>122</v>
      </c>
      <c r="L6" s="14">
        <f t="shared" ref="L6:L35" si="5">ROUNDDOWN(K6*1.1011,0)</f>
        <v>134</v>
      </c>
      <c r="M6" s="14">
        <f t="shared" si="2"/>
        <v>141</v>
      </c>
      <c r="N6" s="20" t="s">
        <v>21</v>
      </c>
      <c r="O6" s="16"/>
    </row>
    <row r="7" spans="1:15" ht="111" customHeight="1" x14ac:dyDescent="0.7">
      <c r="A7" s="11">
        <v>4</v>
      </c>
      <c r="B7" s="11">
        <v>8</v>
      </c>
      <c r="C7" s="11" t="s">
        <v>23</v>
      </c>
      <c r="D7" s="17" t="s">
        <v>24</v>
      </c>
      <c r="E7" s="18">
        <v>88</v>
      </c>
      <c r="F7" s="18">
        <f t="shared" si="0"/>
        <v>98</v>
      </c>
      <c r="G7" s="19">
        <v>107</v>
      </c>
      <c r="H7" s="14">
        <f t="shared" si="3"/>
        <v>117</v>
      </c>
      <c r="I7" s="14">
        <v>110</v>
      </c>
      <c r="J7" s="14">
        <f t="shared" si="4"/>
        <v>118</v>
      </c>
      <c r="K7" s="14">
        <f t="shared" si="1"/>
        <v>122</v>
      </c>
      <c r="L7" s="14">
        <f t="shared" si="5"/>
        <v>134</v>
      </c>
      <c r="M7" s="14">
        <f t="shared" si="2"/>
        <v>141</v>
      </c>
      <c r="N7" s="20" t="s">
        <v>21</v>
      </c>
      <c r="O7" s="16"/>
    </row>
    <row r="8" spans="1:15" ht="120.75" customHeight="1" x14ac:dyDescent="0.7">
      <c r="A8" s="11">
        <v>5</v>
      </c>
      <c r="B8" s="11">
        <v>14</v>
      </c>
      <c r="C8" s="11" t="s">
        <v>23</v>
      </c>
      <c r="D8" s="17" t="s">
        <v>25</v>
      </c>
      <c r="E8" s="18">
        <v>88</v>
      </c>
      <c r="F8" s="18">
        <f t="shared" si="0"/>
        <v>98</v>
      </c>
      <c r="G8" s="19">
        <v>107</v>
      </c>
      <c r="H8" s="14">
        <f t="shared" si="3"/>
        <v>117</v>
      </c>
      <c r="I8" s="14">
        <v>110</v>
      </c>
      <c r="J8" s="14">
        <f t="shared" si="4"/>
        <v>118</v>
      </c>
      <c r="K8" s="14">
        <f t="shared" si="1"/>
        <v>122</v>
      </c>
      <c r="L8" s="14">
        <f t="shared" si="5"/>
        <v>134</v>
      </c>
      <c r="M8" s="14">
        <f t="shared" si="2"/>
        <v>141</v>
      </c>
      <c r="N8" s="20" t="s">
        <v>21</v>
      </c>
      <c r="O8" s="16"/>
    </row>
    <row r="9" spans="1:15" ht="134.25" customHeight="1" x14ac:dyDescent="0.7">
      <c r="A9" s="11">
        <v>6</v>
      </c>
      <c r="B9" s="11">
        <v>28</v>
      </c>
      <c r="C9" s="11" t="s">
        <v>26</v>
      </c>
      <c r="D9" s="17" t="s">
        <v>27</v>
      </c>
      <c r="E9" s="18">
        <v>88</v>
      </c>
      <c r="F9" s="18">
        <f t="shared" si="0"/>
        <v>98</v>
      </c>
      <c r="G9" s="19">
        <v>107</v>
      </c>
      <c r="H9" s="14">
        <f t="shared" si="3"/>
        <v>117</v>
      </c>
      <c r="I9" s="14">
        <v>110</v>
      </c>
      <c r="J9" s="14">
        <f t="shared" si="4"/>
        <v>118</v>
      </c>
      <c r="K9" s="14">
        <f t="shared" si="1"/>
        <v>122</v>
      </c>
      <c r="L9" s="14">
        <f t="shared" si="5"/>
        <v>134</v>
      </c>
      <c r="M9" s="14">
        <f t="shared" si="2"/>
        <v>141</v>
      </c>
      <c r="N9" s="20" t="s">
        <v>21</v>
      </c>
      <c r="O9" s="16"/>
    </row>
    <row r="10" spans="1:15" ht="136.5" customHeight="1" x14ac:dyDescent="0.7">
      <c r="A10" s="11">
        <v>7</v>
      </c>
      <c r="B10" s="11">
        <v>29</v>
      </c>
      <c r="C10" s="11">
        <v>100</v>
      </c>
      <c r="D10" s="17" t="s">
        <v>28</v>
      </c>
      <c r="E10" s="18">
        <v>360</v>
      </c>
      <c r="F10" s="18">
        <f t="shared" si="0"/>
        <v>403</v>
      </c>
      <c r="G10" s="19">
        <v>442</v>
      </c>
      <c r="H10" s="14">
        <f t="shared" si="3"/>
        <v>487</v>
      </c>
      <c r="I10" s="14">
        <v>450</v>
      </c>
      <c r="J10" s="14">
        <f t="shared" si="4"/>
        <v>485</v>
      </c>
      <c r="K10" s="14">
        <f t="shared" si="1"/>
        <v>504</v>
      </c>
      <c r="L10" s="14">
        <f t="shared" si="5"/>
        <v>554</v>
      </c>
      <c r="M10" s="14">
        <f t="shared" si="2"/>
        <v>584</v>
      </c>
      <c r="N10" s="20" t="s">
        <v>21</v>
      </c>
      <c r="O10" s="16"/>
    </row>
    <row r="11" spans="1:15" ht="128.25" customHeight="1" x14ac:dyDescent="0.2">
      <c r="A11" s="11">
        <v>8</v>
      </c>
      <c r="B11" s="11">
        <v>30</v>
      </c>
      <c r="C11" s="11">
        <v>101</v>
      </c>
      <c r="D11" s="17" t="s">
        <v>29</v>
      </c>
      <c r="E11" s="18">
        <v>1357</v>
      </c>
      <c r="F11" s="18">
        <f t="shared" si="0"/>
        <v>1519</v>
      </c>
      <c r="G11" s="19">
        <v>1671</v>
      </c>
      <c r="H11" s="14">
        <f t="shared" si="3"/>
        <v>1842</v>
      </c>
      <c r="I11" s="14">
        <v>1700</v>
      </c>
      <c r="J11" s="14">
        <f t="shared" si="4"/>
        <v>1832</v>
      </c>
      <c r="K11" s="14">
        <f t="shared" si="1"/>
        <v>1903</v>
      </c>
      <c r="L11" s="14">
        <f>ROUNDDOWN(K11*1.1011,0)</f>
        <v>2095</v>
      </c>
      <c r="M11" s="14">
        <f t="shared" si="2"/>
        <v>2211</v>
      </c>
      <c r="N11" s="20" t="s">
        <v>30</v>
      </c>
      <c r="O11" s="21"/>
    </row>
    <row r="12" spans="1:15" ht="153.75" customHeight="1" x14ac:dyDescent="0.2">
      <c r="A12" s="11">
        <v>9</v>
      </c>
      <c r="B12" s="11">
        <v>32</v>
      </c>
      <c r="C12" s="11" t="s">
        <v>31</v>
      </c>
      <c r="D12" s="17" t="s">
        <v>32</v>
      </c>
      <c r="E12" s="18">
        <v>100</v>
      </c>
      <c r="F12" s="18">
        <v>112</v>
      </c>
      <c r="G12" s="19">
        <v>122</v>
      </c>
      <c r="H12" s="14">
        <f t="shared" si="3"/>
        <v>134</v>
      </c>
      <c r="I12" s="14">
        <v>125</v>
      </c>
      <c r="J12" s="14">
        <f t="shared" si="4"/>
        <v>134</v>
      </c>
      <c r="K12" s="14">
        <f t="shared" si="1"/>
        <v>139</v>
      </c>
      <c r="L12" s="14">
        <f t="shared" si="5"/>
        <v>153</v>
      </c>
      <c r="M12" s="14">
        <f t="shared" si="2"/>
        <v>161</v>
      </c>
      <c r="N12" s="20" t="s">
        <v>33</v>
      </c>
      <c r="O12" s="21"/>
    </row>
    <row r="13" spans="1:15" ht="183.75" customHeight="1" x14ac:dyDescent="0.2">
      <c r="A13" s="11">
        <v>10</v>
      </c>
      <c r="B13" s="11">
        <v>32</v>
      </c>
      <c r="C13" s="11" t="s">
        <v>31</v>
      </c>
      <c r="D13" s="17" t="s">
        <v>34</v>
      </c>
      <c r="E13" s="18">
        <v>100</v>
      </c>
      <c r="F13" s="18">
        <v>112</v>
      </c>
      <c r="G13" s="19">
        <v>122</v>
      </c>
      <c r="H13" s="14">
        <f t="shared" si="3"/>
        <v>134</v>
      </c>
      <c r="I13" s="14">
        <v>125</v>
      </c>
      <c r="J13" s="14">
        <f t="shared" si="4"/>
        <v>134</v>
      </c>
      <c r="K13" s="14">
        <f t="shared" si="1"/>
        <v>139</v>
      </c>
      <c r="L13" s="14">
        <f t="shared" si="5"/>
        <v>153</v>
      </c>
      <c r="M13" s="14">
        <f t="shared" si="2"/>
        <v>161</v>
      </c>
      <c r="N13" s="20" t="s">
        <v>33</v>
      </c>
      <c r="O13" s="21"/>
    </row>
    <row r="14" spans="1:15" ht="99.75" customHeight="1" x14ac:dyDescent="0.2">
      <c r="A14" s="11">
        <v>11</v>
      </c>
      <c r="B14" s="11">
        <v>37</v>
      </c>
      <c r="C14" s="11" t="s">
        <v>35</v>
      </c>
      <c r="D14" s="17" t="s">
        <v>36</v>
      </c>
      <c r="E14" s="18">
        <v>360</v>
      </c>
      <c r="F14" s="18">
        <f t="shared" ref="F14:F32" si="6">ROUNDDOWN(E14*1.12,0)</f>
        <v>403</v>
      </c>
      <c r="G14" s="19">
        <v>442</v>
      </c>
      <c r="H14" s="14">
        <f t="shared" si="3"/>
        <v>487</v>
      </c>
      <c r="I14" s="14">
        <v>450</v>
      </c>
      <c r="J14" s="14">
        <f t="shared" si="4"/>
        <v>485</v>
      </c>
      <c r="K14" s="14">
        <f t="shared" si="1"/>
        <v>504</v>
      </c>
      <c r="L14" s="14">
        <f t="shared" si="5"/>
        <v>554</v>
      </c>
      <c r="M14" s="14">
        <f t="shared" si="2"/>
        <v>584</v>
      </c>
      <c r="N14" s="20"/>
      <c r="O14" s="22"/>
    </row>
    <row r="15" spans="1:15" ht="140.25" customHeight="1" x14ac:dyDescent="0.2">
      <c r="A15" s="11">
        <v>12</v>
      </c>
      <c r="B15" s="11">
        <v>38</v>
      </c>
      <c r="C15" s="11" t="s">
        <v>35</v>
      </c>
      <c r="D15" s="17" t="s">
        <v>37</v>
      </c>
      <c r="E15" s="18">
        <v>360</v>
      </c>
      <c r="F15" s="18">
        <f t="shared" si="6"/>
        <v>403</v>
      </c>
      <c r="G15" s="19">
        <v>442</v>
      </c>
      <c r="H15" s="14">
        <f t="shared" si="3"/>
        <v>487</v>
      </c>
      <c r="I15" s="14">
        <v>450</v>
      </c>
      <c r="J15" s="14">
        <f t="shared" si="4"/>
        <v>485</v>
      </c>
      <c r="K15" s="14">
        <f t="shared" si="1"/>
        <v>504</v>
      </c>
      <c r="L15" s="14">
        <f t="shared" si="5"/>
        <v>554</v>
      </c>
      <c r="M15" s="14">
        <f t="shared" si="2"/>
        <v>584</v>
      </c>
      <c r="N15" s="20"/>
      <c r="O15" s="22"/>
    </row>
    <row r="16" spans="1:15" ht="106.5" customHeight="1" x14ac:dyDescent="0.2">
      <c r="A16" s="11">
        <v>13</v>
      </c>
      <c r="B16" s="11">
        <v>39</v>
      </c>
      <c r="C16" s="11" t="s">
        <v>31</v>
      </c>
      <c r="D16" s="17" t="s">
        <v>38</v>
      </c>
      <c r="E16" s="18">
        <v>100</v>
      </c>
      <c r="F16" s="18">
        <f t="shared" si="6"/>
        <v>112</v>
      </c>
      <c r="G16" s="19">
        <v>122</v>
      </c>
      <c r="H16" s="14">
        <f t="shared" si="3"/>
        <v>134</v>
      </c>
      <c r="I16" s="14">
        <v>125</v>
      </c>
      <c r="J16" s="14">
        <f t="shared" si="4"/>
        <v>134</v>
      </c>
      <c r="K16" s="14">
        <f t="shared" si="1"/>
        <v>139</v>
      </c>
      <c r="L16" s="14">
        <f t="shared" si="5"/>
        <v>153</v>
      </c>
      <c r="M16" s="14">
        <f t="shared" si="2"/>
        <v>161</v>
      </c>
      <c r="N16" s="20" t="s">
        <v>39</v>
      </c>
      <c r="O16" s="21"/>
    </row>
    <row r="17" spans="1:15" ht="222" customHeight="1" x14ac:dyDescent="0.7">
      <c r="A17" s="11">
        <v>14</v>
      </c>
      <c r="B17" s="11">
        <v>41</v>
      </c>
      <c r="C17" s="11" t="s">
        <v>40</v>
      </c>
      <c r="D17" s="17" t="s">
        <v>41</v>
      </c>
      <c r="E17" s="18">
        <v>179</v>
      </c>
      <c r="F17" s="18">
        <f t="shared" si="6"/>
        <v>200</v>
      </c>
      <c r="G17" s="19">
        <v>219</v>
      </c>
      <c r="H17" s="14">
        <f t="shared" si="3"/>
        <v>241</v>
      </c>
      <c r="I17" s="14">
        <v>220</v>
      </c>
      <c r="J17" s="14">
        <f t="shared" si="4"/>
        <v>237</v>
      </c>
      <c r="K17" s="14">
        <f t="shared" si="1"/>
        <v>246</v>
      </c>
      <c r="L17" s="14">
        <f t="shared" si="5"/>
        <v>270</v>
      </c>
      <c r="M17" s="14">
        <f t="shared" si="2"/>
        <v>285</v>
      </c>
      <c r="N17" s="20" t="s">
        <v>21</v>
      </c>
      <c r="O17" s="16"/>
    </row>
    <row r="18" spans="1:15" ht="126" customHeight="1" x14ac:dyDescent="0.7">
      <c r="A18" s="11">
        <v>15</v>
      </c>
      <c r="B18" s="11">
        <v>52</v>
      </c>
      <c r="C18" s="11" t="s">
        <v>35</v>
      </c>
      <c r="D18" s="17" t="s">
        <v>42</v>
      </c>
      <c r="E18" s="18">
        <v>360</v>
      </c>
      <c r="F18" s="18">
        <f t="shared" si="6"/>
        <v>403</v>
      </c>
      <c r="G18" s="19">
        <v>442</v>
      </c>
      <c r="H18" s="14">
        <f t="shared" si="3"/>
        <v>487</v>
      </c>
      <c r="I18" s="14">
        <v>450</v>
      </c>
      <c r="J18" s="14">
        <f t="shared" si="4"/>
        <v>485</v>
      </c>
      <c r="K18" s="14">
        <f t="shared" si="1"/>
        <v>504</v>
      </c>
      <c r="L18" s="14">
        <f t="shared" si="5"/>
        <v>554</v>
      </c>
      <c r="M18" s="14">
        <f t="shared" si="2"/>
        <v>584</v>
      </c>
      <c r="N18" s="20"/>
      <c r="O18" s="16"/>
    </row>
    <row r="19" spans="1:15" ht="91.5" customHeight="1" x14ac:dyDescent="0.7">
      <c r="A19" s="11">
        <v>16</v>
      </c>
      <c r="B19" s="11">
        <v>56</v>
      </c>
      <c r="C19" s="11">
        <v>103</v>
      </c>
      <c r="D19" s="17" t="s">
        <v>43</v>
      </c>
      <c r="E19" s="18">
        <v>179</v>
      </c>
      <c r="F19" s="18">
        <f t="shared" si="6"/>
        <v>200</v>
      </c>
      <c r="G19" s="19">
        <v>219</v>
      </c>
      <c r="H19" s="14">
        <f t="shared" si="3"/>
        <v>241</v>
      </c>
      <c r="I19" s="14">
        <v>220</v>
      </c>
      <c r="J19" s="14">
        <f t="shared" si="4"/>
        <v>237</v>
      </c>
      <c r="K19" s="14">
        <f t="shared" si="1"/>
        <v>246</v>
      </c>
      <c r="L19" s="14">
        <f t="shared" si="5"/>
        <v>270</v>
      </c>
      <c r="M19" s="14">
        <f t="shared" si="2"/>
        <v>285</v>
      </c>
      <c r="N19" s="20" t="s">
        <v>21</v>
      </c>
      <c r="O19" s="16"/>
    </row>
    <row r="20" spans="1:15" ht="95.25" customHeight="1" x14ac:dyDescent="0.7">
      <c r="A20" s="11">
        <v>17</v>
      </c>
      <c r="B20" s="11">
        <v>57</v>
      </c>
      <c r="C20" s="11">
        <v>103</v>
      </c>
      <c r="D20" s="17" t="s">
        <v>44</v>
      </c>
      <c r="E20" s="18">
        <v>179</v>
      </c>
      <c r="F20" s="18">
        <f t="shared" si="6"/>
        <v>200</v>
      </c>
      <c r="G20" s="19">
        <v>219</v>
      </c>
      <c r="H20" s="14">
        <f t="shared" si="3"/>
        <v>241</v>
      </c>
      <c r="I20" s="14">
        <v>220</v>
      </c>
      <c r="J20" s="14">
        <f t="shared" si="4"/>
        <v>237</v>
      </c>
      <c r="K20" s="14">
        <f t="shared" si="1"/>
        <v>246</v>
      </c>
      <c r="L20" s="14">
        <f t="shared" si="5"/>
        <v>270</v>
      </c>
      <c r="M20" s="14">
        <f t="shared" si="2"/>
        <v>285</v>
      </c>
      <c r="N20" s="20" t="s">
        <v>21</v>
      </c>
      <c r="O20" s="16"/>
    </row>
    <row r="21" spans="1:15" ht="104.25" customHeight="1" x14ac:dyDescent="0.7">
      <c r="A21" s="11">
        <v>18</v>
      </c>
      <c r="B21" s="11">
        <v>59</v>
      </c>
      <c r="C21" s="11">
        <v>103</v>
      </c>
      <c r="D21" s="17" t="s">
        <v>45</v>
      </c>
      <c r="E21" s="18">
        <v>179</v>
      </c>
      <c r="F21" s="18">
        <f t="shared" si="6"/>
        <v>200</v>
      </c>
      <c r="G21" s="19">
        <v>219</v>
      </c>
      <c r="H21" s="14">
        <f t="shared" si="3"/>
        <v>241</v>
      </c>
      <c r="I21" s="14">
        <v>220</v>
      </c>
      <c r="J21" s="14">
        <f t="shared" si="4"/>
        <v>237</v>
      </c>
      <c r="K21" s="14">
        <f t="shared" si="1"/>
        <v>246</v>
      </c>
      <c r="L21" s="14">
        <f t="shared" si="5"/>
        <v>270</v>
      </c>
      <c r="M21" s="14">
        <f t="shared" si="2"/>
        <v>285</v>
      </c>
      <c r="N21" s="20" t="s">
        <v>21</v>
      </c>
      <c r="O21" s="16"/>
    </row>
    <row r="22" spans="1:15" ht="124.5" customHeight="1" x14ac:dyDescent="0.7">
      <c r="A22" s="11">
        <v>19</v>
      </c>
      <c r="B22" s="11">
        <v>60</v>
      </c>
      <c r="C22" s="11">
        <v>103</v>
      </c>
      <c r="D22" s="17" t="s">
        <v>46</v>
      </c>
      <c r="E22" s="18">
        <v>179</v>
      </c>
      <c r="F22" s="18">
        <f t="shared" si="6"/>
        <v>200</v>
      </c>
      <c r="G22" s="19">
        <v>219</v>
      </c>
      <c r="H22" s="14">
        <f t="shared" si="3"/>
        <v>241</v>
      </c>
      <c r="I22" s="14">
        <v>220</v>
      </c>
      <c r="J22" s="14">
        <f t="shared" si="4"/>
        <v>237</v>
      </c>
      <c r="K22" s="14">
        <f t="shared" si="1"/>
        <v>246</v>
      </c>
      <c r="L22" s="14">
        <f t="shared" si="5"/>
        <v>270</v>
      </c>
      <c r="M22" s="14">
        <f t="shared" si="2"/>
        <v>285</v>
      </c>
      <c r="N22" s="20" t="s">
        <v>21</v>
      </c>
      <c r="O22" s="16"/>
    </row>
    <row r="23" spans="1:15" ht="105" customHeight="1" x14ac:dyDescent="0.7">
      <c r="A23" s="11">
        <v>20</v>
      </c>
      <c r="B23" s="11">
        <v>63</v>
      </c>
      <c r="C23" s="11">
        <v>104</v>
      </c>
      <c r="D23" s="17" t="s">
        <v>47</v>
      </c>
      <c r="E23" s="18">
        <v>904</v>
      </c>
      <c r="F23" s="18">
        <f t="shared" si="6"/>
        <v>1012</v>
      </c>
      <c r="G23" s="19">
        <v>1113</v>
      </c>
      <c r="H23" s="14">
        <f t="shared" si="3"/>
        <v>1227</v>
      </c>
      <c r="I23" s="14">
        <v>1200</v>
      </c>
      <c r="J23" s="14">
        <f t="shared" si="4"/>
        <v>1293</v>
      </c>
      <c r="K23" s="14">
        <f t="shared" si="1"/>
        <v>1343</v>
      </c>
      <c r="L23" s="14">
        <f t="shared" si="5"/>
        <v>1478</v>
      </c>
      <c r="M23" s="14">
        <f t="shared" si="2"/>
        <v>1560</v>
      </c>
      <c r="N23" s="20"/>
      <c r="O23" s="16"/>
    </row>
    <row r="24" spans="1:15" ht="93.75" customHeight="1" x14ac:dyDescent="0.7">
      <c r="A24" s="11">
        <v>21</v>
      </c>
      <c r="B24" s="11">
        <v>64</v>
      </c>
      <c r="C24" s="11">
        <v>104</v>
      </c>
      <c r="D24" s="17" t="s">
        <v>48</v>
      </c>
      <c r="E24" s="18">
        <v>179</v>
      </c>
      <c r="F24" s="18">
        <f t="shared" si="6"/>
        <v>200</v>
      </c>
      <c r="G24" s="19">
        <v>219</v>
      </c>
      <c r="H24" s="14">
        <f t="shared" si="3"/>
        <v>241</v>
      </c>
      <c r="I24" s="14">
        <v>220</v>
      </c>
      <c r="J24" s="14">
        <f t="shared" si="4"/>
        <v>237</v>
      </c>
      <c r="K24" s="14">
        <f t="shared" si="1"/>
        <v>246</v>
      </c>
      <c r="L24" s="14">
        <f t="shared" si="5"/>
        <v>270</v>
      </c>
      <c r="M24" s="14">
        <f t="shared" si="2"/>
        <v>285</v>
      </c>
      <c r="N24" s="20" t="s">
        <v>49</v>
      </c>
      <c r="O24" s="16"/>
    </row>
    <row r="25" spans="1:15" ht="100.5" customHeight="1" x14ac:dyDescent="0.7">
      <c r="A25" s="11">
        <v>22</v>
      </c>
      <c r="B25" s="11">
        <v>68</v>
      </c>
      <c r="C25" s="11">
        <v>104</v>
      </c>
      <c r="D25" s="17" t="s">
        <v>50</v>
      </c>
      <c r="E25" s="18">
        <v>904</v>
      </c>
      <c r="F25" s="18">
        <f t="shared" si="6"/>
        <v>1012</v>
      </c>
      <c r="G25" s="19">
        <v>1113</v>
      </c>
      <c r="H25" s="14">
        <f t="shared" si="3"/>
        <v>1227</v>
      </c>
      <c r="I25" s="14">
        <v>1200</v>
      </c>
      <c r="J25" s="14">
        <f t="shared" si="4"/>
        <v>1293</v>
      </c>
      <c r="K25" s="14">
        <f t="shared" si="1"/>
        <v>1343</v>
      </c>
      <c r="L25" s="14">
        <f t="shared" si="5"/>
        <v>1478</v>
      </c>
      <c r="M25" s="14">
        <f t="shared" si="2"/>
        <v>1560</v>
      </c>
      <c r="N25" s="20"/>
      <c r="O25" s="16"/>
    </row>
    <row r="26" spans="1:15" ht="125.25" customHeight="1" x14ac:dyDescent="0.7">
      <c r="A26" s="11">
        <v>23</v>
      </c>
      <c r="B26" s="11">
        <v>69</v>
      </c>
      <c r="C26" s="11">
        <v>104</v>
      </c>
      <c r="D26" s="17" t="s">
        <v>51</v>
      </c>
      <c r="E26" s="18">
        <v>904</v>
      </c>
      <c r="F26" s="18">
        <f t="shared" si="6"/>
        <v>1012</v>
      </c>
      <c r="G26" s="19">
        <v>1113</v>
      </c>
      <c r="H26" s="14">
        <f t="shared" si="3"/>
        <v>1227</v>
      </c>
      <c r="I26" s="14">
        <v>1200</v>
      </c>
      <c r="J26" s="14">
        <f t="shared" si="4"/>
        <v>1293</v>
      </c>
      <c r="K26" s="14">
        <f t="shared" si="1"/>
        <v>1343</v>
      </c>
      <c r="L26" s="14">
        <f t="shared" si="5"/>
        <v>1478</v>
      </c>
      <c r="M26" s="14">
        <f t="shared" si="2"/>
        <v>1560</v>
      </c>
      <c r="N26" s="20"/>
      <c r="O26" s="16"/>
    </row>
    <row r="27" spans="1:15" ht="155.25" customHeight="1" x14ac:dyDescent="0.7">
      <c r="A27" s="11">
        <v>24</v>
      </c>
      <c r="B27" s="11">
        <v>71</v>
      </c>
      <c r="C27" s="11">
        <v>104</v>
      </c>
      <c r="D27" s="17" t="s">
        <v>52</v>
      </c>
      <c r="E27" s="18">
        <v>904</v>
      </c>
      <c r="F27" s="18">
        <f t="shared" si="6"/>
        <v>1012</v>
      </c>
      <c r="G27" s="19">
        <v>1113</v>
      </c>
      <c r="H27" s="14">
        <f t="shared" si="3"/>
        <v>1227</v>
      </c>
      <c r="I27" s="14">
        <v>1200</v>
      </c>
      <c r="J27" s="14">
        <f t="shared" si="4"/>
        <v>1293</v>
      </c>
      <c r="K27" s="14">
        <f t="shared" si="1"/>
        <v>1343</v>
      </c>
      <c r="L27" s="14">
        <f t="shared" si="5"/>
        <v>1478</v>
      </c>
      <c r="M27" s="14">
        <f t="shared" si="2"/>
        <v>1560</v>
      </c>
      <c r="N27" s="20"/>
      <c r="O27" s="16"/>
    </row>
    <row r="28" spans="1:15" ht="107.25" customHeight="1" x14ac:dyDescent="0.7">
      <c r="A28" s="11">
        <v>25</v>
      </c>
      <c r="B28" s="11">
        <v>72</v>
      </c>
      <c r="C28" s="11">
        <v>104</v>
      </c>
      <c r="D28" s="17" t="s">
        <v>53</v>
      </c>
      <c r="E28" s="18">
        <v>904</v>
      </c>
      <c r="F28" s="18">
        <f t="shared" si="6"/>
        <v>1012</v>
      </c>
      <c r="G28" s="19">
        <v>1113</v>
      </c>
      <c r="H28" s="14">
        <f t="shared" si="3"/>
        <v>1227</v>
      </c>
      <c r="I28" s="14">
        <v>1200</v>
      </c>
      <c r="J28" s="14">
        <f t="shared" si="4"/>
        <v>1293</v>
      </c>
      <c r="K28" s="14">
        <f t="shared" si="1"/>
        <v>1343</v>
      </c>
      <c r="L28" s="14">
        <f t="shared" si="5"/>
        <v>1478</v>
      </c>
      <c r="M28" s="14">
        <f t="shared" si="2"/>
        <v>1560</v>
      </c>
      <c r="N28" s="20"/>
      <c r="O28" s="16"/>
    </row>
    <row r="29" spans="1:15" ht="121.5" customHeight="1" x14ac:dyDescent="0.7">
      <c r="A29" s="11">
        <v>26</v>
      </c>
      <c r="B29" s="11">
        <v>73</v>
      </c>
      <c r="C29" s="11">
        <v>104</v>
      </c>
      <c r="D29" s="17" t="s">
        <v>54</v>
      </c>
      <c r="E29" s="18">
        <v>904</v>
      </c>
      <c r="F29" s="18">
        <f t="shared" si="6"/>
        <v>1012</v>
      </c>
      <c r="G29" s="19">
        <v>1113</v>
      </c>
      <c r="H29" s="14">
        <f t="shared" si="3"/>
        <v>1227</v>
      </c>
      <c r="I29" s="14">
        <v>1200</v>
      </c>
      <c r="J29" s="14">
        <f t="shared" si="4"/>
        <v>1293</v>
      </c>
      <c r="K29" s="14">
        <f t="shared" si="1"/>
        <v>1343</v>
      </c>
      <c r="L29" s="14">
        <f t="shared" si="5"/>
        <v>1478</v>
      </c>
      <c r="M29" s="14">
        <f t="shared" si="2"/>
        <v>1560</v>
      </c>
      <c r="N29" s="20"/>
      <c r="O29" s="16"/>
    </row>
    <row r="30" spans="1:15" ht="126" customHeight="1" x14ac:dyDescent="0.7">
      <c r="A30" s="11">
        <v>27</v>
      </c>
      <c r="B30" s="11">
        <v>74</v>
      </c>
      <c r="C30" s="11">
        <v>104</v>
      </c>
      <c r="D30" s="17" t="s">
        <v>55</v>
      </c>
      <c r="E30" s="18">
        <v>904</v>
      </c>
      <c r="F30" s="18">
        <f t="shared" si="6"/>
        <v>1012</v>
      </c>
      <c r="G30" s="19">
        <v>1113</v>
      </c>
      <c r="H30" s="14">
        <f t="shared" si="3"/>
        <v>1227</v>
      </c>
      <c r="I30" s="14">
        <v>1200</v>
      </c>
      <c r="J30" s="14">
        <f t="shared" si="4"/>
        <v>1293</v>
      </c>
      <c r="K30" s="14">
        <f t="shared" si="1"/>
        <v>1343</v>
      </c>
      <c r="L30" s="14">
        <f t="shared" si="5"/>
        <v>1478</v>
      </c>
      <c r="M30" s="14">
        <f t="shared" si="2"/>
        <v>1560</v>
      </c>
      <c r="N30" s="20"/>
      <c r="O30" s="16"/>
    </row>
    <row r="31" spans="1:15" ht="124.5" customHeight="1" x14ac:dyDescent="0.7">
      <c r="A31" s="11">
        <v>28</v>
      </c>
      <c r="B31" s="11">
        <v>75</v>
      </c>
      <c r="C31" s="11">
        <v>104</v>
      </c>
      <c r="D31" s="17" t="s">
        <v>56</v>
      </c>
      <c r="E31" s="18">
        <v>904</v>
      </c>
      <c r="F31" s="18">
        <f t="shared" si="6"/>
        <v>1012</v>
      </c>
      <c r="G31" s="19">
        <v>1113</v>
      </c>
      <c r="H31" s="14">
        <f t="shared" si="3"/>
        <v>1227</v>
      </c>
      <c r="I31" s="14">
        <v>1200</v>
      </c>
      <c r="J31" s="14">
        <f t="shared" si="4"/>
        <v>1293</v>
      </c>
      <c r="K31" s="14">
        <f t="shared" si="1"/>
        <v>1343</v>
      </c>
      <c r="L31" s="14">
        <f t="shared" si="5"/>
        <v>1478</v>
      </c>
      <c r="M31" s="14">
        <f t="shared" si="2"/>
        <v>1560</v>
      </c>
      <c r="N31" s="20"/>
      <c r="O31" s="16"/>
    </row>
    <row r="32" spans="1:15" ht="113.25" customHeight="1" x14ac:dyDescent="0.7">
      <c r="A32" s="11">
        <v>29</v>
      </c>
      <c r="B32" s="11">
        <v>76</v>
      </c>
      <c r="C32" s="11">
        <v>104</v>
      </c>
      <c r="D32" s="17" t="s">
        <v>57</v>
      </c>
      <c r="E32" s="18">
        <v>904</v>
      </c>
      <c r="F32" s="18">
        <f t="shared" si="6"/>
        <v>1012</v>
      </c>
      <c r="G32" s="19">
        <v>1113</v>
      </c>
      <c r="H32" s="14">
        <f t="shared" si="3"/>
        <v>1227</v>
      </c>
      <c r="I32" s="14">
        <v>1200</v>
      </c>
      <c r="J32" s="14">
        <f t="shared" si="4"/>
        <v>1293</v>
      </c>
      <c r="K32" s="14">
        <f t="shared" si="1"/>
        <v>1343</v>
      </c>
      <c r="L32" s="14">
        <f t="shared" si="5"/>
        <v>1478</v>
      </c>
      <c r="M32" s="14">
        <f t="shared" si="2"/>
        <v>1560</v>
      </c>
      <c r="N32" s="20"/>
      <c r="O32" s="16"/>
    </row>
    <row r="33" spans="1:16" ht="306.75" customHeight="1" x14ac:dyDescent="0.7">
      <c r="A33" s="11">
        <v>30</v>
      </c>
      <c r="B33" s="11" t="s">
        <v>58</v>
      </c>
      <c r="C33" s="11" t="s">
        <v>59</v>
      </c>
      <c r="D33" s="17" t="s">
        <v>60</v>
      </c>
      <c r="E33" s="18">
        <v>8000</v>
      </c>
      <c r="F33" s="18">
        <f>ROUNDDOWN(E33*1.12,0)</f>
        <v>8960</v>
      </c>
      <c r="G33" s="19">
        <v>9862</v>
      </c>
      <c r="H33" s="14">
        <f t="shared" si="3"/>
        <v>10873</v>
      </c>
      <c r="I33" s="14">
        <v>10873</v>
      </c>
      <c r="J33" s="14">
        <f t="shared" si="4"/>
        <v>11721</v>
      </c>
      <c r="K33" s="14">
        <f t="shared" si="1"/>
        <v>12181</v>
      </c>
      <c r="L33" s="14">
        <f t="shared" si="5"/>
        <v>13412</v>
      </c>
      <c r="M33" s="14">
        <f t="shared" si="2"/>
        <v>14160</v>
      </c>
      <c r="N33" s="20"/>
      <c r="O33" s="16"/>
    </row>
    <row r="34" spans="1:16" ht="250.5" customHeight="1" x14ac:dyDescent="0.7">
      <c r="A34" s="11">
        <v>31</v>
      </c>
      <c r="B34" s="11" t="s">
        <v>61</v>
      </c>
      <c r="C34" s="11" t="s">
        <v>62</v>
      </c>
      <c r="D34" s="17" t="s">
        <v>63</v>
      </c>
      <c r="E34" s="18">
        <v>8000</v>
      </c>
      <c r="F34" s="18">
        <f>ROUNDDOWN(E34*1.12,0)</f>
        <v>8960</v>
      </c>
      <c r="G34" s="19">
        <v>9862</v>
      </c>
      <c r="H34" s="14">
        <f t="shared" si="3"/>
        <v>10873</v>
      </c>
      <c r="I34" s="14">
        <v>10873</v>
      </c>
      <c r="J34" s="14">
        <f t="shared" si="4"/>
        <v>11721</v>
      </c>
      <c r="K34" s="14">
        <f t="shared" si="1"/>
        <v>12181</v>
      </c>
      <c r="L34" s="14">
        <f t="shared" si="5"/>
        <v>13412</v>
      </c>
      <c r="M34" s="14">
        <f t="shared" si="2"/>
        <v>14160</v>
      </c>
      <c r="N34" s="20"/>
      <c r="O34" s="16"/>
    </row>
    <row r="35" spans="1:16" ht="137.25" customHeight="1" x14ac:dyDescent="0.7">
      <c r="A35" s="11">
        <v>32</v>
      </c>
      <c r="B35" s="36" t="s">
        <v>64</v>
      </c>
      <c r="C35" s="37"/>
      <c r="D35" s="17" t="s">
        <v>65</v>
      </c>
      <c r="E35" s="18">
        <v>8000</v>
      </c>
      <c r="F35" s="18">
        <f>ROUNDDOWN(E35*1.12,0)</f>
        <v>8960</v>
      </c>
      <c r="G35" s="19">
        <v>9862</v>
      </c>
      <c r="H35" s="14">
        <f t="shared" si="3"/>
        <v>10873</v>
      </c>
      <c r="I35" s="14">
        <v>10873</v>
      </c>
      <c r="J35" s="14">
        <f t="shared" si="4"/>
        <v>11721</v>
      </c>
      <c r="K35" s="14">
        <f t="shared" si="1"/>
        <v>12181</v>
      </c>
      <c r="L35" s="14">
        <f t="shared" si="5"/>
        <v>13412</v>
      </c>
      <c r="M35" s="14">
        <f t="shared" si="2"/>
        <v>14160</v>
      </c>
      <c r="N35" s="20"/>
      <c r="O35" s="16"/>
    </row>
    <row r="36" spans="1:16" s="25" customFormat="1" ht="50.25" customHeight="1" x14ac:dyDescent="0.2">
      <c r="A36" s="38" t="s">
        <v>66</v>
      </c>
      <c r="B36" s="38"/>
      <c r="C36" s="38"/>
      <c r="D36" s="38"/>
      <c r="E36" s="38"/>
      <c r="F36" s="38"/>
      <c r="G36" s="38"/>
      <c r="H36" s="38"/>
      <c r="I36" s="38"/>
      <c r="J36" s="38"/>
      <c r="K36" s="38"/>
      <c r="L36" s="38"/>
      <c r="M36" s="38"/>
      <c r="N36" s="38"/>
      <c r="O36" s="23"/>
      <c r="P36" s="24"/>
    </row>
    <row r="37" spans="1:16" ht="75.75" customHeight="1" x14ac:dyDescent="0.5">
      <c r="A37" s="39" t="s">
        <v>67</v>
      </c>
      <c r="B37" s="39"/>
      <c r="C37" s="39"/>
      <c r="D37" s="39"/>
      <c r="E37" s="39"/>
      <c r="F37" s="39"/>
      <c r="G37" s="39"/>
      <c r="H37" s="39"/>
      <c r="I37" s="39"/>
      <c r="J37" s="39"/>
      <c r="K37" s="39"/>
      <c r="L37" s="39"/>
      <c r="M37" s="39"/>
      <c r="N37" s="39"/>
      <c r="O37" s="26"/>
      <c r="P37" s="27"/>
    </row>
    <row r="38" spans="1:16" ht="51.75" customHeight="1" x14ac:dyDescent="0.75">
      <c r="A38" s="40"/>
      <c r="B38" s="40"/>
      <c r="C38" s="40"/>
      <c r="D38" s="40"/>
      <c r="E38" s="40"/>
      <c r="F38" s="40"/>
      <c r="G38" s="40"/>
      <c r="H38" s="40"/>
      <c r="I38" s="40"/>
      <c r="J38" s="40"/>
      <c r="K38" s="40"/>
      <c r="L38" s="40"/>
      <c r="M38" s="40"/>
      <c r="N38" s="40"/>
    </row>
    <row r="39" spans="1:16" ht="18" customHeight="1" x14ac:dyDescent="0.2"/>
    <row r="40" spans="1:16" x14ac:dyDescent="0.2">
      <c r="D40" s="30" t="s">
        <v>68</v>
      </c>
    </row>
  </sheetData>
  <mergeCells count="12">
    <mergeCell ref="B35:C35"/>
    <mergeCell ref="A36:N36"/>
    <mergeCell ref="A37:N37"/>
    <mergeCell ref="A38:N38"/>
    <mergeCell ref="A1:N1"/>
    <mergeCell ref="A2:A3"/>
    <mergeCell ref="B2:B3"/>
    <mergeCell ref="C2:C3"/>
    <mergeCell ref="D2:D3"/>
    <mergeCell ref="E2:E3"/>
    <mergeCell ref="F2:F3"/>
    <mergeCell ref="G3:O3"/>
  </mergeCells>
  <pageMargins left="0.23622047244094491" right="0.23622047244094491" top="0.74803149606299213" bottom="0.74803149606299213" header="0.31496062992125984" footer="0.31496062992125984"/>
  <pageSetup paperSize="9" scale="1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69DFB-7C1E-4B52-AFAB-485674469FA3}">
  <dimension ref="A1:O38"/>
  <sheetViews>
    <sheetView topLeftCell="A19" zoomScale="20" zoomScaleNormal="20" workbookViewId="0">
      <selection activeCell="D8" sqref="D8"/>
    </sheetView>
  </sheetViews>
  <sheetFormatPr defaultRowHeight="12" x14ac:dyDescent="0.2"/>
  <cols>
    <col min="1" max="1" width="26.85546875" style="28" customWidth="1"/>
    <col min="2" max="2" width="40.7109375" style="28" customWidth="1"/>
    <col min="3" max="3" width="42.28515625" style="29" customWidth="1"/>
    <col min="4" max="4" width="248" style="30" customWidth="1"/>
    <col min="5" max="6" width="52.42578125" style="31" hidden="1" customWidth="1"/>
    <col min="7" max="7" width="45.85546875" style="30" hidden="1" customWidth="1"/>
    <col min="8" max="8" width="41.7109375" style="30" hidden="1" customWidth="1"/>
    <col min="9" max="9" width="59.85546875" style="30" customWidth="1"/>
    <col min="10" max="10" width="65.140625" style="30" customWidth="1"/>
    <col min="11" max="11" width="53" style="30" customWidth="1"/>
    <col min="12" max="12" width="61.5703125" style="30" customWidth="1"/>
    <col min="13" max="13" width="68" style="30" customWidth="1"/>
    <col min="14" max="14" width="162.140625" style="30" customWidth="1"/>
    <col min="15" max="15" width="255.7109375" style="1" customWidth="1"/>
    <col min="16" max="256" width="9.140625" style="1"/>
    <col min="257" max="257" width="26.85546875" style="1" customWidth="1"/>
    <col min="258" max="258" width="40.7109375" style="1" customWidth="1"/>
    <col min="259" max="259" width="42.28515625" style="1" customWidth="1"/>
    <col min="260" max="260" width="248" style="1" customWidth="1"/>
    <col min="261" max="264" width="0" style="1" hidden="1" customWidth="1"/>
    <col min="265" max="265" width="59.85546875" style="1" customWidth="1"/>
    <col min="266" max="266" width="65.140625" style="1" customWidth="1"/>
    <col min="267" max="267" width="53" style="1" customWidth="1"/>
    <col min="268" max="268" width="61.5703125" style="1" customWidth="1"/>
    <col min="269" max="269" width="68" style="1" customWidth="1"/>
    <col min="270" max="270" width="162.140625" style="1" customWidth="1"/>
    <col min="271" max="271" width="255.7109375" style="1" customWidth="1"/>
    <col min="272" max="512" width="9.140625" style="1"/>
    <col min="513" max="513" width="26.85546875" style="1" customWidth="1"/>
    <col min="514" max="514" width="40.7109375" style="1" customWidth="1"/>
    <col min="515" max="515" width="42.28515625" style="1" customWidth="1"/>
    <col min="516" max="516" width="248" style="1" customWidth="1"/>
    <col min="517" max="520" width="0" style="1" hidden="1" customWidth="1"/>
    <col min="521" max="521" width="59.85546875" style="1" customWidth="1"/>
    <col min="522" max="522" width="65.140625" style="1" customWidth="1"/>
    <col min="523" max="523" width="53" style="1" customWidth="1"/>
    <col min="524" max="524" width="61.5703125" style="1" customWidth="1"/>
    <col min="525" max="525" width="68" style="1" customWidth="1"/>
    <col min="526" max="526" width="162.140625" style="1" customWidth="1"/>
    <col min="527" max="527" width="255.7109375" style="1" customWidth="1"/>
    <col min="528" max="768" width="9.140625" style="1"/>
    <col min="769" max="769" width="26.85546875" style="1" customWidth="1"/>
    <col min="770" max="770" width="40.7109375" style="1" customWidth="1"/>
    <col min="771" max="771" width="42.28515625" style="1" customWidth="1"/>
    <col min="772" max="772" width="248" style="1" customWidth="1"/>
    <col min="773" max="776" width="0" style="1" hidden="1" customWidth="1"/>
    <col min="777" max="777" width="59.85546875" style="1" customWidth="1"/>
    <col min="778" max="778" width="65.140625" style="1" customWidth="1"/>
    <col min="779" max="779" width="53" style="1" customWidth="1"/>
    <col min="780" max="780" width="61.5703125" style="1" customWidth="1"/>
    <col min="781" max="781" width="68" style="1" customWidth="1"/>
    <col min="782" max="782" width="162.140625" style="1" customWidth="1"/>
    <col min="783" max="783" width="255.7109375" style="1" customWidth="1"/>
    <col min="784" max="1024" width="9.140625" style="1"/>
    <col min="1025" max="1025" width="26.85546875" style="1" customWidth="1"/>
    <col min="1026" max="1026" width="40.7109375" style="1" customWidth="1"/>
    <col min="1027" max="1027" width="42.28515625" style="1" customWidth="1"/>
    <col min="1028" max="1028" width="248" style="1" customWidth="1"/>
    <col min="1029" max="1032" width="0" style="1" hidden="1" customWidth="1"/>
    <col min="1033" max="1033" width="59.85546875" style="1" customWidth="1"/>
    <col min="1034" max="1034" width="65.140625" style="1" customWidth="1"/>
    <col min="1035" max="1035" width="53" style="1" customWidth="1"/>
    <col min="1036" max="1036" width="61.5703125" style="1" customWidth="1"/>
    <col min="1037" max="1037" width="68" style="1" customWidth="1"/>
    <col min="1038" max="1038" width="162.140625" style="1" customWidth="1"/>
    <col min="1039" max="1039" width="255.7109375" style="1" customWidth="1"/>
    <col min="1040" max="1280" width="9.140625" style="1"/>
    <col min="1281" max="1281" width="26.85546875" style="1" customWidth="1"/>
    <col min="1282" max="1282" width="40.7109375" style="1" customWidth="1"/>
    <col min="1283" max="1283" width="42.28515625" style="1" customWidth="1"/>
    <col min="1284" max="1284" width="248" style="1" customWidth="1"/>
    <col min="1285" max="1288" width="0" style="1" hidden="1" customWidth="1"/>
    <col min="1289" max="1289" width="59.85546875" style="1" customWidth="1"/>
    <col min="1290" max="1290" width="65.140625" style="1" customWidth="1"/>
    <col min="1291" max="1291" width="53" style="1" customWidth="1"/>
    <col min="1292" max="1292" width="61.5703125" style="1" customWidth="1"/>
    <col min="1293" max="1293" width="68" style="1" customWidth="1"/>
    <col min="1294" max="1294" width="162.140625" style="1" customWidth="1"/>
    <col min="1295" max="1295" width="255.7109375" style="1" customWidth="1"/>
    <col min="1296" max="1536" width="9.140625" style="1"/>
    <col min="1537" max="1537" width="26.85546875" style="1" customWidth="1"/>
    <col min="1538" max="1538" width="40.7109375" style="1" customWidth="1"/>
    <col min="1539" max="1539" width="42.28515625" style="1" customWidth="1"/>
    <col min="1540" max="1540" width="248" style="1" customWidth="1"/>
    <col min="1541" max="1544" width="0" style="1" hidden="1" customWidth="1"/>
    <col min="1545" max="1545" width="59.85546875" style="1" customWidth="1"/>
    <col min="1546" max="1546" width="65.140625" style="1" customWidth="1"/>
    <col min="1547" max="1547" width="53" style="1" customWidth="1"/>
    <col min="1548" max="1548" width="61.5703125" style="1" customWidth="1"/>
    <col min="1549" max="1549" width="68" style="1" customWidth="1"/>
    <col min="1550" max="1550" width="162.140625" style="1" customWidth="1"/>
    <col min="1551" max="1551" width="255.7109375" style="1" customWidth="1"/>
    <col min="1552" max="1792" width="9.140625" style="1"/>
    <col min="1793" max="1793" width="26.85546875" style="1" customWidth="1"/>
    <col min="1794" max="1794" width="40.7109375" style="1" customWidth="1"/>
    <col min="1795" max="1795" width="42.28515625" style="1" customWidth="1"/>
    <col min="1796" max="1796" width="248" style="1" customWidth="1"/>
    <col min="1797" max="1800" width="0" style="1" hidden="1" customWidth="1"/>
    <col min="1801" max="1801" width="59.85546875" style="1" customWidth="1"/>
    <col min="1802" max="1802" width="65.140625" style="1" customWidth="1"/>
    <col min="1803" max="1803" width="53" style="1" customWidth="1"/>
    <col min="1804" max="1804" width="61.5703125" style="1" customWidth="1"/>
    <col min="1805" max="1805" width="68" style="1" customWidth="1"/>
    <col min="1806" max="1806" width="162.140625" style="1" customWidth="1"/>
    <col min="1807" max="1807" width="255.7109375" style="1" customWidth="1"/>
    <col min="1808" max="2048" width="9.140625" style="1"/>
    <col min="2049" max="2049" width="26.85546875" style="1" customWidth="1"/>
    <col min="2050" max="2050" width="40.7109375" style="1" customWidth="1"/>
    <col min="2051" max="2051" width="42.28515625" style="1" customWidth="1"/>
    <col min="2052" max="2052" width="248" style="1" customWidth="1"/>
    <col min="2053" max="2056" width="0" style="1" hidden="1" customWidth="1"/>
    <col min="2057" max="2057" width="59.85546875" style="1" customWidth="1"/>
    <col min="2058" max="2058" width="65.140625" style="1" customWidth="1"/>
    <col min="2059" max="2059" width="53" style="1" customWidth="1"/>
    <col min="2060" max="2060" width="61.5703125" style="1" customWidth="1"/>
    <col min="2061" max="2061" width="68" style="1" customWidth="1"/>
    <col min="2062" max="2062" width="162.140625" style="1" customWidth="1"/>
    <col min="2063" max="2063" width="255.7109375" style="1" customWidth="1"/>
    <col min="2064" max="2304" width="9.140625" style="1"/>
    <col min="2305" max="2305" width="26.85546875" style="1" customWidth="1"/>
    <col min="2306" max="2306" width="40.7109375" style="1" customWidth="1"/>
    <col min="2307" max="2307" width="42.28515625" style="1" customWidth="1"/>
    <col min="2308" max="2308" width="248" style="1" customWidth="1"/>
    <col min="2309" max="2312" width="0" style="1" hidden="1" customWidth="1"/>
    <col min="2313" max="2313" width="59.85546875" style="1" customWidth="1"/>
    <col min="2314" max="2314" width="65.140625" style="1" customWidth="1"/>
    <col min="2315" max="2315" width="53" style="1" customWidth="1"/>
    <col min="2316" max="2316" width="61.5703125" style="1" customWidth="1"/>
    <col min="2317" max="2317" width="68" style="1" customWidth="1"/>
    <col min="2318" max="2318" width="162.140625" style="1" customWidth="1"/>
    <col min="2319" max="2319" width="255.7109375" style="1" customWidth="1"/>
    <col min="2320" max="2560" width="9.140625" style="1"/>
    <col min="2561" max="2561" width="26.85546875" style="1" customWidth="1"/>
    <col min="2562" max="2562" width="40.7109375" style="1" customWidth="1"/>
    <col min="2563" max="2563" width="42.28515625" style="1" customWidth="1"/>
    <col min="2564" max="2564" width="248" style="1" customWidth="1"/>
    <col min="2565" max="2568" width="0" style="1" hidden="1" customWidth="1"/>
    <col min="2569" max="2569" width="59.85546875" style="1" customWidth="1"/>
    <col min="2570" max="2570" width="65.140625" style="1" customWidth="1"/>
    <col min="2571" max="2571" width="53" style="1" customWidth="1"/>
    <col min="2572" max="2572" width="61.5703125" style="1" customWidth="1"/>
    <col min="2573" max="2573" width="68" style="1" customWidth="1"/>
    <col min="2574" max="2574" width="162.140625" style="1" customWidth="1"/>
    <col min="2575" max="2575" width="255.7109375" style="1" customWidth="1"/>
    <col min="2576" max="2816" width="9.140625" style="1"/>
    <col min="2817" max="2817" width="26.85546875" style="1" customWidth="1"/>
    <col min="2818" max="2818" width="40.7109375" style="1" customWidth="1"/>
    <col min="2819" max="2819" width="42.28515625" style="1" customWidth="1"/>
    <col min="2820" max="2820" width="248" style="1" customWidth="1"/>
    <col min="2821" max="2824" width="0" style="1" hidden="1" customWidth="1"/>
    <col min="2825" max="2825" width="59.85546875" style="1" customWidth="1"/>
    <col min="2826" max="2826" width="65.140625" style="1" customWidth="1"/>
    <col min="2827" max="2827" width="53" style="1" customWidth="1"/>
    <col min="2828" max="2828" width="61.5703125" style="1" customWidth="1"/>
    <col min="2829" max="2829" width="68" style="1" customWidth="1"/>
    <col min="2830" max="2830" width="162.140625" style="1" customWidth="1"/>
    <col min="2831" max="2831" width="255.7109375" style="1" customWidth="1"/>
    <col min="2832" max="3072" width="9.140625" style="1"/>
    <col min="3073" max="3073" width="26.85546875" style="1" customWidth="1"/>
    <col min="3074" max="3074" width="40.7109375" style="1" customWidth="1"/>
    <col min="3075" max="3075" width="42.28515625" style="1" customWidth="1"/>
    <col min="3076" max="3076" width="248" style="1" customWidth="1"/>
    <col min="3077" max="3080" width="0" style="1" hidden="1" customWidth="1"/>
    <col min="3081" max="3081" width="59.85546875" style="1" customWidth="1"/>
    <col min="3082" max="3082" width="65.140625" style="1" customWidth="1"/>
    <col min="3083" max="3083" width="53" style="1" customWidth="1"/>
    <col min="3084" max="3084" width="61.5703125" style="1" customWidth="1"/>
    <col min="3085" max="3085" width="68" style="1" customWidth="1"/>
    <col min="3086" max="3086" width="162.140625" style="1" customWidth="1"/>
    <col min="3087" max="3087" width="255.7109375" style="1" customWidth="1"/>
    <col min="3088" max="3328" width="9.140625" style="1"/>
    <col min="3329" max="3329" width="26.85546875" style="1" customWidth="1"/>
    <col min="3330" max="3330" width="40.7109375" style="1" customWidth="1"/>
    <col min="3331" max="3331" width="42.28515625" style="1" customWidth="1"/>
    <col min="3332" max="3332" width="248" style="1" customWidth="1"/>
    <col min="3333" max="3336" width="0" style="1" hidden="1" customWidth="1"/>
    <col min="3337" max="3337" width="59.85546875" style="1" customWidth="1"/>
    <col min="3338" max="3338" width="65.140625" style="1" customWidth="1"/>
    <col min="3339" max="3339" width="53" style="1" customWidth="1"/>
    <col min="3340" max="3340" width="61.5703125" style="1" customWidth="1"/>
    <col min="3341" max="3341" width="68" style="1" customWidth="1"/>
    <col min="3342" max="3342" width="162.140625" style="1" customWidth="1"/>
    <col min="3343" max="3343" width="255.7109375" style="1" customWidth="1"/>
    <col min="3344" max="3584" width="9.140625" style="1"/>
    <col min="3585" max="3585" width="26.85546875" style="1" customWidth="1"/>
    <col min="3586" max="3586" width="40.7109375" style="1" customWidth="1"/>
    <col min="3587" max="3587" width="42.28515625" style="1" customWidth="1"/>
    <col min="3588" max="3588" width="248" style="1" customWidth="1"/>
    <col min="3589" max="3592" width="0" style="1" hidden="1" customWidth="1"/>
    <col min="3593" max="3593" width="59.85546875" style="1" customWidth="1"/>
    <col min="3594" max="3594" width="65.140625" style="1" customWidth="1"/>
    <col min="3595" max="3595" width="53" style="1" customWidth="1"/>
    <col min="3596" max="3596" width="61.5703125" style="1" customWidth="1"/>
    <col min="3597" max="3597" width="68" style="1" customWidth="1"/>
    <col min="3598" max="3598" width="162.140625" style="1" customWidth="1"/>
    <col min="3599" max="3599" width="255.7109375" style="1" customWidth="1"/>
    <col min="3600" max="3840" width="9.140625" style="1"/>
    <col min="3841" max="3841" width="26.85546875" style="1" customWidth="1"/>
    <col min="3842" max="3842" width="40.7109375" style="1" customWidth="1"/>
    <col min="3843" max="3843" width="42.28515625" style="1" customWidth="1"/>
    <col min="3844" max="3844" width="248" style="1" customWidth="1"/>
    <col min="3845" max="3848" width="0" style="1" hidden="1" customWidth="1"/>
    <col min="3849" max="3849" width="59.85546875" style="1" customWidth="1"/>
    <col min="3850" max="3850" width="65.140625" style="1" customWidth="1"/>
    <col min="3851" max="3851" width="53" style="1" customWidth="1"/>
    <col min="3852" max="3852" width="61.5703125" style="1" customWidth="1"/>
    <col min="3853" max="3853" width="68" style="1" customWidth="1"/>
    <col min="3854" max="3854" width="162.140625" style="1" customWidth="1"/>
    <col min="3855" max="3855" width="255.7109375" style="1" customWidth="1"/>
    <col min="3856" max="4096" width="9.140625" style="1"/>
    <col min="4097" max="4097" width="26.85546875" style="1" customWidth="1"/>
    <col min="4098" max="4098" width="40.7109375" style="1" customWidth="1"/>
    <col min="4099" max="4099" width="42.28515625" style="1" customWidth="1"/>
    <col min="4100" max="4100" width="248" style="1" customWidth="1"/>
    <col min="4101" max="4104" width="0" style="1" hidden="1" customWidth="1"/>
    <col min="4105" max="4105" width="59.85546875" style="1" customWidth="1"/>
    <col min="4106" max="4106" width="65.140625" style="1" customWidth="1"/>
    <col min="4107" max="4107" width="53" style="1" customWidth="1"/>
    <col min="4108" max="4108" width="61.5703125" style="1" customWidth="1"/>
    <col min="4109" max="4109" width="68" style="1" customWidth="1"/>
    <col min="4110" max="4110" width="162.140625" style="1" customWidth="1"/>
    <col min="4111" max="4111" width="255.7109375" style="1" customWidth="1"/>
    <col min="4112" max="4352" width="9.140625" style="1"/>
    <col min="4353" max="4353" width="26.85546875" style="1" customWidth="1"/>
    <col min="4354" max="4354" width="40.7109375" style="1" customWidth="1"/>
    <col min="4355" max="4355" width="42.28515625" style="1" customWidth="1"/>
    <col min="4356" max="4356" width="248" style="1" customWidth="1"/>
    <col min="4357" max="4360" width="0" style="1" hidden="1" customWidth="1"/>
    <col min="4361" max="4361" width="59.85546875" style="1" customWidth="1"/>
    <col min="4362" max="4362" width="65.140625" style="1" customWidth="1"/>
    <col min="4363" max="4363" width="53" style="1" customWidth="1"/>
    <col min="4364" max="4364" width="61.5703125" style="1" customWidth="1"/>
    <col min="4365" max="4365" width="68" style="1" customWidth="1"/>
    <col min="4366" max="4366" width="162.140625" style="1" customWidth="1"/>
    <col min="4367" max="4367" width="255.7109375" style="1" customWidth="1"/>
    <col min="4368" max="4608" width="9.140625" style="1"/>
    <col min="4609" max="4609" width="26.85546875" style="1" customWidth="1"/>
    <col min="4610" max="4610" width="40.7109375" style="1" customWidth="1"/>
    <col min="4611" max="4611" width="42.28515625" style="1" customWidth="1"/>
    <col min="4612" max="4612" width="248" style="1" customWidth="1"/>
    <col min="4613" max="4616" width="0" style="1" hidden="1" customWidth="1"/>
    <col min="4617" max="4617" width="59.85546875" style="1" customWidth="1"/>
    <col min="4618" max="4618" width="65.140625" style="1" customWidth="1"/>
    <col min="4619" max="4619" width="53" style="1" customWidth="1"/>
    <col min="4620" max="4620" width="61.5703125" style="1" customWidth="1"/>
    <col min="4621" max="4621" width="68" style="1" customWidth="1"/>
    <col min="4622" max="4622" width="162.140625" style="1" customWidth="1"/>
    <col min="4623" max="4623" width="255.7109375" style="1" customWidth="1"/>
    <col min="4624" max="4864" width="9.140625" style="1"/>
    <col min="4865" max="4865" width="26.85546875" style="1" customWidth="1"/>
    <col min="4866" max="4866" width="40.7109375" style="1" customWidth="1"/>
    <col min="4867" max="4867" width="42.28515625" style="1" customWidth="1"/>
    <col min="4868" max="4868" width="248" style="1" customWidth="1"/>
    <col min="4869" max="4872" width="0" style="1" hidden="1" customWidth="1"/>
    <col min="4873" max="4873" width="59.85546875" style="1" customWidth="1"/>
    <col min="4874" max="4874" width="65.140625" style="1" customWidth="1"/>
    <col min="4875" max="4875" width="53" style="1" customWidth="1"/>
    <col min="4876" max="4876" width="61.5703125" style="1" customWidth="1"/>
    <col min="4877" max="4877" width="68" style="1" customWidth="1"/>
    <col min="4878" max="4878" width="162.140625" style="1" customWidth="1"/>
    <col min="4879" max="4879" width="255.7109375" style="1" customWidth="1"/>
    <col min="4880" max="5120" width="9.140625" style="1"/>
    <col min="5121" max="5121" width="26.85546875" style="1" customWidth="1"/>
    <col min="5122" max="5122" width="40.7109375" style="1" customWidth="1"/>
    <col min="5123" max="5123" width="42.28515625" style="1" customWidth="1"/>
    <col min="5124" max="5124" width="248" style="1" customWidth="1"/>
    <col min="5125" max="5128" width="0" style="1" hidden="1" customWidth="1"/>
    <col min="5129" max="5129" width="59.85546875" style="1" customWidth="1"/>
    <col min="5130" max="5130" width="65.140625" style="1" customWidth="1"/>
    <col min="5131" max="5131" width="53" style="1" customWidth="1"/>
    <col min="5132" max="5132" width="61.5703125" style="1" customWidth="1"/>
    <col min="5133" max="5133" width="68" style="1" customWidth="1"/>
    <col min="5134" max="5134" width="162.140625" style="1" customWidth="1"/>
    <col min="5135" max="5135" width="255.7109375" style="1" customWidth="1"/>
    <col min="5136" max="5376" width="9.140625" style="1"/>
    <col min="5377" max="5377" width="26.85546875" style="1" customWidth="1"/>
    <col min="5378" max="5378" width="40.7109375" style="1" customWidth="1"/>
    <col min="5379" max="5379" width="42.28515625" style="1" customWidth="1"/>
    <col min="5380" max="5380" width="248" style="1" customWidth="1"/>
    <col min="5381" max="5384" width="0" style="1" hidden="1" customWidth="1"/>
    <col min="5385" max="5385" width="59.85546875" style="1" customWidth="1"/>
    <col min="5386" max="5386" width="65.140625" style="1" customWidth="1"/>
    <col min="5387" max="5387" width="53" style="1" customWidth="1"/>
    <col min="5388" max="5388" width="61.5703125" style="1" customWidth="1"/>
    <col min="5389" max="5389" width="68" style="1" customWidth="1"/>
    <col min="5390" max="5390" width="162.140625" style="1" customWidth="1"/>
    <col min="5391" max="5391" width="255.7109375" style="1" customWidth="1"/>
    <col min="5392" max="5632" width="9.140625" style="1"/>
    <col min="5633" max="5633" width="26.85546875" style="1" customWidth="1"/>
    <col min="5634" max="5634" width="40.7109375" style="1" customWidth="1"/>
    <col min="5635" max="5635" width="42.28515625" style="1" customWidth="1"/>
    <col min="5636" max="5636" width="248" style="1" customWidth="1"/>
    <col min="5637" max="5640" width="0" style="1" hidden="1" customWidth="1"/>
    <col min="5641" max="5641" width="59.85546875" style="1" customWidth="1"/>
    <col min="5642" max="5642" width="65.140625" style="1" customWidth="1"/>
    <col min="5643" max="5643" width="53" style="1" customWidth="1"/>
    <col min="5644" max="5644" width="61.5703125" style="1" customWidth="1"/>
    <col min="5645" max="5645" width="68" style="1" customWidth="1"/>
    <col min="5646" max="5646" width="162.140625" style="1" customWidth="1"/>
    <col min="5647" max="5647" width="255.7109375" style="1" customWidth="1"/>
    <col min="5648" max="5888" width="9.140625" style="1"/>
    <col min="5889" max="5889" width="26.85546875" style="1" customWidth="1"/>
    <col min="5890" max="5890" width="40.7109375" style="1" customWidth="1"/>
    <col min="5891" max="5891" width="42.28515625" style="1" customWidth="1"/>
    <col min="5892" max="5892" width="248" style="1" customWidth="1"/>
    <col min="5893" max="5896" width="0" style="1" hidden="1" customWidth="1"/>
    <col min="5897" max="5897" width="59.85546875" style="1" customWidth="1"/>
    <col min="5898" max="5898" width="65.140625" style="1" customWidth="1"/>
    <col min="5899" max="5899" width="53" style="1" customWidth="1"/>
    <col min="5900" max="5900" width="61.5703125" style="1" customWidth="1"/>
    <col min="5901" max="5901" width="68" style="1" customWidth="1"/>
    <col min="5902" max="5902" width="162.140625" style="1" customWidth="1"/>
    <col min="5903" max="5903" width="255.7109375" style="1" customWidth="1"/>
    <col min="5904" max="6144" width="9.140625" style="1"/>
    <col min="6145" max="6145" width="26.85546875" style="1" customWidth="1"/>
    <col min="6146" max="6146" width="40.7109375" style="1" customWidth="1"/>
    <col min="6147" max="6147" width="42.28515625" style="1" customWidth="1"/>
    <col min="6148" max="6148" width="248" style="1" customWidth="1"/>
    <col min="6149" max="6152" width="0" style="1" hidden="1" customWidth="1"/>
    <col min="6153" max="6153" width="59.85546875" style="1" customWidth="1"/>
    <col min="6154" max="6154" width="65.140625" style="1" customWidth="1"/>
    <col min="6155" max="6155" width="53" style="1" customWidth="1"/>
    <col min="6156" max="6156" width="61.5703125" style="1" customWidth="1"/>
    <col min="6157" max="6157" width="68" style="1" customWidth="1"/>
    <col min="6158" max="6158" width="162.140625" style="1" customWidth="1"/>
    <col min="6159" max="6159" width="255.7109375" style="1" customWidth="1"/>
    <col min="6160" max="6400" width="9.140625" style="1"/>
    <col min="6401" max="6401" width="26.85546875" style="1" customWidth="1"/>
    <col min="6402" max="6402" width="40.7109375" style="1" customWidth="1"/>
    <col min="6403" max="6403" width="42.28515625" style="1" customWidth="1"/>
    <col min="6404" max="6404" width="248" style="1" customWidth="1"/>
    <col min="6405" max="6408" width="0" style="1" hidden="1" customWidth="1"/>
    <col min="6409" max="6409" width="59.85546875" style="1" customWidth="1"/>
    <col min="6410" max="6410" width="65.140625" style="1" customWidth="1"/>
    <col min="6411" max="6411" width="53" style="1" customWidth="1"/>
    <col min="6412" max="6412" width="61.5703125" style="1" customWidth="1"/>
    <col min="6413" max="6413" width="68" style="1" customWidth="1"/>
    <col min="6414" max="6414" width="162.140625" style="1" customWidth="1"/>
    <col min="6415" max="6415" width="255.7109375" style="1" customWidth="1"/>
    <col min="6416" max="6656" width="9.140625" style="1"/>
    <col min="6657" max="6657" width="26.85546875" style="1" customWidth="1"/>
    <col min="6658" max="6658" width="40.7109375" style="1" customWidth="1"/>
    <col min="6659" max="6659" width="42.28515625" style="1" customWidth="1"/>
    <col min="6660" max="6660" width="248" style="1" customWidth="1"/>
    <col min="6661" max="6664" width="0" style="1" hidden="1" customWidth="1"/>
    <col min="6665" max="6665" width="59.85546875" style="1" customWidth="1"/>
    <col min="6666" max="6666" width="65.140625" style="1" customWidth="1"/>
    <col min="6667" max="6667" width="53" style="1" customWidth="1"/>
    <col min="6668" max="6668" width="61.5703125" style="1" customWidth="1"/>
    <col min="6669" max="6669" width="68" style="1" customWidth="1"/>
    <col min="6670" max="6670" width="162.140625" style="1" customWidth="1"/>
    <col min="6671" max="6671" width="255.7109375" style="1" customWidth="1"/>
    <col min="6672" max="6912" width="9.140625" style="1"/>
    <col min="6913" max="6913" width="26.85546875" style="1" customWidth="1"/>
    <col min="6914" max="6914" width="40.7109375" style="1" customWidth="1"/>
    <col min="6915" max="6915" width="42.28515625" style="1" customWidth="1"/>
    <col min="6916" max="6916" width="248" style="1" customWidth="1"/>
    <col min="6917" max="6920" width="0" style="1" hidden="1" customWidth="1"/>
    <col min="6921" max="6921" width="59.85546875" style="1" customWidth="1"/>
    <col min="6922" max="6922" width="65.140625" style="1" customWidth="1"/>
    <col min="6923" max="6923" width="53" style="1" customWidth="1"/>
    <col min="6924" max="6924" width="61.5703125" style="1" customWidth="1"/>
    <col min="6925" max="6925" width="68" style="1" customWidth="1"/>
    <col min="6926" max="6926" width="162.140625" style="1" customWidth="1"/>
    <col min="6927" max="6927" width="255.7109375" style="1" customWidth="1"/>
    <col min="6928" max="7168" width="9.140625" style="1"/>
    <col min="7169" max="7169" width="26.85546875" style="1" customWidth="1"/>
    <col min="7170" max="7170" width="40.7109375" style="1" customWidth="1"/>
    <col min="7171" max="7171" width="42.28515625" style="1" customWidth="1"/>
    <col min="7172" max="7172" width="248" style="1" customWidth="1"/>
    <col min="7173" max="7176" width="0" style="1" hidden="1" customWidth="1"/>
    <col min="7177" max="7177" width="59.85546875" style="1" customWidth="1"/>
    <col min="7178" max="7178" width="65.140625" style="1" customWidth="1"/>
    <col min="7179" max="7179" width="53" style="1" customWidth="1"/>
    <col min="7180" max="7180" width="61.5703125" style="1" customWidth="1"/>
    <col min="7181" max="7181" width="68" style="1" customWidth="1"/>
    <col min="7182" max="7182" width="162.140625" style="1" customWidth="1"/>
    <col min="7183" max="7183" width="255.7109375" style="1" customWidth="1"/>
    <col min="7184" max="7424" width="9.140625" style="1"/>
    <col min="7425" max="7425" width="26.85546875" style="1" customWidth="1"/>
    <col min="7426" max="7426" width="40.7109375" style="1" customWidth="1"/>
    <col min="7427" max="7427" width="42.28515625" style="1" customWidth="1"/>
    <col min="7428" max="7428" width="248" style="1" customWidth="1"/>
    <col min="7429" max="7432" width="0" style="1" hidden="1" customWidth="1"/>
    <col min="7433" max="7433" width="59.85546875" style="1" customWidth="1"/>
    <col min="7434" max="7434" width="65.140625" style="1" customWidth="1"/>
    <col min="7435" max="7435" width="53" style="1" customWidth="1"/>
    <col min="7436" max="7436" width="61.5703125" style="1" customWidth="1"/>
    <col min="7437" max="7437" width="68" style="1" customWidth="1"/>
    <col min="7438" max="7438" width="162.140625" style="1" customWidth="1"/>
    <col min="7439" max="7439" width="255.7109375" style="1" customWidth="1"/>
    <col min="7440" max="7680" width="9.140625" style="1"/>
    <col min="7681" max="7681" width="26.85546875" style="1" customWidth="1"/>
    <col min="7682" max="7682" width="40.7109375" style="1" customWidth="1"/>
    <col min="7683" max="7683" width="42.28515625" style="1" customWidth="1"/>
    <col min="7684" max="7684" width="248" style="1" customWidth="1"/>
    <col min="7685" max="7688" width="0" style="1" hidden="1" customWidth="1"/>
    <col min="7689" max="7689" width="59.85546875" style="1" customWidth="1"/>
    <col min="7690" max="7690" width="65.140625" style="1" customWidth="1"/>
    <col min="7691" max="7691" width="53" style="1" customWidth="1"/>
    <col min="7692" max="7692" width="61.5703125" style="1" customWidth="1"/>
    <col min="7693" max="7693" width="68" style="1" customWidth="1"/>
    <col min="7694" max="7694" width="162.140625" style="1" customWidth="1"/>
    <col min="7695" max="7695" width="255.7109375" style="1" customWidth="1"/>
    <col min="7696" max="7936" width="9.140625" style="1"/>
    <col min="7937" max="7937" width="26.85546875" style="1" customWidth="1"/>
    <col min="7938" max="7938" width="40.7109375" style="1" customWidth="1"/>
    <col min="7939" max="7939" width="42.28515625" style="1" customWidth="1"/>
    <col min="7940" max="7940" width="248" style="1" customWidth="1"/>
    <col min="7941" max="7944" width="0" style="1" hidden="1" customWidth="1"/>
    <col min="7945" max="7945" width="59.85546875" style="1" customWidth="1"/>
    <col min="7946" max="7946" width="65.140625" style="1" customWidth="1"/>
    <col min="7947" max="7947" width="53" style="1" customWidth="1"/>
    <col min="7948" max="7948" width="61.5703125" style="1" customWidth="1"/>
    <col min="7949" max="7949" width="68" style="1" customWidth="1"/>
    <col min="7950" max="7950" width="162.140625" style="1" customWidth="1"/>
    <col min="7951" max="7951" width="255.7109375" style="1" customWidth="1"/>
    <col min="7952" max="8192" width="9.140625" style="1"/>
    <col min="8193" max="8193" width="26.85546875" style="1" customWidth="1"/>
    <col min="8194" max="8194" width="40.7109375" style="1" customWidth="1"/>
    <col min="8195" max="8195" width="42.28515625" style="1" customWidth="1"/>
    <col min="8196" max="8196" width="248" style="1" customWidth="1"/>
    <col min="8197" max="8200" width="0" style="1" hidden="1" customWidth="1"/>
    <col min="8201" max="8201" width="59.85546875" style="1" customWidth="1"/>
    <col min="8202" max="8202" width="65.140625" style="1" customWidth="1"/>
    <col min="8203" max="8203" width="53" style="1" customWidth="1"/>
    <col min="8204" max="8204" width="61.5703125" style="1" customWidth="1"/>
    <col min="8205" max="8205" width="68" style="1" customWidth="1"/>
    <col min="8206" max="8206" width="162.140625" style="1" customWidth="1"/>
    <col min="8207" max="8207" width="255.7109375" style="1" customWidth="1"/>
    <col min="8208" max="8448" width="9.140625" style="1"/>
    <col min="8449" max="8449" width="26.85546875" style="1" customWidth="1"/>
    <col min="8450" max="8450" width="40.7109375" style="1" customWidth="1"/>
    <col min="8451" max="8451" width="42.28515625" style="1" customWidth="1"/>
    <col min="8452" max="8452" width="248" style="1" customWidth="1"/>
    <col min="8453" max="8456" width="0" style="1" hidden="1" customWidth="1"/>
    <col min="8457" max="8457" width="59.85546875" style="1" customWidth="1"/>
    <col min="8458" max="8458" width="65.140625" style="1" customWidth="1"/>
    <col min="8459" max="8459" width="53" style="1" customWidth="1"/>
    <col min="8460" max="8460" width="61.5703125" style="1" customWidth="1"/>
    <col min="8461" max="8461" width="68" style="1" customWidth="1"/>
    <col min="8462" max="8462" width="162.140625" style="1" customWidth="1"/>
    <col min="8463" max="8463" width="255.7109375" style="1" customWidth="1"/>
    <col min="8464" max="8704" width="9.140625" style="1"/>
    <col min="8705" max="8705" width="26.85546875" style="1" customWidth="1"/>
    <col min="8706" max="8706" width="40.7109375" style="1" customWidth="1"/>
    <col min="8707" max="8707" width="42.28515625" style="1" customWidth="1"/>
    <col min="8708" max="8708" width="248" style="1" customWidth="1"/>
    <col min="8709" max="8712" width="0" style="1" hidden="1" customWidth="1"/>
    <col min="8713" max="8713" width="59.85546875" style="1" customWidth="1"/>
    <col min="8714" max="8714" width="65.140625" style="1" customWidth="1"/>
    <col min="8715" max="8715" width="53" style="1" customWidth="1"/>
    <col min="8716" max="8716" width="61.5703125" style="1" customWidth="1"/>
    <col min="8717" max="8717" width="68" style="1" customWidth="1"/>
    <col min="8718" max="8718" width="162.140625" style="1" customWidth="1"/>
    <col min="8719" max="8719" width="255.7109375" style="1" customWidth="1"/>
    <col min="8720" max="8960" width="9.140625" style="1"/>
    <col min="8961" max="8961" width="26.85546875" style="1" customWidth="1"/>
    <col min="8962" max="8962" width="40.7109375" style="1" customWidth="1"/>
    <col min="8963" max="8963" width="42.28515625" style="1" customWidth="1"/>
    <col min="8964" max="8964" width="248" style="1" customWidth="1"/>
    <col min="8965" max="8968" width="0" style="1" hidden="1" customWidth="1"/>
    <col min="8969" max="8969" width="59.85546875" style="1" customWidth="1"/>
    <col min="8970" max="8970" width="65.140625" style="1" customWidth="1"/>
    <col min="8971" max="8971" width="53" style="1" customWidth="1"/>
    <col min="8972" max="8972" width="61.5703125" style="1" customWidth="1"/>
    <col min="8973" max="8973" width="68" style="1" customWidth="1"/>
    <col min="8974" max="8974" width="162.140625" style="1" customWidth="1"/>
    <col min="8975" max="8975" width="255.7109375" style="1" customWidth="1"/>
    <col min="8976" max="9216" width="9.140625" style="1"/>
    <col min="9217" max="9217" width="26.85546875" style="1" customWidth="1"/>
    <col min="9218" max="9218" width="40.7109375" style="1" customWidth="1"/>
    <col min="9219" max="9219" width="42.28515625" style="1" customWidth="1"/>
    <col min="9220" max="9220" width="248" style="1" customWidth="1"/>
    <col min="9221" max="9224" width="0" style="1" hidden="1" customWidth="1"/>
    <col min="9225" max="9225" width="59.85546875" style="1" customWidth="1"/>
    <col min="9226" max="9226" width="65.140625" style="1" customWidth="1"/>
    <col min="9227" max="9227" width="53" style="1" customWidth="1"/>
    <col min="9228" max="9228" width="61.5703125" style="1" customWidth="1"/>
    <col min="9229" max="9229" width="68" style="1" customWidth="1"/>
    <col min="9230" max="9230" width="162.140625" style="1" customWidth="1"/>
    <col min="9231" max="9231" width="255.7109375" style="1" customWidth="1"/>
    <col min="9232" max="9472" width="9.140625" style="1"/>
    <col min="9473" max="9473" width="26.85546875" style="1" customWidth="1"/>
    <col min="9474" max="9474" width="40.7109375" style="1" customWidth="1"/>
    <col min="9475" max="9475" width="42.28515625" style="1" customWidth="1"/>
    <col min="9476" max="9476" width="248" style="1" customWidth="1"/>
    <col min="9477" max="9480" width="0" style="1" hidden="1" customWidth="1"/>
    <col min="9481" max="9481" width="59.85546875" style="1" customWidth="1"/>
    <col min="9482" max="9482" width="65.140625" style="1" customWidth="1"/>
    <col min="9483" max="9483" width="53" style="1" customWidth="1"/>
    <col min="9484" max="9484" width="61.5703125" style="1" customWidth="1"/>
    <col min="9485" max="9485" width="68" style="1" customWidth="1"/>
    <col min="9486" max="9486" width="162.140625" style="1" customWidth="1"/>
    <col min="9487" max="9487" width="255.7109375" style="1" customWidth="1"/>
    <col min="9488" max="9728" width="9.140625" style="1"/>
    <col min="9729" max="9729" width="26.85546875" style="1" customWidth="1"/>
    <col min="9730" max="9730" width="40.7109375" style="1" customWidth="1"/>
    <col min="9731" max="9731" width="42.28515625" style="1" customWidth="1"/>
    <col min="9732" max="9732" width="248" style="1" customWidth="1"/>
    <col min="9733" max="9736" width="0" style="1" hidden="1" customWidth="1"/>
    <col min="9737" max="9737" width="59.85546875" style="1" customWidth="1"/>
    <col min="9738" max="9738" width="65.140625" style="1" customWidth="1"/>
    <col min="9739" max="9739" width="53" style="1" customWidth="1"/>
    <col min="9740" max="9740" width="61.5703125" style="1" customWidth="1"/>
    <col min="9741" max="9741" width="68" style="1" customWidth="1"/>
    <col min="9742" max="9742" width="162.140625" style="1" customWidth="1"/>
    <col min="9743" max="9743" width="255.7109375" style="1" customWidth="1"/>
    <col min="9744" max="9984" width="9.140625" style="1"/>
    <col min="9985" max="9985" width="26.85546875" style="1" customWidth="1"/>
    <col min="9986" max="9986" width="40.7109375" style="1" customWidth="1"/>
    <col min="9987" max="9987" width="42.28515625" style="1" customWidth="1"/>
    <col min="9988" max="9988" width="248" style="1" customWidth="1"/>
    <col min="9989" max="9992" width="0" style="1" hidden="1" customWidth="1"/>
    <col min="9993" max="9993" width="59.85546875" style="1" customWidth="1"/>
    <col min="9994" max="9994" width="65.140625" style="1" customWidth="1"/>
    <col min="9995" max="9995" width="53" style="1" customWidth="1"/>
    <col min="9996" max="9996" width="61.5703125" style="1" customWidth="1"/>
    <col min="9997" max="9997" width="68" style="1" customWidth="1"/>
    <col min="9998" max="9998" width="162.140625" style="1" customWidth="1"/>
    <col min="9999" max="9999" width="255.7109375" style="1" customWidth="1"/>
    <col min="10000" max="10240" width="9.140625" style="1"/>
    <col min="10241" max="10241" width="26.85546875" style="1" customWidth="1"/>
    <col min="10242" max="10242" width="40.7109375" style="1" customWidth="1"/>
    <col min="10243" max="10243" width="42.28515625" style="1" customWidth="1"/>
    <col min="10244" max="10244" width="248" style="1" customWidth="1"/>
    <col min="10245" max="10248" width="0" style="1" hidden="1" customWidth="1"/>
    <col min="10249" max="10249" width="59.85546875" style="1" customWidth="1"/>
    <col min="10250" max="10250" width="65.140625" style="1" customWidth="1"/>
    <col min="10251" max="10251" width="53" style="1" customWidth="1"/>
    <col min="10252" max="10252" width="61.5703125" style="1" customWidth="1"/>
    <col min="10253" max="10253" width="68" style="1" customWidth="1"/>
    <col min="10254" max="10254" width="162.140625" style="1" customWidth="1"/>
    <col min="10255" max="10255" width="255.7109375" style="1" customWidth="1"/>
    <col min="10256" max="10496" width="9.140625" style="1"/>
    <col min="10497" max="10497" width="26.85546875" style="1" customWidth="1"/>
    <col min="10498" max="10498" width="40.7109375" style="1" customWidth="1"/>
    <col min="10499" max="10499" width="42.28515625" style="1" customWidth="1"/>
    <col min="10500" max="10500" width="248" style="1" customWidth="1"/>
    <col min="10501" max="10504" width="0" style="1" hidden="1" customWidth="1"/>
    <col min="10505" max="10505" width="59.85546875" style="1" customWidth="1"/>
    <col min="10506" max="10506" width="65.140625" style="1" customWidth="1"/>
    <col min="10507" max="10507" width="53" style="1" customWidth="1"/>
    <col min="10508" max="10508" width="61.5703125" style="1" customWidth="1"/>
    <col min="10509" max="10509" width="68" style="1" customWidth="1"/>
    <col min="10510" max="10510" width="162.140625" style="1" customWidth="1"/>
    <col min="10511" max="10511" width="255.7109375" style="1" customWidth="1"/>
    <col min="10512" max="10752" width="9.140625" style="1"/>
    <col min="10753" max="10753" width="26.85546875" style="1" customWidth="1"/>
    <col min="10754" max="10754" width="40.7109375" style="1" customWidth="1"/>
    <col min="10755" max="10755" width="42.28515625" style="1" customWidth="1"/>
    <col min="10756" max="10756" width="248" style="1" customWidth="1"/>
    <col min="10757" max="10760" width="0" style="1" hidden="1" customWidth="1"/>
    <col min="10761" max="10761" width="59.85546875" style="1" customWidth="1"/>
    <col min="10762" max="10762" width="65.140625" style="1" customWidth="1"/>
    <col min="10763" max="10763" width="53" style="1" customWidth="1"/>
    <col min="10764" max="10764" width="61.5703125" style="1" customWidth="1"/>
    <col min="10765" max="10765" width="68" style="1" customWidth="1"/>
    <col min="10766" max="10766" width="162.140625" style="1" customWidth="1"/>
    <col min="10767" max="10767" width="255.7109375" style="1" customWidth="1"/>
    <col min="10768" max="11008" width="9.140625" style="1"/>
    <col min="11009" max="11009" width="26.85546875" style="1" customWidth="1"/>
    <col min="11010" max="11010" width="40.7109375" style="1" customWidth="1"/>
    <col min="11011" max="11011" width="42.28515625" style="1" customWidth="1"/>
    <col min="11012" max="11012" width="248" style="1" customWidth="1"/>
    <col min="11013" max="11016" width="0" style="1" hidden="1" customWidth="1"/>
    <col min="11017" max="11017" width="59.85546875" style="1" customWidth="1"/>
    <col min="11018" max="11018" width="65.140625" style="1" customWidth="1"/>
    <col min="11019" max="11019" width="53" style="1" customWidth="1"/>
    <col min="11020" max="11020" width="61.5703125" style="1" customWidth="1"/>
    <col min="11021" max="11021" width="68" style="1" customWidth="1"/>
    <col min="11022" max="11022" width="162.140625" style="1" customWidth="1"/>
    <col min="11023" max="11023" width="255.7109375" style="1" customWidth="1"/>
    <col min="11024" max="11264" width="9.140625" style="1"/>
    <col min="11265" max="11265" width="26.85546875" style="1" customWidth="1"/>
    <col min="11266" max="11266" width="40.7109375" style="1" customWidth="1"/>
    <col min="11267" max="11267" width="42.28515625" style="1" customWidth="1"/>
    <col min="11268" max="11268" width="248" style="1" customWidth="1"/>
    <col min="11269" max="11272" width="0" style="1" hidden="1" customWidth="1"/>
    <col min="11273" max="11273" width="59.85546875" style="1" customWidth="1"/>
    <col min="11274" max="11274" width="65.140625" style="1" customWidth="1"/>
    <col min="11275" max="11275" width="53" style="1" customWidth="1"/>
    <col min="11276" max="11276" width="61.5703125" style="1" customWidth="1"/>
    <col min="11277" max="11277" width="68" style="1" customWidth="1"/>
    <col min="11278" max="11278" width="162.140625" style="1" customWidth="1"/>
    <col min="11279" max="11279" width="255.7109375" style="1" customWidth="1"/>
    <col min="11280" max="11520" width="9.140625" style="1"/>
    <col min="11521" max="11521" width="26.85546875" style="1" customWidth="1"/>
    <col min="11522" max="11522" width="40.7109375" style="1" customWidth="1"/>
    <col min="11523" max="11523" width="42.28515625" style="1" customWidth="1"/>
    <col min="11524" max="11524" width="248" style="1" customWidth="1"/>
    <col min="11525" max="11528" width="0" style="1" hidden="1" customWidth="1"/>
    <col min="11529" max="11529" width="59.85546875" style="1" customWidth="1"/>
    <col min="11530" max="11530" width="65.140625" style="1" customWidth="1"/>
    <col min="11531" max="11531" width="53" style="1" customWidth="1"/>
    <col min="11532" max="11532" width="61.5703125" style="1" customWidth="1"/>
    <col min="11533" max="11533" width="68" style="1" customWidth="1"/>
    <col min="11534" max="11534" width="162.140625" style="1" customWidth="1"/>
    <col min="11535" max="11535" width="255.7109375" style="1" customWidth="1"/>
    <col min="11536" max="11776" width="9.140625" style="1"/>
    <col min="11777" max="11777" width="26.85546875" style="1" customWidth="1"/>
    <col min="11778" max="11778" width="40.7109375" style="1" customWidth="1"/>
    <col min="11779" max="11779" width="42.28515625" style="1" customWidth="1"/>
    <col min="11780" max="11780" width="248" style="1" customWidth="1"/>
    <col min="11781" max="11784" width="0" style="1" hidden="1" customWidth="1"/>
    <col min="11785" max="11785" width="59.85546875" style="1" customWidth="1"/>
    <col min="11786" max="11786" width="65.140625" style="1" customWidth="1"/>
    <col min="11787" max="11787" width="53" style="1" customWidth="1"/>
    <col min="11788" max="11788" width="61.5703125" style="1" customWidth="1"/>
    <col min="11789" max="11789" width="68" style="1" customWidth="1"/>
    <col min="11790" max="11790" width="162.140625" style="1" customWidth="1"/>
    <col min="11791" max="11791" width="255.7109375" style="1" customWidth="1"/>
    <col min="11792" max="12032" width="9.140625" style="1"/>
    <col min="12033" max="12033" width="26.85546875" style="1" customWidth="1"/>
    <col min="12034" max="12034" width="40.7109375" style="1" customWidth="1"/>
    <col min="12035" max="12035" width="42.28515625" style="1" customWidth="1"/>
    <col min="12036" max="12036" width="248" style="1" customWidth="1"/>
    <col min="12037" max="12040" width="0" style="1" hidden="1" customWidth="1"/>
    <col min="12041" max="12041" width="59.85546875" style="1" customWidth="1"/>
    <col min="12042" max="12042" width="65.140625" style="1" customWidth="1"/>
    <col min="12043" max="12043" width="53" style="1" customWidth="1"/>
    <col min="12044" max="12044" width="61.5703125" style="1" customWidth="1"/>
    <col min="12045" max="12045" width="68" style="1" customWidth="1"/>
    <col min="12046" max="12046" width="162.140625" style="1" customWidth="1"/>
    <col min="12047" max="12047" width="255.7109375" style="1" customWidth="1"/>
    <col min="12048" max="12288" width="9.140625" style="1"/>
    <col min="12289" max="12289" width="26.85546875" style="1" customWidth="1"/>
    <col min="12290" max="12290" width="40.7109375" style="1" customWidth="1"/>
    <col min="12291" max="12291" width="42.28515625" style="1" customWidth="1"/>
    <col min="12292" max="12292" width="248" style="1" customWidth="1"/>
    <col min="12293" max="12296" width="0" style="1" hidden="1" customWidth="1"/>
    <col min="12297" max="12297" width="59.85546875" style="1" customWidth="1"/>
    <col min="12298" max="12298" width="65.140625" style="1" customWidth="1"/>
    <col min="12299" max="12299" width="53" style="1" customWidth="1"/>
    <col min="12300" max="12300" width="61.5703125" style="1" customWidth="1"/>
    <col min="12301" max="12301" width="68" style="1" customWidth="1"/>
    <col min="12302" max="12302" width="162.140625" style="1" customWidth="1"/>
    <col min="12303" max="12303" width="255.7109375" style="1" customWidth="1"/>
    <col min="12304" max="12544" width="9.140625" style="1"/>
    <col min="12545" max="12545" width="26.85546875" style="1" customWidth="1"/>
    <col min="12546" max="12546" width="40.7109375" style="1" customWidth="1"/>
    <col min="12547" max="12547" width="42.28515625" style="1" customWidth="1"/>
    <col min="12548" max="12548" width="248" style="1" customWidth="1"/>
    <col min="12549" max="12552" width="0" style="1" hidden="1" customWidth="1"/>
    <col min="12553" max="12553" width="59.85546875" style="1" customWidth="1"/>
    <col min="12554" max="12554" width="65.140625" style="1" customWidth="1"/>
    <col min="12555" max="12555" width="53" style="1" customWidth="1"/>
    <col min="12556" max="12556" width="61.5703125" style="1" customWidth="1"/>
    <col min="12557" max="12557" width="68" style="1" customWidth="1"/>
    <col min="12558" max="12558" width="162.140625" style="1" customWidth="1"/>
    <col min="12559" max="12559" width="255.7109375" style="1" customWidth="1"/>
    <col min="12560" max="12800" width="9.140625" style="1"/>
    <col min="12801" max="12801" width="26.85546875" style="1" customWidth="1"/>
    <col min="12802" max="12802" width="40.7109375" style="1" customWidth="1"/>
    <col min="12803" max="12803" width="42.28515625" style="1" customWidth="1"/>
    <col min="12804" max="12804" width="248" style="1" customWidth="1"/>
    <col min="12805" max="12808" width="0" style="1" hidden="1" customWidth="1"/>
    <col min="12809" max="12809" width="59.85546875" style="1" customWidth="1"/>
    <col min="12810" max="12810" width="65.140625" style="1" customWidth="1"/>
    <col min="12811" max="12811" width="53" style="1" customWidth="1"/>
    <col min="12812" max="12812" width="61.5703125" style="1" customWidth="1"/>
    <col min="12813" max="12813" width="68" style="1" customWidth="1"/>
    <col min="12814" max="12814" width="162.140625" style="1" customWidth="1"/>
    <col min="12815" max="12815" width="255.7109375" style="1" customWidth="1"/>
    <col min="12816" max="13056" width="9.140625" style="1"/>
    <col min="13057" max="13057" width="26.85546875" style="1" customWidth="1"/>
    <col min="13058" max="13058" width="40.7109375" style="1" customWidth="1"/>
    <col min="13059" max="13059" width="42.28515625" style="1" customWidth="1"/>
    <col min="13060" max="13060" width="248" style="1" customWidth="1"/>
    <col min="13061" max="13064" width="0" style="1" hidden="1" customWidth="1"/>
    <col min="13065" max="13065" width="59.85546875" style="1" customWidth="1"/>
    <col min="13066" max="13066" width="65.140625" style="1" customWidth="1"/>
    <col min="13067" max="13067" width="53" style="1" customWidth="1"/>
    <col min="13068" max="13068" width="61.5703125" style="1" customWidth="1"/>
    <col min="13069" max="13069" width="68" style="1" customWidth="1"/>
    <col min="13070" max="13070" width="162.140625" style="1" customWidth="1"/>
    <col min="13071" max="13071" width="255.7109375" style="1" customWidth="1"/>
    <col min="13072" max="13312" width="9.140625" style="1"/>
    <col min="13313" max="13313" width="26.85546875" style="1" customWidth="1"/>
    <col min="13314" max="13314" width="40.7109375" style="1" customWidth="1"/>
    <col min="13315" max="13315" width="42.28515625" style="1" customWidth="1"/>
    <col min="13316" max="13316" width="248" style="1" customWidth="1"/>
    <col min="13317" max="13320" width="0" style="1" hidden="1" customWidth="1"/>
    <col min="13321" max="13321" width="59.85546875" style="1" customWidth="1"/>
    <col min="13322" max="13322" width="65.140625" style="1" customWidth="1"/>
    <col min="13323" max="13323" width="53" style="1" customWidth="1"/>
    <col min="13324" max="13324" width="61.5703125" style="1" customWidth="1"/>
    <col min="13325" max="13325" width="68" style="1" customWidth="1"/>
    <col min="13326" max="13326" width="162.140625" style="1" customWidth="1"/>
    <col min="13327" max="13327" width="255.7109375" style="1" customWidth="1"/>
    <col min="13328" max="13568" width="9.140625" style="1"/>
    <col min="13569" max="13569" width="26.85546875" style="1" customWidth="1"/>
    <col min="13570" max="13570" width="40.7109375" style="1" customWidth="1"/>
    <col min="13571" max="13571" width="42.28515625" style="1" customWidth="1"/>
    <col min="13572" max="13572" width="248" style="1" customWidth="1"/>
    <col min="13573" max="13576" width="0" style="1" hidden="1" customWidth="1"/>
    <col min="13577" max="13577" width="59.85546875" style="1" customWidth="1"/>
    <col min="13578" max="13578" width="65.140625" style="1" customWidth="1"/>
    <col min="13579" max="13579" width="53" style="1" customWidth="1"/>
    <col min="13580" max="13580" width="61.5703125" style="1" customWidth="1"/>
    <col min="13581" max="13581" width="68" style="1" customWidth="1"/>
    <col min="13582" max="13582" width="162.140625" style="1" customWidth="1"/>
    <col min="13583" max="13583" width="255.7109375" style="1" customWidth="1"/>
    <col min="13584" max="13824" width="9.140625" style="1"/>
    <col min="13825" max="13825" width="26.85546875" style="1" customWidth="1"/>
    <col min="13826" max="13826" width="40.7109375" style="1" customWidth="1"/>
    <col min="13827" max="13827" width="42.28515625" style="1" customWidth="1"/>
    <col min="13828" max="13828" width="248" style="1" customWidth="1"/>
    <col min="13829" max="13832" width="0" style="1" hidden="1" customWidth="1"/>
    <col min="13833" max="13833" width="59.85546875" style="1" customWidth="1"/>
    <col min="13834" max="13834" width="65.140625" style="1" customWidth="1"/>
    <col min="13835" max="13835" width="53" style="1" customWidth="1"/>
    <col min="13836" max="13836" width="61.5703125" style="1" customWidth="1"/>
    <col min="13837" max="13837" width="68" style="1" customWidth="1"/>
    <col min="13838" max="13838" width="162.140625" style="1" customWidth="1"/>
    <col min="13839" max="13839" width="255.7109375" style="1" customWidth="1"/>
    <col min="13840" max="14080" width="9.140625" style="1"/>
    <col min="14081" max="14081" width="26.85546875" style="1" customWidth="1"/>
    <col min="14082" max="14082" width="40.7109375" style="1" customWidth="1"/>
    <col min="14083" max="14083" width="42.28515625" style="1" customWidth="1"/>
    <col min="14084" max="14084" width="248" style="1" customWidth="1"/>
    <col min="14085" max="14088" width="0" style="1" hidden="1" customWidth="1"/>
    <col min="14089" max="14089" width="59.85546875" style="1" customWidth="1"/>
    <col min="14090" max="14090" width="65.140625" style="1" customWidth="1"/>
    <col min="14091" max="14091" width="53" style="1" customWidth="1"/>
    <col min="14092" max="14092" width="61.5703125" style="1" customWidth="1"/>
    <col min="14093" max="14093" width="68" style="1" customWidth="1"/>
    <col min="14094" max="14094" width="162.140625" style="1" customWidth="1"/>
    <col min="14095" max="14095" width="255.7109375" style="1" customWidth="1"/>
    <col min="14096" max="14336" width="9.140625" style="1"/>
    <col min="14337" max="14337" width="26.85546875" style="1" customWidth="1"/>
    <col min="14338" max="14338" width="40.7109375" style="1" customWidth="1"/>
    <col min="14339" max="14339" width="42.28515625" style="1" customWidth="1"/>
    <col min="14340" max="14340" width="248" style="1" customWidth="1"/>
    <col min="14341" max="14344" width="0" style="1" hidden="1" customWidth="1"/>
    <col min="14345" max="14345" width="59.85546875" style="1" customWidth="1"/>
    <col min="14346" max="14346" width="65.140625" style="1" customWidth="1"/>
    <col min="14347" max="14347" width="53" style="1" customWidth="1"/>
    <col min="14348" max="14348" width="61.5703125" style="1" customWidth="1"/>
    <col min="14349" max="14349" width="68" style="1" customWidth="1"/>
    <col min="14350" max="14350" width="162.140625" style="1" customWidth="1"/>
    <col min="14351" max="14351" width="255.7109375" style="1" customWidth="1"/>
    <col min="14352" max="14592" width="9.140625" style="1"/>
    <col min="14593" max="14593" width="26.85546875" style="1" customWidth="1"/>
    <col min="14594" max="14594" width="40.7109375" style="1" customWidth="1"/>
    <col min="14595" max="14595" width="42.28515625" style="1" customWidth="1"/>
    <col min="14596" max="14596" width="248" style="1" customWidth="1"/>
    <col min="14597" max="14600" width="0" style="1" hidden="1" customWidth="1"/>
    <col min="14601" max="14601" width="59.85546875" style="1" customWidth="1"/>
    <col min="14602" max="14602" width="65.140625" style="1" customWidth="1"/>
    <col min="14603" max="14603" width="53" style="1" customWidth="1"/>
    <col min="14604" max="14604" width="61.5703125" style="1" customWidth="1"/>
    <col min="14605" max="14605" width="68" style="1" customWidth="1"/>
    <col min="14606" max="14606" width="162.140625" style="1" customWidth="1"/>
    <col min="14607" max="14607" width="255.7109375" style="1" customWidth="1"/>
    <col min="14608" max="14848" width="9.140625" style="1"/>
    <col min="14849" max="14849" width="26.85546875" style="1" customWidth="1"/>
    <col min="14850" max="14850" width="40.7109375" style="1" customWidth="1"/>
    <col min="14851" max="14851" width="42.28515625" style="1" customWidth="1"/>
    <col min="14852" max="14852" width="248" style="1" customWidth="1"/>
    <col min="14853" max="14856" width="0" style="1" hidden="1" customWidth="1"/>
    <col min="14857" max="14857" width="59.85546875" style="1" customWidth="1"/>
    <col min="14858" max="14858" width="65.140625" style="1" customWidth="1"/>
    <col min="14859" max="14859" width="53" style="1" customWidth="1"/>
    <col min="14860" max="14860" width="61.5703125" style="1" customWidth="1"/>
    <col min="14861" max="14861" width="68" style="1" customWidth="1"/>
    <col min="14862" max="14862" width="162.140625" style="1" customWidth="1"/>
    <col min="14863" max="14863" width="255.7109375" style="1" customWidth="1"/>
    <col min="14864" max="15104" width="9.140625" style="1"/>
    <col min="15105" max="15105" width="26.85546875" style="1" customWidth="1"/>
    <col min="15106" max="15106" width="40.7109375" style="1" customWidth="1"/>
    <col min="15107" max="15107" width="42.28515625" style="1" customWidth="1"/>
    <col min="15108" max="15108" width="248" style="1" customWidth="1"/>
    <col min="15109" max="15112" width="0" style="1" hidden="1" customWidth="1"/>
    <col min="15113" max="15113" width="59.85546875" style="1" customWidth="1"/>
    <col min="15114" max="15114" width="65.140625" style="1" customWidth="1"/>
    <col min="15115" max="15115" width="53" style="1" customWidth="1"/>
    <col min="15116" max="15116" width="61.5703125" style="1" customWidth="1"/>
    <col min="15117" max="15117" width="68" style="1" customWidth="1"/>
    <col min="15118" max="15118" width="162.140625" style="1" customWidth="1"/>
    <col min="15119" max="15119" width="255.7109375" style="1" customWidth="1"/>
    <col min="15120" max="15360" width="9.140625" style="1"/>
    <col min="15361" max="15361" width="26.85546875" style="1" customWidth="1"/>
    <col min="15362" max="15362" width="40.7109375" style="1" customWidth="1"/>
    <col min="15363" max="15363" width="42.28515625" style="1" customWidth="1"/>
    <col min="15364" max="15364" width="248" style="1" customWidth="1"/>
    <col min="15365" max="15368" width="0" style="1" hidden="1" customWidth="1"/>
    <col min="15369" max="15369" width="59.85546875" style="1" customWidth="1"/>
    <col min="15370" max="15370" width="65.140625" style="1" customWidth="1"/>
    <col min="15371" max="15371" width="53" style="1" customWidth="1"/>
    <col min="15372" max="15372" width="61.5703125" style="1" customWidth="1"/>
    <col min="15373" max="15373" width="68" style="1" customWidth="1"/>
    <col min="15374" max="15374" width="162.140625" style="1" customWidth="1"/>
    <col min="15375" max="15375" width="255.7109375" style="1" customWidth="1"/>
    <col min="15376" max="15616" width="9.140625" style="1"/>
    <col min="15617" max="15617" width="26.85546875" style="1" customWidth="1"/>
    <col min="15618" max="15618" width="40.7109375" style="1" customWidth="1"/>
    <col min="15619" max="15619" width="42.28515625" style="1" customWidth="1"/>
    <col min="15620" max="15620" width="248" style="1" customWidth="1"/>
    <col min="15621" max="15624" width="0" style="1" hidden="1" customWidth="1"/>
    <col min="15625" max="15625" width="59.85546875" style="1" customWidth="1"/>
    <col min="15626" max="15626" width="65.140625" style="1" customWidth="1"/>
    <col min="15627" max="15627" width="53" style="1" customWidth="1"/>
    <col min="15628" max="15628" width="61.5703125" style="1" customWidth="1"/>
    <col min="15629" max="15629" width="68" style="1" customWidth="1"/>
    <col min="15630" max="15630" width="162.140625" style="1" customWidth="1"/>
    <col min="15631" max="15631" width="255.7109375" style="1" customWidth="1"/>
    <col min="15632" max="15872" width="9.140625" style="1"/>
    <col min="15873" max="15873" width="26.85546875" style="1" customWidth="1"/>
    <col min="15874" max="15874" width="40.7109375" style="1" customWidth="1"/>
    <col min="15875" max="15875" width="42.28515625" style="1" customWidth="1"/>
    <col min="15876" max="15876" width="248" style="1" customWidth="1"/>
    <col min="15877" max="15880" width="0" style="1" hidden="1" customWidth="1"/>
    <col min="15881" max="15881" width="59.85546875" style="1" customWidth="1"/>
    <col min="15882" max="15882" width="65.140625" style="1" customWidth="1"/>
    <col min="15883" max="15883" width="53" style="1" customWidth="1"/>
    <col min="15884" max="15884" width="61.5703125" style="1" customWidth="1"/>
    <col min="15885" max="15885" width="68" style="1" customWidth="1"/>
    <col min="15886" max="15886" width="162.140625" style="1" customWidth="1"/>
    <col min="15887" max="15887" width="255.7109375" style="1" customWidth="1"/>
    <col min="15888" max="16128" width="9.140625" style="1"/>
    <col min="16129" max="16129" width="26.85546875" style="1" customWidth="1"/>
    <col min="16130" max="16130" width="40.7109375" style="1" customWidth="1"/>
    <col min="16131" max="16131" width="42.28515625" style="1" customWidth="1"/>
    <col min="16132" max="16132" width="248" style="1" customWidth="1"/>
    <col min="16133" max="16136" width="0" style="1" hidden="1" customWidth="1"/>
    <col min="16137" max="16137" width="59.85546875" style="1" customWidth="1"/>
    <col min="16138" max="16138" width="65.140625" style="1" customWidth="1"/>
    <col min="16139" max="16139" width="53" style="1" customWidth="1"/>
    <col min="16140" max="16140" width="61.5703125" style="1" customWidth="1"/>
    <col min="16141" max="16141" width="68" style="1" customWidth="1"/>
    <col min="16142" max="16142" width="162.140625" style="1" customWidth="1"/>
    <col min="16143" max="16143" width="255.7109375" style="1" customWidth="1"/>
    <col min="16144" max="16384" width="9.140625" style="1"/>
  </cols>
  <sheetData>
    <row r="1" spans="1:15" s="32" customFormat="1" ht="150.75" customHeight="1" x14ac:dyDescent="0.2">
      <c r="A1" s="60" t="s">
        <v>0</v>
      </c>
      <c r="B1" s="61"/>
      <c r="C1" s="61"/>
      <c r="D1" s="61"/>
      <c r="E1" s="61"/>
      <c r="F1" s="61"/>
      <c r="G1" s="61"/>
      <c r="H1" s="61"/>
      <c r="I1" s="61"/>
      <c r="J1" s="61"/>
      <c r="K1" s="61"/>
      <c r="L1" s="61"/>
      <c r="M1" s="61"/>
      <c r="N1" s="61"/>
    </row>
    <row r="2" spans="1:15" s="10" customFormat="1" ht="409.6" customHeight="1" x14ac:dyDescent="0.2">
      <c r="A2" s="45" t="s">
        <v>1</v>
      </c>
      <c r="B2" s="47" t="s">
        <v>2</v>
      </c>
      <c r="C2" s="45" t="s">
        <v>3</v>
      </c>
      <c r="D2" s="49" t="s">
        <v>4</v>
      </c>
      <c r="E2" s="51" t="s">
        <v>5</v>
      </c>
      <c r="F2" s="53" t="s">
        <v>6</v>
      </c>
      <c r="G2" s="62" t="s">
        <v>69</v>
      </c>
      <c r="H2" s="63"/>
      <c r="I2" s="7" t="s">
        <v>70</v>
      </c>
      <c r="J2" s="7" t="s">
        <v>71</v>
      </c>
      <c r="K2" s="7" t="s">
        <v>72</v>
      </c>
      <c r="L2" s="7" t="s">
        <v>73</v>
      </c>
      <c r="M2" s="7" t="s">
        <v>74</v>
      </c>
      <c r="N2" s="8"/>
      <c r="O2" s="9"/>
    </row>
    <row r="3" spans="1:15" ht="3" hidden="1" customHeight="1" x14ac:dyDescent="0.2">
      <c r="A3" s="46"/>
      <c r="B3" s="48"/>
      <c r="C3" s="46"/>
      <c r="D3" s="50"/>
      <c r="E3" s="52"/>
      <c r="F3" s="54"/>
      <c r="G3" s="56"/>
      <c r="H3" s="56"/>
      <c r="I3" s="56"/>
      <c r="J3" s="56"/>
      <c r="K3" s="56"/>
      <c r="L3" s="56"/>
      <c r="M3" s="56"/>
      <c r="N3" s="56"/>
      <c r="O3" s="57"/>
    </row>
    <row r="4" spans="1:15" ht="190.5" customHeight="1" x14ac:dyDescent="0.7">
      <c r="A4" s="11">
        <v>1</v>
      </c>
      <c r="B4" s="11">
        <v>3</v>
      </c>
      <c r="C4" s="11">
        <v>98</v>
      </c>
      <c r="D4" s="12" t="s">
        <v>15</v>
      </c>
      <c r="E4" s="13" t="s">
        <v>16</v>
      </c>
      <c r="F4" s="13" t="s">
        <v>17</v>
      </c>
      <c r="G4" s="58">
        <v>17700</v>
      </c>
      <c r="H4" s="59"/>
      <c r="I4" s="14">
        <v>18377</v>
      </c>
      <c r="J4" s="14">
        <v>21036</v>
      </c>
      <c r="K4" s="14">
        <v>26027</v>
      </c>
      <c r="L4" s="14">
        <v>31903</v>
      </c>
      <c r="M4" s="14">
        <v>34809</v>
      </c>
      <c r="N4" s="15" t="s">
        <v>18</v>
      </c>
      <c r="O4" s="16"/>
    </row>
    <row r="5" spans="1:15" ht="141" customHeight="1" x14ac:dyDescent="0.7">
      <c r="A5" s="11">
        <v>2</v>
      </c>
      <c r="B5" s="11">
        <v>5</v>
      </c>
      <c r="C5" s="11" t="s">
        <v>75</v>
      </c>
      <c r="D5" s="17" t="s">
        <v>20</v>
      </c>
      <c r="E5" s="18">
        <v>88</v>
      </c>
      <c r="F5" s="18">
        <v>98</v>
      </c>
      <c r="G5" s="33">
        <v>150</v>
      </c>
      <c r="H5" s="34" t="s">
        <v>76</v>
      </c>
      <c r="I5" s="14">
        <v>155</v>
      </c>
      <c r="J5" s="14">
        <v>177</v>
      </c>
      <c r="K5" s="14">
        <v>219</v>
      </c>
      <c r="L5" s="14">
        <v>268</v>
      </c>
      <c r="M5" s="14">
        <v>292</v>
      </c>
      <c r="N5" s="20" t="s">
        <v>21</v>
      </c>
      <c r="O5" s="16"/>
    </row>
    <row r="6" spans="1:15" ht="153.75" customHeight="1" x14ac:dyDescent="0.7">
      <c r="A6" s="11">
        <v>3</v>
      </c>
      <c r="B6" s="11">
        <v>7</v>
      </c>
      <c r="C6" s="11" t="s">
        <v>77</v>
      </c>
      <c r="D6" s="17" t="s">
        <v>78</v>
      </c>
      <c r="E6" s="18">
        <v>88</v>
      </c>
      <c r="F6" s="18">
        <v>98</v>
      </c>
      <c r="G6" s="33">
        <v>250</v>
      </c>
      <c r="H6" s="34" t="s">
        <v>76</v>
      </c>
      <c r="I6" s="14">
        <v>259</v>
      </c>
      <c r="J6" s="14">
        <v>296</v>
      </c>
      <c r="K6" s="14">
        <v>366</v>
      </c>
      <c r="L6" s="14">
        <v>448</v>
      </c>
      <c r="M6" s="14">
        <v>488</v>
      </c>
      <c r="N6" s="20" t="s">
        <v>21</v>
      </c>
      <c r="O6" s="16"/>
    </row>
    <row r="7" spans="1:15" ht="126.75" customHeight="1" x14ac:dyDescent="0.7">
      <c r="A7" s="11">
        <v>4</v>
      </c>
      <c r="B7" s="11" t="s">
        <v>79</v>
      </c>
      <c r="C7" s="11" t="s">
        <v>80</v>
      </c>
      <c r="D7" s="35" t="s">
        <v>81</v>
      </c>
      <c r="E7" s="18" t="s">
        <v>82</v>
      </c>
      <c r="F7" s="18" t="s">
        <v>82</v>
      </c>
      <c r="G7" s="33">
        <v>1000</v>
      </c>
      <c r="H7" s="34" t="s">
        <v>76</v>
      </c>
      <c r="I7" s="14">
        <v>1036</v>
      </c>
      <c r="J7" s="14">
        <v>1184</v>
      </c>
      <c r="K7" s="14">
        <v>1464</v>
      </c>
      <c r="L7" s="14">
        <v>1792</v>
      </c>
      <c r="M7" s="14">
        <v>1952</v>
      </c>
      <c r="N7" s="20" t="s">
        <v>83</v>
      </c>
      <c r="O7" s="16"/>
    </row>
    <row r="8" spans="1:15" ht="111" customHeight="1" x14ac:dyDescent="0.7">
      <c r="A8" s="11">
        <v>5</v>
      </c>
      <c r="B8" s="11">
        <v>8</v>
      </c>
      <c r="C8" s="11" t="s">
        <v>84</v>
      </c>
      <c r="D8" s="17" t="s">
        <v>24</v>
      </c>
      <c r="E8" s="18">
        <v>88</v>
      </c>
      <c r="F8" s="18">
        <v>98</v>
      </c>
      <c r="G8" s="33">
        <v>150</v>
      </c>
      <c r="H8" s="34" t="s">
        <v>76</v>
      </c>
      <c r="I8" s="14">
        <v>155</v>
      </c>
      <c r="J8" s="14">
        <v>177</v>
      </c>
      <c r="K8" s="14">
        <v>219</v>
      </c>
      <c r="L8" s="14">
        <v>268</v>
      </c>
      <c r="M8" s="14">
        <v>292</v>
      </c>
      <c r="N8" s="20" t="s">
        <v>21</v>
      </c>
      <c r="O8" s="16"/>
    </row>
    <row r="9" spans="1:15" ht="139.5" customHeight="1" x14ac:dyDescent="0.7">
      <c r="A9" s="11">
        <v>6</v>
      </c>
      <c r="B9" s="11">
        <v>14</v>
      </c>
      <c r="C9" s="11" t="s">
        <v>84</v>
      </c>
      <c r="D9" s="17" t="s">
        <v>85</v>
      </c>
      <c r="E9" s="18">
        <v>88</v>
      </c>
      <c r="F9" s="18">
        <v>98</v>
      </c>
      <c r="G9" s="33">
        <v>150</v>
      </c>
      <c r="H9" s="34" t="s">
        <v>76</v>
      </c>
      <c r="I9" s="14">
        <v>155</v>
      </c>
      <c r="J9" s="14">
        <v>177</v>
      </c>
      <c r="K9" s="14">
        <v>219</v>
      </c>
      <c r="L9" s="14">
        <v>268</v>
      </c>
      <c r="M9" s="14">
        <v>292</v>
      </c>
      <c r="N9" s="20" t="s">
        <v>21</v>
      </c>
      <c r="O9" s="16"/>
    </row>
    <row r="10" spans="1:15" ht="134.25" customHeight="1" x14ac:dyDescent="0.7">
      <c r="A10" s="11">
        <v>7</v>
      </c>
      <c r="B10" s="11">
        <v>28</v>
      </c>
      <c r="C10" s="11" t="s">
        <v>86</v>
      </c>
      <c r="D10" s="17" t="s">
        <v>27</v>
      </c>
      <c r="E10" s="18">
        <v>88</v>
      </c>
      <c r="F10" s="18">
        <v>98</v>
      </c>
      <c r="G10" s="33">
        <v>150</v>
      </c>
      <c r="H10" s="34" t="s">
        <v>76</v>
      </c>
      <c r="I10" s="14">
        <v>155</v>
      </c>
      <c r="J10" s="14">
        <v>177</v>
      </c>
      <c r="K10" s="14">
        <v>219</v>
      </c>
      <c r="L10" s="14">
        <v>268</v>
      </c>
      <c r="M10" s="14">
        <v>292</v>
      </c>
      <c r="N10" s="20" t="s">
        <v>21</v>
      </c>
      <c r="O10" s="16"/>
    </row>
    <row r="11" spans="1:15" ht="135" customHeight="1" x14ac:dyDescent="0.7">
      <c r="A11" s="11">
        <v>8</v>
      </c>
      <c r="B11" s="11">
        <v>29</v>
      </c>
      <c r="C11" s="11">
        <v>100</v>
      </c>
      <c r="D11" s="17" t="s">
        <v>28</v>
      </c>
      <c r="E11" s="18">
        <v>360</v>
      </c>
      <c r="F11" s="18">
        <v>403</v>
      </c>
      <c r="G11" s="64">
        <v>584</v>
      </c>
      <c r="H11" s="65"/>
      <c r="I11" s="14">
        <v>606</v>
      </c>
      <c r="J11" s="14">
        <v>693</v>
      </c>
      <c r="K11" s="14">
        <v>857</v>
      </c>
      <c r="L11" s="14">
        <v>1050</v>
      </c>
      <c r="M11" s="14">
        <v>1145</v>
      </c>
      <c r="N11" s="20" t="s">
        <v>21</v>
      </c>
      <c r="O11" s="16"/>
    </row>
    <row r="12" spans="1:15" ht="233.25" customHeight="1" x14ac:dyDescent="0.2">
      <c r="A12" s="11">
        <v>9</v>
      </c>
      <c r="B12" s="11">
        <v>30</v>
      </c>
      <c r="C12" s="11">
        <v>101</v>
      </c>
      <c r="D12" s="17" t="s">
        <v>29</v>
      </c>
      <c r="E12" s="18">
        <v>1357</v>
      </c>
      <c r="F12" s="18">
        <v>1519</v>
      </c>
      <c r="G12" s="58">
        <v>2211</v>
      </c>
      <c r="H12" s="59"/>
      <c r="I12" s="14">
        <v>2295</v>
      </c>
      <c r="J12" s="14">
        <v>2627</v>
      </c>
      <c r="K12" s="14">
        <v>3250</v>
      </c>
      <c r="L12" s="14">
        <v>3983</v>
      </c>
      <c r="M12" s="14">
        <v>4345</v>
      </c>
      <c r="N12" s="20" t="s">
        <v>30</v>
      </c>
      <c r="O12" s="21"/>
    </row>
    <row r="13" spans="1:15" ht="198.75" customHeight="1" x14ac:dyDescent="0.2">
      <c r="A13" s="11">
        <v>10</v>
      </c>
      <c r="B13" s="11">
        <v>32</v>
      </c>
      <c r="C13" s="11" t="s">
        <v>31</v>
      </c>
      <c r="D13" s="17" t="s">
        <v>32</v>
      </c>
      <c r="E13" s="18">
        <v>100</v>
      </c>
      <c r="F13" s="18">
        <v>112</v>
      </c>
      <c r="G13" s="58">
        <v>161</v>
      </c>
      <c r="H13" s="59"/>
      <c r="I13" s="14">
        <v>167</v>
      </c>
      <c r="J13" s="14">
        <v>191</v>
      </c>
      <c r="K13" s="14">
        <v>236</v>
      </c>
      <c r="L13" s="14">
        <v>289</v>
      </c>
      <c r="M13" s="14">
        <v>315</v>
      </c>
      <c r="N13" s="20" t="s">
        <v>33</v>
      </c>
      <c r="O13" s="21"/>
    </row>
    <row r="14" spans="1:15" ht="183.75" customHeight="1" x14ac:dyDescent="0.2">
      <c r="A14" s="11">
        <v>11</v>
      </c>
      <c r="B14" s="11">
        <v>32</v>
      </c>
      <c r="C14" s="11" t="s">
        <v>31</v>
      </c>
      <c r="D14" s="17" t="s">
        <v>34</v>
      </c>
      <c r="E14" s="18">
        <v>100</v>
      </c>
      <c r="F14" s="18">
        <v>112</v>
      </c>
      <c r="G14" s="58">
        <v>161</v>
      </c>
      <c r="H14" s="59"/>
      <c r="I14" s="14">
        <v>167</v>
      </c>
      <c r="J14" s="14">
        <v>191</v>
      </c>
      <c r="K14" s="14">
        <v>236</v>
      </c>
      <c r="L14" s="14">
        <v>289</v>
      </c>
      <c r="M14" s="14">
        <v>315</v>
      </c>
      <c r="N14" s="20" t="s">
        <v>33</v>
      </c>
      <c r="O14" s="21"/>
    </row>
    <row r="15" spans="1:15" ht="99.75" customHeight="1" x14ac:dyDescent="0.2">
      <c r="A15" s="11">
        <v>12</v>
      </c>
      <c r="B15" s="11">
        <v>37</v>
      </c>
      <c r="C15" s="11" t="s">
        <v>35</v>
      </c>
      <c r="D15" s="17" t="s">
        <v>36</v>
      </c>
      <c r="E15" s="18">
        <v>360</v>
      </c>
      <c r="F15" s="18">
        <v>403</v>
      </c>
      <c r="G15" s="58">
        <v>584</v>
      </c>
      <c r="H15" s="59"/>
      <c r="I15" s="14">
        <v>606</v>
      </c>
      <c r="J15" s="14">
        <v>693</v>
      </c>
      <c r="K15" s="14">
        <v>857</v>
      </c>
      <c r="L15" s="14">
        <v>1050</v>
      </c>
      <c r="M15" s="14">
        <v>1145</v>
      </c>
      <c r="N15" s="20"/>
      <c r="O15" s="22"/>
    </row>
    <row r="16" spans="1:15" ht="140.25" customHeight="1" x14ac:dyDescent="0.2">
      <c r="A16" s="11">
        <v>13</v>
      </c>
      <c r="B16" s="11">
        <v>38</v>
      </c>
      <c r="C16" s="11" t="s">
        <v>35</v>
      </c>
      <c r="D16" s="17" t="s">
        <v>37</v>
      </c>
      <c r="E16" s="18">
        <v>360</v>
      </c>
      <c r="F16" s="18">
        <v>403</v>
      </c>
      <c r="G16" s="58">
        <v>584</v>
      </c>
      <c r="H16" s="59"/>
      <c r="I16" s="14">
        <v>606</v>
      </c>
      <c r="J16" s="14">
        <v>693</v>
      </c>
      <c r="K16" s="14">
        <v>857</v>
      </c>
      <c r="L16" s="14">
        <v>1050</v>
      </c>
      <c r="M16" s="14">
        <v>1145</v>
      </c>
      <c r="N16" s="20"/>
      <c r="O16" s="22"/>
    </row>
    <row r="17" spans="1:15" ht="106.5" customHeight="1" x14ac:dyDescent="0.2">
      <c r="A17" s="11">
        <v>14</v>
      </c>
      <c r="B17" s="11">
        <v>39</v>
      </c>
      <c r="C17" s="11" t="s">
        <v>31</v>
      </c>
      <c r="D17" s="17" t="s">
        <v>38</v>
      </c>
      <c r="E17" s="18">
        <v>100</v>
      </c>
      <c r="F17" s="18">
        <v>112</v>
      </c>
      <c r="G17" s="58">
        <v>161</v>
      </c>
      <c r="H17" s="59"/>
      <c r="I17" s="14">
        <v>167</v>
      </c>
      <c r="J17" s="14">
        <v>191</v>
      </c>
      <c r="K17" s="14">
        <v>236</v>
      </c>
      <c r="L17" s="14">
        <v>289</v>
      </c>
      <c r="M17" s="14">
        <v>315</v>
      </c>
      <c r="N17" s="20" t="s">
        <v>39</v>
      </c>
      <c r="O17" s="21"/>
    </row>
    <row r="18" spans="1:15" ht="222" customHeight="1" x14ac:dyDescent="0.7">
      <c r="A18" s="11">
        <v>15</v>
      </c>
      <c r="B18" s="11">
        <v>41</v>
      </c>
      <c r="C18" s="11" t="s">
        <v>40</v>
      </c>
      <c r="D18" s="17" t="s">
        <v>41</v>
      </c>
      <c r="E18" s="18">
        <v>179</v>
      </c>
      <c r="F18" s="18">
        <v>200</v>
      </c>
      <c r="G18" s="58">
        <v>285</v>
      </c>
      <c r="H18" s="59"/>
      <c r="I18" s="14">
        <v>295</v>
      </c>
      <c r="J18" s="14">
        <v>337</v>
      </c>
      <c r="K18" s="14">
        <v>416</v>
      </c>
      <c r="L18" s="14">
        <v>509</v>
      </c>
      <c r="M18" s="14">
        <v>555</v>
      </c>
      <c r="N18" s="20" t="s">
        <v>21</v>
      </c>
      <c r="O18" s="16"/>
    </row>
    <row r="19" spans="1:15" ht="126" customHeight="1" x14ac:dyDescent="0.7">
      <c r="A19" s="11">
        <v>16</v>
      </c>
      <c r="B19" s="11">
        <v>52</v>
      </c>
      <c r="C19" s="11" t="s">
        <v>35</v>
      </c>
      <c r="D19" s="17" t="s">
        <v>42</v>
      </c>
      <c r="E19" s="18">
        <v>360</v>
      </c>
      <c r="F19" s="18">
        <v>403</v>
      </c>
      <c r="G19" s="58">
        <v>584</v>
      </c>
      <c r="H19" s="59"/>
      <c r="I19" s="14">
        <v>606</v>
      </c>
      <c r="J19" s="14">
        <v>693</v>
      </c>
      <c r="K19" s="14">
        <v>857</v>
      </c>
      <c r="L19" s="14">
        <v>1050</v>
      </c>
      <c r="M19" s="14">
        <v>1145</v>
      </c>
      <c r="N19" s="20"/>
      <c r="O19" s="16"/>
    </row>
    <row r="20" spans="1:15" ht="91.5" customHeight="1" x14ac:dyDescent="0.7">
      <c r="A20" s="11">
        <v>17</v>
      </c>
      <c r="B20" s="11">
        <v>56</v>
      </c>
      <c r="C20" s="11">
        <v>103</v>
      </c>
      <c r="D20" s="17" t="s">
        <v>43</v>
      </c>
      <c r="E20" s="18">
        <v>179</v>
      </c>
      <c r="F20" s="18">
        <v>200</v>
      </c>
      <c r="G20" s="58">
        <v>285</v>
      </c>
      <c r="H20" s="59"/>
      <c r="I20" s="14">
        <v>295</v>
      </c>
      <c r="J20" s="14">
        <v>337</v>
      </c>
      <c r="K20" s="14">
        <v>416</v>
      </c>
      <c r="L20" s="14">
        <v>509</v>
      </c>
      <c r="M20" s="14">
        <v>555</v>
      </c>
      <c r="N20" s="20" t="s">
        <v>21</v>
      </c>
      <c r="O20" s="16"/>
    </row>
    <row r="21" spans="1:15" ht="95.25" customHeight="1" x14ac:dyDescent="0.7">
      <c r="A21" s="11">
        <v>18</v>
      </c>
      <c r="B21" s="11">
        <v>57</v>
      </c>
      <c r="C21" s="11">
        <v>103</v>
      </c>
      <c r="D21" s="17" t="s">
        <v>44</v>
      </c>
      <c r="E21" s="18">
        <v>179</v>
      </c>
      <c r="F21" s="18">
        <v>200</v>
      </c>
      <c r="G21" s="58">
        <v>285</v>
      </c>
      <c r="H21" s="59"/>
      <c r="I21" s="14">
        <v>295</v>
      </c>
      <c r="J21" s="14">
        <v>337</v>
      </c>
      <c r="K21" s="14">
        <v>416</v>
      </c>
      <c r="L21" s="14">
        <v>509</v>
      </c>
      <c r="M21" s="14">
        <v>555</v>
      </c>
      <c r="N21" s="20" t="s">
        <v>21</v>
      </c>
      <c r="O21" s="16"/>
    </row>
    <row r="22" spans="1:15" ht="104.25" customHeight="1" x14ac:dyDescent="0.7">
      <c r="A22" s="11">
        <v>19</v>
      </c>
      <c r="B22" s="11">
        <v>59</v>
      </c>
      <c r="C22" s="11">
        <v>103</v>
      </c>
      <c r="D22" s="17" t="s">
        <v>45</v>
      </c>
      <c r="E22" s="18">
        <v>179</v>
      </c>
      <c r="F22" s="18">
        <v>200</v>
      </c>
      <c r="G22" s="58">
        <v>285</v>
      </c>
      <c r="H22" s="59"/>
      <c r="I22" s="14">
        <v>295</v>
      </c>
      <c r="J22" s="14">
        <v>337</v>
      </c>
      <c r="K22" s="14">
        <v>416</v>
      </c>
      <c r="L22" s="14">
        <v>509</v>
      </c>
      <c r="M22" s="14">
        <v>555</v>
      </c>
      <c r="N22" s="20" t="s">
        <v>21</v>
      </c>
      <c r="O22" s="16"/>
    </row>
    <row r="23" spans="1:15" ht="158.25" customHeight="1" x14ac:dyDescent="0.7">
      <c r="A23" s="11">
        <v>20</v>
      </c>
      <c r="B23" s="11">
        <v>60</v>
      </c>
      <c r="C23" s="11">
        <v>103</v>
      </c>
      <c r="D23" s="17" t="s">
        <v>46</v>
      </c>
      <c r="E23" s="18">
        <v>179</v>
      </c>
      <c r="F23" s="18">
        <v>200</v>
      </c>
      <c r="G23" s="58">
        <v>285</v>
      </c>
      <c r="H23" s="59"/>
      <c r="I23" s="14">
        <v>295</v>
      </c>
      <c r="J23" s="14">
        <v>337</v>
      </c>
      <c r="K23" s="14">
        <v>416</v>
      </c>
      <c r="L23" s="14">
        <v>509</v>
      </c>
      <c r="M23" s="14">
        <v>555</v>
      </c>
      <c r="N23" s="20" t="s">
        <v>21</v>
      </c>
      <c r="O23" s="16"/>
    </row>
    <row r="24" spans="1:15" ht="131.25" customHeight="1" x14ac:dyDescent="0.7">
      <c r="A24" s="11">
        <v>21</v>
      </c>
      <c r="B24" s="11">
        <v>63</v>
      </c>
      <c r="C24" s="11">
        <v>104</v>
      </c>
      <c r="D24" s="17" t="s">
        <v>47</v>
      </c>
      <c r="E24" s="18">
        <v>904</v>
      </c>
      <c r="F24" s="18">
        <v>1012</v>
      </c>
      <c r="G24" s="58">
        <v>1560</v>
      </c>
      <c r="H24" s="59"/>
      <c r="I24" s="14">
        <v>1619</v>
      </c>
      <c r="J24" s="14">
        <v>1853</v>
      </c>
      <c r="K24" s="14">
        <v>2292</v>
      </c>
      <c r="L24" s="14">
        <v>2809</v>
      </c>
      <c r="M24" s="14">
        <v>3064</v>
      </c>
      <c r="N24" s="20"/>
      <c r="O24" s="16"/>
    </row>
    <row r="25" spans="1:15" ht="93.75" customHeight="1" x14ac:dyDescent="0.7">
      <c r="A25" s="11">
        <v>22</v>
      </c>
      <c r="B25" s="11">
        <v>64</v>
      </c>
      <c r="C25" s="11">
        <v>104</v>
      </c>
      <c r="D25" s="17" t="s">
        <v>48</v>
      </c>
      <c r="E25" s="18">
        <v>179</v>
      </c>
      <c r="F25" s="18">
        <v>200</v>
      </c>
      <c r="G25" s="58">
        <v>285</v>
      </c>
      <c r="H25" s="59"/>
      <c r="I25" s="14">
        <v>295</v>
      </c>
      <c r="J25" s="14">
        <v>337</v>
      </c>
      <c r="K25" s="14">
        <v>416</v>
      </c>
      <c r="L25" s="14">
        <v>509</v>
      </c>
      <c r="M25" s="14">
        <v>555</v>
      </c>
      <c r="N25" s="20" t="s">
        <v>49</v>
      </c>
      <c r="O25" s="16"/>
    </row>
    <row r="26" spans="1:15" ht="100.5" customHeight="1" x14ac:dyDescent="0.7">
      <c r="A26" s="11">
        <v>23</v>
      </c>
      <c r="B26" s="11">
        <v>68</v>
      </c>
      <c r="C26" s="11">
        <v>104</v>
      </c>
      <c r="D26" s="17" t="s">
        <v>50</v>
      </c>
      <c r="E26" s="18">
        <v>904</v>
      </c>
      <c r="F26" s="18">
        <v>1012</v>
      </c>
      <c r="G26" s="58">
        <v>1560</v>
      </c>
      <c r="H26" s="59"/>
      <c r="I26" s="14">
        <v>1619</v>
      </c>
      <c r="J26" s="14">
        <v>1853</v>
      </c>
      <c r="K26" s="14">
        <v>2292</v>
      </c>
      <c r="L26" s="14">
        <v>2809</v>
      </c>
      <c r="M26" s="14">
        <v>3064</v>
      </c>
      <c r="N26" s="20"/>
      <c r="O26" s="16"/>
    </row>
    <row r="27" spans="1:15" ht="140.25" customHeight="1" x14ac:dyDescent="0.7">
      <c r="A27" s="11">
        <v>24</v>
      </c>
      <c r="B27" s="11">
        <v>69</v>
      </c>
      <c r="C27" s="11">
        <v>104</v>
      </c>
      <c r="D27" s="17" t="s">
        <v>51</v>
      </c>
      <c r="E27" s="18">
        <v>904</v>
      </c>
      <c r="F27" s="18">
        <v>1012</v>
      </c>
      <c r="G27" s="58">
        <v>1560</v>
      </c>
      <c r="H27" s="59"/>
      <c r="I27" s="14">
        <v>1619</v>
      </c>
      <c r="J27" s="14">
        <v>1853</v>
      </c>
      <c r="K27" s="14">
        <v>2292</v>
      </c>
      <c r="L27" s="14">
        <v>2809</v>
      </c>
      <c r="M27" s="14">
        <v>3064</v>
      </c>
      <c r="N27" s="20"/>
      <c r="O27" s="16"/>
    </row>
    <row r="28" spans="1:15" ht="155.25" customHeight="1" x14ac:dyDescent="0.7">
      <c r="A28" s="11">
        <v>25</v>
      </c>
      <c r="B28" s="11">
        <v>71</v>
      </c>
      <c r="C28" s="11">
        <v>104</v>
      </c>
      <c r="D28" s="17" t="s">
        <v>52</v>
      </c>
      <c r="E28" s="18">
        <v>904</v>
      </c>
      <c r="F28" s="18">
        <v>1012</v>
      </c>
      <c r="G28" s="58">
        <v>1560</v>
      </c>
      <c r="H28" s="59"/>
      <c r="I28" s="14">
        <v>1619</v>
      </c>
      <c r="J28" s="14">
        <v>1853</v>
      </c>
      <c r="K28" s="14">
        <v>2292</v>
      </c>
      <c r="L28" s="14">
        <v>2809</v>
      </c>
      <c r="M28" s="14">
        <v>3064</v>
      </c>
      <c r="N28" s="20"/>
      <c r="O28" s="16"/>
    </row>
    <row r="29" spans="1:15" ht="107.25" customHeight="1" x14ac:dyDescent="0.7">
      <c r="A29" s="11">
        <v>26</v>
      </c>
      <c r="B29" s="11">
        <v>72</v>
      </c>
      <c r="C29" s="11">
        <v>104</v>
      </c>
      <c r="D29" s="17" t="s">
        <v>53</v>
      </c>
      <c r="E29" s="18">
        <v>904</v>
      </c>
      <c r="F29" s="18">
        <v>1012</v>
      </c>
      <c r="G29" s="58">
        <v>1560</v>
      </c>
      <c r="H29" s="59"/>
      <c r="I29" s="14">
        <v>1619</v>
      </c>
      <c r="J29" s="14">
        <v>1853</v>
      </c>
      <c r="K29" s="14">
        <v>2292</v>
      </c>
      <c r="L29" s="14">
        <v>2809</v>
      </c>
      <c r="M29" s="14">
        <v>3064</v>
      </c>
      <c r="N29" s="20"/>
      <c r="O29" s="16"/>
    </row>
    <row r="30" spans="1:15" ht="155.25" customHeight="1" x14ac:dyDescent="0.7">
      <c r="A30" s="11">
        <v>27</v>
      </c>
      <c r="B30" s="11">
        <v>73</v>
      </c>
      <c r="C30" s="11">
        <v>104</v>
      </c>
      <c r="D30" s="17" t="s">
        <v>54</v>
      </c>
      <c r="E30" s="18">
        <v>904</v>
      </c>
      <c r="F30" s="18">
        <v>1012</v>
      </c>
      <c r="G30" s="58">
        <v>1560</v>
      </c>
      <c r="H30" s="59"/>
      <c r="I30" s="14">
        <v>1619</v>
      </c>
      <c r="J30" s="14">
        <v>1853</v>
      </c>
      <c r="K30" s="14">
        <v>2292</v>
      </c>
      <c r="L30" s="14">
        <v>2809</v>
      </c>
      <c r="M30" s="14">
        <v>3064</v>
      </c>
      <c r="N30" s="20"/>
      <c r="O30" s="16"/>
    </row>
    <row r="31" spans="1:15" ht="148.5" customHeight="1" x14ac:dyDescent="0.7">
      <c r="A31" s="11">
        <v>28</v>
      </c>
      <c r="B31" s="11">
        <v>74</v>
      </c>
      <c r="C31" s="11">
        <v>104</v>
      </c>
      <c r="D31" s="17" t="s">
        <v>55</v>
      </c>
      <c r="E31" s="18">
        <v>904</v>
      </c>
      <c r="F31" s="18">
        <v>1012</v>
      </c>
      <c r="G31" s="58">
        <v>1560</v>
      </c>
      <c r="H31" s="59"/>
      <c r="I31" s="14">
        <v>1619</v>
      </c>
      <c r="J31" s="14">
        <v>1853</v>
      </c>
      <c r="K31" s="14">
        <v>2292</v>
      </c>
      <c r="L31" s="14">
        <v>2809</v>
      </c>
      <c r="M31" s="14">
        <v>3064</v>
      </c>
      <c r="N31" s="20"/>
      <c r="O31" s="16"/>
    </row>
    <row r="32" spans="1:15" ht="124.5" customHeight="1" x14ac:dyDescent="0.7">
      <c r="A32" s="11">
        <v>29</v>
      </c>
      <c r="B32" s="11">
        <v>75</v>
      </c>
      <c r="C32" s="11">
        <v>104</v>
      </c>
      <c r="D32" s="17" t="s">
        <v>56</v>
      </c>
      <c r="E32" s="18">
        <v>904</v>
      </c>
      <c r="F32" s="18">
        <v>1012</v>
      </c>
      <c r="G32" s="58">
        <v>1560</v>
      </c>
      <c r="H32" s="59"/>
      <c r="I32" s="14">
        <v>1619</v>
      </c>
      <c r="J32" s="14">
        <v>1853</v>
      </c>
      <c r="K32" s="14">
        <v>2292</v>
      </c>
      <c r="L32" s="14">
        <v>2809</v>
      </c>
      <c r="M32" s="14">
        <v>3064</v>
      </c>
      <c r="N32" s="20"/>
      <c r="O32" s="16"/>
    </row>
    <row r="33" spans="1:15" ht="139.5" customHeight="1" x14ac:dyDescent="0.7">
      <c r="A33" s="11">
        <v>30</v>
      </c>
      <c r="B33" s="11">
        <v>76</v>
      </c>
      <c r="C33" s="11">
        <v>104</v>
      </c>
      <c r="D33" s="17" t="s">
        <v>57</v>
      </c>
      <c r="E33" s="18">
        <v>904</v>
      </c>
      <c r="F33" s="18">
        <v>1012</v>
      </c>
      <c r="G33" s="58">
        <v>1560</v>
      </c>
      <c r="H33" s="59"/>
      <c r="I33" s="14">
        <v>1619</v>
      </c>
      <c r="J33" s="14">
        <v>1853</v>
      </c>
      <c r="K33" s="14">
        <v>2292</v>
      </c>
      <c r="L33" s="14">
        <v>2809</v>
      </c>
      <c r="M33" s="14">
        <v>3064</v>
      </c>
      <c r="N33" s="20"/>
      <c r="O33" s="16"/>
    </row>
    <row r="34" spans="1:15" ht="319.5" customHeight="1" x14ac:dyDescent="0.7">
      <c r="A34" s="11">
        <v>31</v>
      </c>
      <c r="B34" s="11" t="s">
        <v>58</v>
      </c>
      <c r="C34" s="11" t="s">
        <v>59</v>
      </c>
      <c r="D34" s="17" t="s">
        <v>60</v>
      </c>
      <c r="E34" s="18">
        <v>8000</v>
      </c>
      <c r="F34" s="18">
        <v>8960</v>
      </c>
      <c r="G34" s="58">
        <v>14160</v>
      </c>
      <c r="H34" s="59"/>
      <c r="I34" s="14">
        <v>14702</v>
      </c>
      <c r="J34" s="14">
        <v>16829</v>
      </c>
      <c r="K34" s="14">
        <v>20822</v>
      </c>
      <c r="L34" s="14">
        <v>25523</v>
      </c>
      <c r="M34" s="14">
        <v>27848</v>
      </c>
      <c r="N34" s="20"/>
      <c r="O34" s="16"/>
    </row>
    <row r="35" spans="1:15" ht="274.5" customHeight="1" x14ac:dyDescent="0.7">
      <c r="A35" s="11">
        <v>32</v>
      </c>
      <c r="B35" s="11" t="s">
        <v>61</v>
      </c>
      <c r="C35" s="11" t="s">
        <v>62</v>
      </c>
      <c r="D35" s="17" t="s">
        <v>63</v>
      </c>
      <c r="E35" s="18">
        <v>8000</v>
      </c>
      <c r="F35" s="18">
        <v>8960</v>
      </c>
      <c r="G35" s="58">
        <v>14160</v>
      </c>
      <c r="H35" s="59"/>
      <c r="I35" s="14">
        <v>14702</v>
      </c>
      <c r="J35" s="14">
        <v>16829</v>
      </c>
      <c r="K35" s="14">
        <v>20822</v>
      </c>
      <c r="L35" s="14">
        <v>25523</v>
      </c>
      <c r="M35" s="14">
        <v>27848</v>
      </c>
      <c r="N35" s="20"/>
      <c r="O35" s="16"/>
    </row>
    <row r="36" spans="1:15" ht="135.75" customHeight="1" x14ac:dyDescent="0.7">
      <c r="A36" s="11">
        <v>33</v>
      </c>
      <c r="B36" s="36" t="s">
        <v>64</v>
      </c>
      <c r="C36" s="37"/>
      <c r="D36" s="17" t="s">
        <v>65</v>
      </c>
      <c r="E36" s="18">
        <v>8000</v>
      </c>
      <c r="F36" s="18">
        <v>8960</v>
      </c>
      <c r="G36" s="58">
        <v>14160</v>
      </c>
      <c r="H36" s="59"/>
      <c r="I36" s="14">
        <v>14702</v>
      </c>
      <c r="J36" s="14">
        <v>16829</v>
      </c>
      <c r="K36" s="14">
        <v>20822</v>
      </c>
      <c r="L36" s="14">
        <v>25523</v>
      </c>
      <c r="M36" s="14">
        <v>27848</v>
      </c>
      <c r="N36" s="20"/>
      <c r="O36" s="16"/>
    </row>
    <row r="37" spans="1:15" ht="124.5" customHeight="1" x14ac:dyDescent="0.2">
      <c r="A37" s="67" t="s">
        <v>87</v>
      </c>
      <c r="B37" s="67"/>
      <c r="C37" s="67"/>
      <c r="D37" s="67"/>
      <c r="E37" s="67"/>
      <c r="F37" s="67"/>
      <c r="G37" s="67"/>
      <c r="H37" s="67"/>
      <c r="I37" s="67"/>
      <c r="J37" s="67"/>
      <c r="K37" s="67"/>
      <c r="L37" s="67"/>
      <c r="M37" s="67"/>
      <c r="N37" s="67"/>
    </row>
    <row r="38" spans="1:15" ht="122.25" customHeight="1" x14ac:dyDescent="0.2">
      <c r="A38" s="66" t="s">
        <v>88</v>
      </c>
      <c r="B38" s="66"/>
      <c r="C38" s="66"/>
      <c r="D38" s="66"/>
      <c r="E38" s="66"/>
      <c r="F38" s="66"/>
      <c r="G38" s="66"/>
      <c r="H38" s="66"/>
      <c r="I38" s="66"/>
      <c r="J38" s="66"/>
      <c r="K38" s="66"/>
      <c r="L38" s="66"/>
      <c r="M38" s="66"/>
      <c r="N38" s="66"/>
    </row>
  </sheetData>
  <mergeCells count="39">
    <mergeCell ref="A38:N38"/>
    <mergeCell ref="G28:H28"/>
    <mergeCell ref="G29:H29"/>
    <mergeCell ref="G30:H30"/>
    <mergeCell ref="G31:H31"/>
    <mergeCell ref="G32:H32"/>
    <mergeCell ref="G33:H33"/>
    <mergeCell ref="G34:H34"/>
    <mergeCell ref="G35:H35"/>
    <mergeCell ref="B36:C36"/>
    <mergeCell ref="G36:H36"/>
    <mergeCell ref="A37:N37"/>
    <mergeCell ref="G27:H27"/>
    <mergeCell ref="G16:H16"/>
    <mergeCell ref="G17:H17"/>
    <mergeCell ref="G18:H18"/>
    <mergeCell ref="G19:H19"/>
    <mergeCell ref="G20:H20"/>
    <mergeCell ref="G21:H21"/>
    <mergeCell ref="G22:H22"/>
    <mergeCell ref="G23:H23"/>
    <mergeCell ref="G24:H24"/>
    <mergeCell ref="G25:H25"/>
    <mergeCell ref="G26:H26"/>
    <mergeCell ref="G15:H15"/>
    <mergeCell ref="A1:N1"/>
    <mergeCell ref="A2:A3"/>
    <mergeCell ref="B2:B3"/>
    <mergeCell ref="C2:C3"/>
    <mergeCell ref="D2:D3"/>
    <mergeCell ref="E2:E3"/>
    <mergeCell ref="F2:F3"/>
    <mergeCell ref="G2:H2"/>
    <mergeCell ref="G3:O3"/>
    <mergeCell ref="G4:H4"/>
    <mergeCell ref="G11:H11"/>
    <mergeCell ref="G12:H12"/>
    <mergeCell ref="G13:H13"/>
    <mergeCell ref="G14:H14"/>
  </mergeCells>
  <pageMargins left="0.70866141732283472" right="0.70866141732283472" top="0.74803149606299213" bottom="0.74803149606299213" header="0.31496062992125984" footer="0.31496062992125984"/>
  <pageSetup paperSize="9" scale="1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FCD9F2-C4BC-4DDB-AFC8-E7C65F0A5272}">
  <dimension ref="A1:Q36"/>
  <sheetViews>
    <sheetView tabSelected="1" topLeftCell="A31" zoomScale="20" zoomScaleNormal="20" workbookViewId="0">
      <selection activeCell="A36" sqref="A36:N36"/>
    </sheetView>
  </sheetViews>
  <sheetFormatPr defaultRowHeight="12" x14ac:dyDescent="0.2"/>
  <cols>
    <col min="1" max="1" width="22.5703125" style="28" customWidth="1"/>
    <col min="2" max="2" width="43.5703125" style="28" customWidth="1"/>
    <col min="3" max="3" width="42.28515625" style="29" customWidth="1"/>
    <col min="4" max="4" width="255.85546875" style="30" customWidth="1"/>
    <col min="5" max="5" width="52.42578125" style="31" hidden="1" customWidth="1"/>
    <col min="6" max="6" width="10.7109375" style="31" hidden="1" customWidth="1"/>
    <col min="7" max="7" width="58" style="30" hidden="1" customWidth="1"/>
    <col min="8" max="8" width="61.5703125" style="30" hidden="1" customWidth="1"/>
    <col min="9" max="9" width="66.28515625" style="30" hidden="1" customWidth="1"/>
    <col min="10" max="10" width="57" style="30" hidden="1" customWidth="1"/>
    <col min="11" max="11" width="65.5703125" style="30" customWidth="1"/>
    <col min="12" max="13" width="57" style="30" customWidth="1"/>
    <col min="14" max="14" width="187.140625" style="30" customWidth="1"/>
    <col min="15" max="15" width="17.85546875" style="1" bestFit="1" customWidth="1"/>
    <col min="16" max="257" width="9.140625" style="1"/>
    <col min="258" max="258" width="22.5703125" style="1" customWidth="1"/>
    <col min="259" max="259" width="43.5703125" style="1" customWidth="1"/>
    <col min="260" max="260" width="42.28515625" style="1" customWidth="1"/>
    <col min="261" max="261" width="255.85546875" style="1" customWidth="1"/>
    <col min="262" max="267" width="0" style="1" hidden="1" customWidth="1"/>
    <col min="268" max="268" width="65.5703125" style="1" customWidth="1"/>
    <col min="269" max="269" width="57" style="1" customWidth="1"/>
    <col min="270" max="270" width="187.140625" style="1" customWidth="1"/>
    <col min="271" max="271" width="17.85546875" style="1" bestFit="1" customWidth="1"/>
    <col min="272" max="513" width="9.140625" style="1"/>
    <col min="514" max="514" width="22.5703125" style="1" customWidth="1"/>
    <col min="515" max="515" width="43.5703125" style="1" customWidth="1"/>
    <col min="516" max="516" width="42.28515625" style="1" customWidth="1"/>
    <col min="517" max="517" width="255.85546875" style="1" customWidth="1"/>
    <col min="518" max="523" width="0" style="1" hidden="1" customWidth="1"/>
    <col min="524" max="524" width="65.5703125" style="1" customWidth="1"/>
    <col min="525" max="525" width="57" style="1" customWidth="1"/>
    <col min="526" max="526" width="187.140625" style="1" customWidth="1"/>
    <col min="527" max="527" width="17.85546875" style="1" bestFit="1" customWidth="1"/>
    <col min="528" max="769" width="9.140625" style="1"/>
    <col min="770" max="770" width="22.5703125" style="1" customWidth="1"/>
    <col min="771" max="771" width="43.5703125" style="1" customWidth="1"/>
    <col min="772" max="772" width="42.28515625" style="1" customWidth="1"/>
    <col min="773" max="773" width="255.85546875" style="1" customWidth="1"/>
    <col min="774" max="779" width="0" style="1" hidden="1" customWidth="1"/>
    <col min="780" max="780" width="65.5703125" style="1" customWidth="1"/>
    <col min="781" max="781" width="57" style="1" customWidth="1"/>
    <col min="782" max="782" width="187.140625" style="1" customWidth="1"/>
    <col min="783" max="783" width="17.85546875" style="1" bestFit="1" customWidth="1"/>
    <col min="784" max="1025" width="9.140625" style="1"/>
    <col min="1026" max="1026" width="22.5703125" style="1" customWidth="1"/>
    <col min="1027" max="1027" width="43.5703125" style="1" customWidth="1"/>
    <col min="1028" max="1028" width="42.28515625" style="1" customWidth="1"/>
    <col min="1029" max="1029" width="255.85546875" style="1" customWidth="1"/>
    <col min="1030" max="1035" width="0" style="1" hidden="1" customWidth="1"/>
    <col min="1036" max="1036" width="65.5703125" style="1" customWidth="1"/>
    <col min="1037" max="1037" width="57" style="1" customWidth="1"/>
    <col min="1038" max="1038" width="187.140625" style="1" customWidth="1"/>
    <col min="1039" max="1039" width="17.85546875" style="1" bestFit="1" customWidth="1"/>
    <col min="1040" max="1281" width="9.140625" style="1"/>
    <col min="1282" max="1282" width="22.5703125" style="1" customWidth="1"/>
    <col min="1283" max="1283" width="43.5703125" style="1" customWidth="1"/>
    <col min="1284" max="1284" width="42.28515625" style="1" customWidth="1"/>
    <col min="1285" max="1285" width="255.85546875" style="1" customWidth="1"/>
    <col min="1286" max="1291" width="0" style="1" hidden="1" customWidth="1"/>
    <col min="1292" max="1292" width="65.5703125" style="1" customWidth="1"/>
    <col min="1293" max="1293" width="57" style="1" customWidth="1"/>
    <col min="1294" max="1294" width="187.140625" style="1" customWidth="1"/>
    <col min="1295" max="1295" width="17.85546875" style="1" bestFit="1" customWidth="1"/>
    <col min="1296" max="1537" width="9.140625" style="1"/>
    <col min="1538" max="1538" width="22.5703125" style="1" customWidth="1"/>
    <col min="1539" max="1539" width="43.5703125" style="1" customWidth="1"/>
    <col min="1540" max="1540" width="42.28515625" style="1" customWidth="1"/>
    <col min="1541" max="1541" width="255.85546875" style="1" customWidth="1"/>
    <col min="1542" max="1547" width="0" style="1" hidden="1" customWidth="1"/>
    <col min="1548" max="1548" width="65.5703125" style="1" customWidth="1"/>
    <col min="1549" max="1549" width="57" style="1" customWidth="1"/>
    <col min="1550" max="1550" width="187.140625" style="1" customWidth="1"/>
    <col min="1551" max="1551" width="17.85546875" style="1" bestFit="1" customWidth="1"/>
    <col min="1552" max="1793" width="9.140625" style="1"/>
    <col min="1794" max="1794" width="22.5703125" style="1" customWidth="1"/>
    <col min="1795" max="1795" width="43.5703125" style="1" customWidth="1"/>
    <col min="1796" max="1796" width="42.28515625" style="1" customWidth="1"/>
    <col min="1797" max="1797" width="255.85546875" style="1" customWidth="1"/>
    <col min="1798" max="1803" width="0" style="1" hidden="1" customWidth="1"/>
    <col min="1804" max="1804" width="65.5703125" style="1" customWidth="1"/>
    <col min="1805" max="1805" width="57" style="1" customWidth="1"/>
    <col min="1806" max="1806" width="187.140625" style="1" customWidth="1"/>
    <col min="1807" max="1807" width="17.85546875" style="1" bestFit="1" customWidth="1"/>
    <col min="1808" max="2049" width="9.140625" style="1"/>
    <col min="2050" max="2050" width="22.5703125" style="1" customWidth="1"/>
    <col min="2051" max="2051" width="43.5703125" style="1" customWidth="1"/>
    <col min="2052" max="2052" width="42.28515625" style="1" customWidth="1"/>
    <col min="2053" max="2053" width="255.85546875" style="1" customWidth="1"/>
    <col min="2054" max="2059" width="0" style="1" hidden="1" customWidth="1"/>
    <col min="2060" max="2060" width="65.5703125" style="1" customWidth="1"/>
    <col min="2061" max="2061" width="57" style="1" customWidth="1"/>
    <col min="2062" max="2062" width="187.140625" style="1" customWidth="1"/>
    <col min="2063" max="2063" width="17.85546875" style="1" bestFit="1" customWidth="1"/>
    <col min="2064" max="2305" width="9.140625" style="1"/>
    <col min="2306" max="2306" width="22.5703125" style="1" customWidth="1"/>
    <col min="2307" max="2307" width="43.5703125" style="1" customWidth="1"/>
    <col min="2308" max="2308" width="42.28515625" style="1" customWidth="1"/>
    <col min="2309" max="2309" width="255.85546875" style="1" customWidth="1"/>
    <col min="2310" max="2315" width="0" style="1" hidden="1" customWidth="1"/>
    <col min="2316" max="2316" width="65.5703125" style="1" customWidth="1"/>
    <col min="2317" max="2317" width="57" style="1" customWidth="1"/>
    <col min="2318" max="2318" width="187.140625" style="1" customWidth="1"/>
    <col min="2319" max="2319" width="17.85546875" style="1" bestFit="1" customWidth="1"/>
    <col min="2320" max="2561" width="9.140625" style="1"/>
    <col min="2562" max="2562" width="22.5703125" style="1" customWidth="1"/>
    <col min="2563" max="2563" width="43.5703125" style="1" customWidth="1"/>
    <col min="2564" max="2564" width="42.28515625" style="1" customWidth="1"/>
    <col min="2565" max="2565" width="255.85546875" style="1" customWidth="1"/>
    <col min="2566" max="2571" width="0" style="1" hidden="1" customWidth="1"/>
    <col min="2572" max="2572" width="65.5703125" style="1" customWidth="1"/>
    <col min="2573" max="2573" width="57" style="1" customWidth="1"/>
    <col min="2574" max="2574" width="187.140625" style="1" customWidth="1"/>
    <col min="2575" max="2575" width="17.85546875" style="1" bestFit="1" customWidth="1"/>
    <col min="2576" max="2817" width="9.140625" style="1"/>
    <col min="2818" max="2818" width="22.5703125" style="1" customWidth="1"/>
    <col min="2819" max="2819" width="43.5703125" style="1" customWidth="1"/>
    <col min="2820" max="2820" width="42.28515625" style="1" customWidth="1"/>
    <col min="2821" max="2821" width="255.85546875" style="1" customWidth="1"/>
    <col min="2822" max="2827" width="0" style="1" hidden="1" customWidth="1"/>
    <col min="2828" max="2828" width="65.5703125" style="1" customWidth="1"/>
    <col min="2829" max="2829" width="57" style="1" customWidth="1"/>
    <col min="2830" max="2830" width="187.140625" style="1" customWidth="1"/>
    <col min="2831" max="2831" width="17.85546875" style="1" bestFit="1" customWidth="1"/>
    <col min="2832" max="3073" width="9.140625" style="1"/>
    <col min="3074" max="3074" width="22.5703125" style="1" customWidth="1"/>
    <col min="3075" max="3075" width="43.5703125" style="1" customWidth="1"/>
    <col min="3076" max="3076" width="42.28515625" style="1" customWidth="1"/>
    <col min="3077" max="3077" width="255.85546875" style="1" customWidth="1"/>
    <col min="3078" max="3083" width="0" style="1" hidden="1" customWidth="1"/>
    <col min="3084" max="3084" width="65.5703125" style="1" customWidth="1"/>
    <col min="3085" max="3085" width="57" style="1" customWidth="1"/>
    <col min="3086" max="3086" width="187.140625" style="1" customWidth="1"/>
    <col min="3087" max="3087" width="17.85546875" style="1" bestFit="1" customWidth="1"/>
    <col min="3088" max="3329" width="9.140625" style="1"/>
    <col min="3330" max="3330" width="22.5703125" style="1" customWidth="1"/>
    <col min="3331" max="3331" width="43.5703125" style="1" customWidth="1"/>
    <col min="3332" max="3332" width="42.28515625" style="1" customWidth="1"/>
    <col min="3333" max="3333" width="255.85546875" style="1" customWidth="1"/>
    <col min="3334" max="3339" width="0" style="1" hidden="1" customWidth="1"/>
    <col min="3340" max="3340" width="65.5703125" style="1" customWidth="1"/>
    <col min="3341" max="3341" width="57" style="1" customWidth="1"/>
    <col min="3342" max="3342" width="187.140625" style="1" customWidth="1"/>
    <col min="3343" max="3343" width="17.85546875" style="1" bestFit="1" customWidth="1"/>
    <col min="3344" max="3585" width="9.140625" style="1"/>
    <col min="3586" max="3586" width="22.5703125" style="1" customWidth="1"/>
    <col min="3587" max="3587" width="43.5703125" style="1" customWidth="1"/>
    <col min="3588" max="3588" width="42.28515625" style="1" customWidth="1"/>
    <col min="3589" max="3589" width="255.85546875" style="1" customWidth="1"/>
    <col min="3590" max="3595" width="0" style="1" hidden="1" customWidth="1"/>
    <col min="3596" max="3596" width="65.5703125" style="1" customWidth="1"/>
    <col min="3597" max="3597" width="57" style="1" customWidth="1"/>
    <col min="3598" max="3598" width="187.140625" style="1" customWidth="1"/>
    <col min="3599" max="3599" width="17.85546875" style="1" bestFit="1" customWidth="1"/>
    <col min="3600" max="3841" width="9.140625" style="1"/>
    <col min="3842" max="3842" width="22.5703125" style="1" customWidth="1"/>
    <col min="3843" max="3843" width="43.5703125" style="1" customWidth="1"/>
    <col min="3844" max="3844" width="42.28515625" style="1" customWidth="1"/>
    <col min="3845" max="3845" width="255.85546875" style="1" customWidth="1"/>
    <col min="3846" max="3851" width="0" style="1" hidden="1" customWidth="1"/>
    <col min="3852" max="3852" width="65.5703125" style="1" customWidth="1"/>
    <col min="3853" max="3853" width="57" style="1" customWidth="1"/>
    <col min="3854" max="3854" width="187.140625" style="1" customWidth="1"/>
    <col min="3855" max="3855" width="17.85546875" style="1" bestFit="1" customWidth="1"/>
    <col min="3856" max="4097" width="9.140625" style="1"/>
    <col min="4098" max="4098" width="22.5703125" style="1" customWidth="1"/>
    <col min="4099" max="4099" width="43.5703125" style="1" customWidth="1"/>
    <col min="4100" max="4100" width="42.28515625" style="1" customWidth="1"/>
    <col min="4101" max="4101" width="255.85546875" style="1" customWidth="1"/>
    <col min="4102" max="4107" width="0" style="1" hidden="1" customWidth="1"/>
    <col min="4108" max="4108" width="65.5703125" style="1" customWidth="1"/>
    <col min="4109" max="4109" width="57" style="1" customWidth="1"/>
    <col min="4110" max="4110" width="187.140625" style="1" customWidth="1"/>
    <col min="4111" max="4111" width="17.85546875" style="1" bestFit="1" customWidth="1"/>
    <col min="4112" max="4353" width="9.140625" style="1"/>
    <col min="4354" max="4354" width="22.5703125" style="1" customWidth="1"/>
    <col min="4355" max="4355" width="43.5703125" style="1" customWidth="1"/>
    <col min="4356" max="4356" width="42.28515625" style="1" customWidth="1"/>
    <col min="4357" max="4357" width="255.85546875" style="1" customWidth="1"/>
    <col min="4358" max="4363" width="0" style="1" hidden="1" customWidth="1"/>
    <col min="4364" max="4364" width="65.5703125" style="1" customWidth="1"/>
    <col min="4365" max="4365" width="57" style="1" customWidth="1"/>
    <col min="4366" max="4366" width="187.140625" style="1" customWidth="1"/>
    <col min="4367" max="4367" width="17.85546875" style="1" bestFit="1" customWidth="1"/>
    <col min="4368" max="4609" width="9.140625" style="1"/>
    <col min="4610" max="4610" width="22.5703125" style="1" customWidth="1"/>
    <col min="4611" max="4611" width="43.5703125" style="1" customWidth="1"/>
    <col min="4612" max="4612" width="42.28515625" style="1" customWidth="1"/>
    <col min="4613" max="4613" width="255.85546875" style="1" customWidth="1"/>
    <col min="4614" max="4619" width="0" style="1" hidden="1" customWidth="1"/>
    <col min="4620" max="4620" width="65.5703125" style="1" customWidth="1"/>
    <col min="4621" max="4621" width="57" style="1" customWidth="1"/>
    <col min="4622" max="4622" width="187.140625" style="1" customWidth="1"/>
    <col min="4623" max="4623" width="17.85546875" style="1" bestFit="1" customWidth="1"/>
    <col min="4624" max="4865" width="9.140625" style="1"/>
    <col min="4866" max="4866" width="22.5703125" style="1" customWidth="1"/>
    <col min="4867" max="4867" width="43.5703125" style="1" customWidth="1"/>
    <col min="4868" max="4868" width="42.28515625" style="1" customWidth="1"/>
    <col min="4869" max="4869" width="255.85546875" style="1" customWidth="1"/>
    <col min="4870" max="4875" width="0" style="1" hidden="1" customWidth="1"/>
    <col min="4876" max="4876" width="65.5703125" style="1" customWidth="1"/>
    <col min="4877" max="4877" width="57" style="1" customWidth="1"/>
    <col min="4878" max="4878" width="187.140625" style="1" customWidth="1"/>
    <col min="4879" max="4879" width="17.85546875" style="1" bestFit="1" customWidth="1"/>
    <col min="4880" max="5121" width="9.140625" style="1"/>
    <col min="5122" max="5122" width="22.5703125" style="1" customWidth="1"/>
    <col min="5123" max="5123" width="43.5703125" style="1" customWidth="1"/>
    <col min="5124" max="5124" width="42.28515625" style="1" customWidth="1"/>
    <col min="5125" max="5125" width="255.85546875" style="1" customWidth="1"/>
    <col min="5126" max="5131" width="0" style="1" hidden="1" customWidth="1"/>
    <col min="5132" max="5132" width="65.5703125" style="1" customWidth="1"/>
    <col min="5133" max="5133" width="57" style="1" customWidth="1"/>
    <col min="5134" max="5134" width="187.140625" style="1" customWidth="1"/>
    <col min="5135" max="5135" width="17.85546875" style="1" bestFit="1" customWidth="1"/>
    <col min="5136" max="5377" width="9.140625" style="1"/>
    <col min="5378" max="5378" width="22.5703125" style="1" customWidth="1"/>
    <col min="5379" max="5379" width="43.5703125" style="1" customWidth="1"/>
    <col min="5380" max="5380" width="42.28515625" style="1" customWidth="1"/>
    <col min="5381" max="5381" width="255.85546875" style="1" customWidth="1"/>
    <col min="5382" max="5387" width="0" style="1" hidden="1" customWidth="1"/>
    <col min="5388" max="5388" width="65.5703125" style="1" customWidth="1"/>
    <col min="5389" max="5389" width="57" style="1" customWidth="1"/>
    <col min="5390" max="5390" width="187.140625" style="1" customWidth="1"/>
    <col min="5391" max="5391" width="17.85546875" style="1" bestFit="1" customWidth="1"/>
    <col min="5392" max="5633" width="9.140625" style="1"/>
    <col min="5634" max="5634" width="22.5703125" style="1" customWidth="1"/>
    <col min="5635" max="5635" width="43.5703125" style="1" customWidth="1"/>
    <col min="5636" max="5636" width="42.28515625" style="1" customWidth="1"/>
    <col min="5637" max="5637" width="255.85546875" style="1" customWidth="1"/>
    <col min="5638" max="5643" width="0" style="1" hidden="1" customWidth="1"/>
    <col min="5644" max="5644" width="65.5703125" style="1" customWidth="1"/>
    <col min="5645" max="5645" width="57" style="1" customWidth="1"/>
    <col min="5646" max="5646" width="187.140625" style="1" customWidth="1"/>
    <col min="5647" max="5647" width="17.85546875" style="1" bestFit="1" customWidth="1"/>
    <col min="5648" max="5889" width="9.140625" style="1"/>
    <col min="5890" max="5890" width="22.5703125" style="1" customWidth="1"/>
    <col min="5891" max="5891" width="43.5703125" style="1" customWidth="1"/>
    <col min="5892" max="5892" width="42.28515625" style="1" customWidth="1"/>
    <col min="5893" max="5893" width="255.85546875" style="1" customWidth="1"/>
    <col min="5894" max="5899" width="0" style="1" hidden="1" customWidth="1"/>
    <col min="5900" max="5900" width="65.5703125" style="1" customWidth="1"/>
    <col min="5901" max="5901" width="57" style="1" customWidth="1"/>
    <col min="5902" max="5902" width="187.140625" style="1" customWidth="1"/>
    <col min="5903" max="5903" width="17.85546875" style="1" bestFit="1" customWidth="1"/>
    <col min="5904" max="6145" width="9.140625" style="1"/>
    <col min="6146" max="6146" width="22.5703125" style="1" customWidth="1"/>
    <col min="6147" max="6147" width="43.5703125" style="1" customWidth="1"/>
    <col min="6148" max="6148" width="42.28515625" style="1" customWidth="1"/>
    <col min="6149" max="6149" width="255.85546875" style="1" customWidth="1"/>
    <col min="6150" max="6155" width="0" style="1" hidden="1" customWidth="1"/>
    <col min="6156" max="6156" width="65.5703125" style="1" customWidth="1"/>
    <col min="6157" max="6157" width="57" style="1" customWidth="1"/>
    <col min="6158" max="6158" width="187.140625" style="1" customWidth="1"/>
    <col min="6159" max="6159" width="17.85546875" style="1" bestFit="1" customWidth="1"/>
    <col min="6160" max="6401" width="9.140625" style="1"/>
    <col min="6402" max="6402" width="22.5703125" style="1" customWidth="1"/>
    <col min="6403" max="6403" width="43.5703125" style="1" customWidth="1"/>
    <col min="6404" max="6404" width="42.28515625" style="1" customWidth="1"/>
    <col min="6405" max="6405" width="255.85546875" style="1" customWidth="1"/>
    <col min="6406" max="6411" width="0" style="1" hidden="1" customWidth="1"/>
    <col min="6412" max="6412" width="65.5703125" style="1" customWidth="1"/>
    <col min="6413" max="6413" width="57" style="1" customWidth="1"/>
    <col min="6414" max="6414" width="187.140625" style="1" customWidth="1"/>
    <col min="6415" max="6415" width="17.85546875" style="1" bestFit="1" customWidth="1"/>
    <col min="6416" max="6657" width="9.140625" style="1"/>
    <col min="6658" max="6658" width="22.5703125" style="1" customWidth="1"/>
    <col min="6659" max="6659" width="43.5703125" style="1" customWidth="1"/>
    <col min="6660" max="6660" width="42.28515625" style="1" customWidth="1"/>
    <col min="6661" max="6661" width="255.85546875" style="1" customWidth="1"/>
    <col min="6662" max="6667" width="0" style="1" hidden="1" customWidth="1"/>
    <col min="6668" max="6668" width="65.5703125" style="1" customWidth="1"/>
    <col min="6669" max="6669" width="57" style="1" customWidth="1"/>
    <col min="6670" max="6670" width="187.140625" style="1" customWidth="1"/>
    <col min="6671" max="6671" width="17.85546875" style="1" bestFit="1" customWidth="1"/>
    <col min="6672" max="6913" width="9.140625" style="1"/>
    <col min="6914" max="6914" width="22.5703125" style="1" customWidth="1"/>
    <col min="6915" max="6915" width="43.5703125" style="1" customWidth="1"/>
    <col min="6916" max="6916" width="42.28515625" style="1" customWidth="1"/>
    <col min="6917" max="6917" width="255.85546875" style="1" customWidth="1"/>
    <col min="6918" max="6923" width="0" style="1" hidden="1" customWidth="1"/>
    <col min="6924" max="6924" width="65.5703125" style="1" customWidth="1"/>
    <col min="6925" max="6925" width="57" style="1" customWidth="1"/>
    <col min="6926" max="6926" width="187.140625" style="1" customWidth="1"/>
    <col min="6927" max="6927" width="17.85546875" style="1" bestFit="1" customWidth="1"/>
    <col min="6928" max="7169" width="9.140625" style="1"/>
    <col min="7170" max="7170" width="22.5703125" style="1" customWidth="1"/>
    <col min="7171" max="7171" width="43.5703125" style="1" customWidth="1"/>
    <col min="7172" max="7172" width="42.28515625" style="1" customWidth="1"/>
    <col min="7173" max="7173" width="255.85546875" style="1" customWidth="1"/>
    <col min="7174" max="7179" width="0" style="1" hidden="1" customWidth="1"/>
    <col min="7180" max="7180" width="65.5703125" style="1" customWidth="1"/>
    <col min="7181" max="7181" width="57" style="1" customWidth="1"/>
    <col min="7182" max="7182" width="187.140625" style="1" customWidth="1"/>
    <col min="7183" max="7183" width="17.85546875" style="1" bestFit="1" customWidth="1"/>
    <col min="7184" max="7425" width="9.140625" style="1"/>
    <col min="7426" max="7426" width="22.5703125" style="1" customWidth="1"/>
    <col min="7427" max="7427" width="43.5703125" style="1" customWidth="1"/>
    <col min="7428" max="7428" width="42.28515625" style="1" customWidth="1"/>
    <col min="7429" max="7429" width="255.85546875" style="1" customWidth="1"/>
    <col min="7430" max="7435" width="0" style="1" hidden="1" customWidth="1"/>
    <col min="7436" max="7436" width="65.5703125" style="1" customWidth="1"/>
    <col min="7437" max="7437" width="57" style="1" customWidth="1"/>
    <col min="7438" max="7438" width="187.140625" style="1" customWidth="1"/>
    <col min="7439" max="7439" width="17.85546875" style="1" bestFit="1" customWidth="1"/>
    <col min="7440" max="7681" width="9.140625" style="1"/>
    <col min="7682" max="7682" width="22.5703125" style="1" customWidth="1"/>
    <col min="7683" max="7683" width="43.5703125" style="1" customWidth="1"/>
    <col min="7684" max="7684" width="42.28515625" style="1" customWidth="1"/>
    <col min="7685" max="7685" width="255.85546875" style="1" customWidth="1"/>
    <col min="7686" max="7691" width="0" style="1" hidden="1" customWidth="1"/>
    <col min="7692" max="7692" width="65.5703125" style="1" customWidth="1"/>
    <col min="7693" max="7693" width="57" style="1" customWidth="1"/>
    <col min="7694" max="7694" width="187.140625" style="1" customWidth="1"/>
    <col min="7695" max="7695" width="17.85546875" style="1" bestFit="1" customWidth="1"/>
    <col min="7696" max="7937" width="9.140625" style="1"/>
    <col min="7938" max="7938" width="22.5703125" style="1" customWidth="1"/>
    <col min="7939" max="7939" width="43.5703125" style="1" customWidth="1"/>
    <col min="7940" max="7940" width="42.28515625" style="1" customWidth="1"/>
    <col min="7941" max="7941" width="255.85546875" style="1" customWidth="1"/>
    <col min="7942" max="7947" width="0" style="1" hidden="1" customWidth="1"/>
    <col min="7948" max="7948" width="65.5703125" style="1" customWidth="1"/>
    <col min="7949" max="7949" width="57" style="1" customWidth="1"/>
    <col min="7950" max="7950" width="187.140625" style="1" customWidth="1"/>
    <col min="7951" max="7951" width="17.85546875" style="1" bestFit="1" customWidth="1"/>
    <col min="7952" max="8193" width="9.140625" style="1"/>
    <col min="8194" max="8194" width="22.5703125" style="1" customWidth="1"/>
    <col min="8195" max="8195" width="43.5703125" style="1" customWidth="1"/>
    <col min="8196" max="8196" width="42.28515625" style="1" customWidth="1"/>
    <col min="8197" max="8197" width="255.85546875" style="1" customWidth="1"/>
    <col min="8198" max="8203" width="0" style="1" hidden="1" customWidth="1"/>
    <col min="8204" max="8204" width="65.5703125" style="1" customWidth="1"/>
    <col min="8205" max="8205" width="57" style="1" customWidth="1"/>
    <col min="8206" max="8206" width="187.140625" style="1" customWidth="1"/>
    <col min="8207" max="8207" width="17.85546875" style="1" bestFit="1" customWidth="1"/>
    <col min="8208" max="8449" width="9.140625" style="1"/>
    <col min="8450" max="8450" width="22.5703125" style="1" customWidth="1"/>
    <col min="8451" max="8451" width="43.5703125" style="1" customWidth="1"/>
    <col min="8452" max="8452" width="42.28515625" style="1" customWidth="1"/>
    <col min="8453" max="8453" width="255.85546875" style="1" customWidth="1"/>
    <col min="8454" max="8459" width="0" style="1" hidden="1" customWidth="1"/>
    <col min="8460" max="8460" width="65.5703125" style="1" customWidth="1"/>
    <col min="8461" max="8461" width="57" style="1" customWidth="1"/>
    <col min="8462" max="8462" width="187.140625" style="1" customWidth="1"/>
    <col min="8463" max="8463" width="17.85546875" style="1" bestFit="1" customWidth="1"/>
    <col min="8464" max="8705" width="9.140625" style="1"/>
    <col min="8706" max="8706" width="22.5703125" style="1" customWidth="1"/>
    <col min="8707" max="8707" width="43.5703125" style="1" customWidth="1"/>
    <col min="8708" max="8708" width="42.28515625" style="1" customWidth="1"/>
    <col min="8709" max="8709" width="255.85546875" style="1" customWidth="1"/>
    <col min="8710" max="8715" width="0" style="1" hidden="1" customWidth="1"/>
    <col min="8716" max="8716" width="65.5703125" style="1" customWidth="1"/>
    <col min="8717" max="8717" width="57" style="1" customWidth="1"/>
    <col min="8718" max="8718" width="187.140625" style="1" customWidth="1"/>
    <col min="8719" max="8719" width="17.85546875" style="1" bestFit="1" customWidth="1"/>
    <col min="8720" max="8961" width="9.140625" style="1"/>
    <col min="8962" max="8962" width="22.5703125" style="1" customWidth="1"/>
    <col min="8963" max="8963" width="43.5703125" style="1" customWidth="1"/>
    <col min="8964" max="8964" width="42.28515625" style="1" customWidth="1"/>
    <col min="8965" max="8965" width="255.85546875" style="1" customWidth="1"/>
    <col min="8966" max="8971" width="0" style="1" hidden="1" customWidth="1"/>
    <col min="8972" max="8972" width="65.5703125" style="1" customWidth="1"/>
    <col min="8973" max="8973" width="57" style="1" customWidth="1"/>
    <col min="8974" max="8974" width="187.140625" style="1" customWidth="1"/>
    <col min="8975" max="8975" width="17.85546875" style="1" bestFit="1" customWidth="1"/>
    <col min="8976" max="9217" width="9.140625" style="1"/>
    <col min="9218" max="9218" width="22.5703125" style="1" customWidth="1"/>
    <col min="9219" max="9219" width="43.5703125" style="1" customWidth="1"/>
    <col min="9220" max="9220" width="42.28515625" style="1" customWidth="1"/>
    <col min="9221" max="9221" width="255.85546875" style="1" customWidth="1"/>
    <col min="9222" max="9227" width="0" style="1" hidden="1" customWidth="1"/>
    <col min="9228" max="9228" width="65.5703125" style="1" customWidth="1"/>
    <col min="9229" max="9229" width="57" style="1" customWidth="1"/>
    <col min="9230" max="9230" width="187.140625" style="1" customWidth="1"/>
    <col min="9231" max="9231" width="17.85546875" style="1" bestFit="1" customWidth="1"/>
    <col min="9232" max="9473" width="9.140625" style="1"/>
    <col min="9474" max="9474" width="22.5703125" style="1" customWidth="1"/>
    <col min="9475" max="9475" width="43.5703125" style="1" customWidth="1"/>
    <col min="9476" max="9476" width="42.28515625" style="1" customWidth="1"/>
    <col min="9477" max="9477" width="255.85546875" style="1" customWidth="1"/>
    <col min="9478" max="9483" width="0" style="1" hidden="1" customWidth="1"/>
    <col min="9484" max="9484" width="65.5703125" style="1" customWidth="1"/>
    <col min="9485" max="9485" width="57" style="1" customWidth="1"/>
    <col min="9486" max="9486" width="187.140625" style="1" customWidth="1"/>
    <col min="9487" max="9487" width="17.85546875" style="1" bestFit="1" customWidth="1"/>
    <col min="9488" max="9729" width="9.140625" style="1"/>
    <col min="9730" max="9730" width="22.5703125" style="1" customWidth="1"/>
    <col min="9731" max="9731" width="43.5703125" style="1" customWidth="1"/>
    <col min="9732" max="9732" width="42.28515625" style="1" customWidth="1"/>
    <col min="9733" max="9733" width="255.85546875" style="1" customWidth="1"/>
    <col min="9734" max="9739" width="0" style="1" hidden="1" customWidth="1"/>
    <col min="9740" max="9740" width="65.5703125" style="1" customWidth="1"/>
    <col min="9741" max="9741" width="57" style="1" customWidth="1"/>
    <col min="9742" max="9742" width="187.140625" style="1" customWidth="1"/>
    <col min="9743" max="9743" width="17.85546875" style="1" bestFit="1" customWidth="1"/>
    <col min="9744" max="9985" width="9.140625" style="1"/>
    <col min="9986" max="9986" width="22.5703125" style="1" customWidth="1"/>
    <col min="9987" max="9987" width="43.5703125" style="1" customWidth="1"/>
    <col min="9988" max="9988" width="42.28515625" style="1" customWidth="1"/>
    <col min="9989" max="9989" width="255.85546875" style="1" customWidth="1"/>
    <col min="9990" max="9995" width="0" style="1" hidden="1" customWidth="1"/>
    <col min="9996" max="9996" width="65.5703125" style="1" customWidth="1"/>
    <col min="9997" max="9997" width="57" style="1" customWidth="1"/>
    <col min="9998" max="9998" width="187.140625" style="1" customWidth="1"/>
    <col min="9999" max="9999" width="17.85546875" style="1" bestFit="1" customWidth="1"/>
    <col min="10000" max="10241" width="9.140625" style="1"/>
    <col min="10242" max="10242" width="22.5703125" style="1" customWidth="1"/>
    <col min="10243" max="10243" width="43.5703125" style="1" customWidth="1"/>
    <col min="10244" max="10244" width="42.28515625" style="1" customWidth="1"/>
    <col min="10245" max="10245" width="255.85546875" style="1" customWidth="1"/>
    <col min="10246" max="10251" width="0" style="1" hidden="1" customWidth="1"/>
    <col min="10252" max="10252" width="65.5703125" style="1" customWidth="1"/>
    <col min="10253" max="10253" width="57" style="1" customWidth="1"/>
    <col min="10254" max="10254" width="187.140625" style="1" customWidth="1"/>
    <col min="10255" max="10255" width="17.85546875" style="1" bestFit="1" customWidth="1"/>
    <col min="10256" max="10497" width="9.140625" style="1"/>
    <col min="10498" max="10498" width="22.5703125" style="1" customWidth="1"/>
    <col min="10499" max="10499" width="43.5703125" style="1" customWidth="1"/>
    <col min="10500" max="10500" width="42.28515625" style="1" customWidth="1"/>
    <col min="10501" max="10501" width="255.85546875" style="1" customWidth="1"/>
    <col min="10502" max="10507" width="0" style="1" hidden="1" customWidth="1"/>
    <col min="10508" max="10508" width="65.5703125" style="1" customWidth="1"/>
    <col min="10509" max="10509" width="57" style="1" customWidth="1"/>
    <col min="10510" max="10510" width="187.140625" style="1" customWidth="1"/>
    <col min="10511" max="10511" width="17.85546875" style="1" bestFit="1" customWidth="1"/>
    <col min="10512" max="10753" width="9.140625" style="1"/>
    <col min="10754" max="10754" width="22.5703125" style="1" customWidth="1"/>
    <col min="10755" max="10755" width="43.5703125" style="1" customWidth="1"/>
    <col min="10756" max="10756" width="42.28515625" style="1" customWidth="1"/>
    <col min="10757" max="10757" width="255.85546875" style="1" customWidth="1"/>
    <col min="10758" max="10763" width="0" style="1" hidden="1" customWidth="1"/>
    <col min="10764" max="10764" width="65.5703125" style="1" customWidth="1"/>
    <col min="10765" max="10765" width="57" style="1" customWidth="1"/>
    <col min="10766" max="10766" width="187.140625" style="1" customWidth="1"/>
    <col min="10767" max="10767" width="17.85546875" style="1" bestFit="1" customWidth="1"/>
    <col min="10768" max="11009" width="9.140625" style="1"/>
    <col min="11010" max="11010" width="22.5703125" style="1" customWidth="1"/>
    <col min="11011" max="11011" width="43.5703125" style="1" customWidth="1"/>
    <col min="11012" max="11012" width="42.28515625" style="1" customWidth="1"/>
    <col min="11013" max="11013" width="255.85546875" style="1" customWidth="1"/>
    <col min="11014" max="11019" width="0" style="1" hidden="1" customWidth="1"/>
    <col min="11020" max="11020" width="65.5703125" style="1" customWidth="1"/>
    <col min="11021" max="11021" width="57" style="1" customWidth="1"/>
    <col min="11022" max="11022" width="187.140625" style="1" customWidth="1"/>
    <col min="11023" max="11023" width="17.85546875" style="1" bestFit="1" customWidth="1"/>
    <col min="11024" max="11265" width="9.140625" style="1"/>
    <col min="11266" max="11266" width="22.5703125" style="1" customWidth="1"/>
    <col min="11267" max="11267" width="43.5703125" style="1" customWidth="1"/>
    <col min="11268" max="11268" width="42.28515625" style="1" customWidth="1"/>
    <col min="11269" max="11269" width="255.85546875" style="1" customWidth="1"/>
    <col min="11270" max="11275" width="0" style="1" hidden="1" customWidth="1"/>
    <col min="11276" max="11276" width="65.5703125" style="1" customWidth="1"/>
    <col min="11277" max="11277" width="57" style="1" customWidth="1"/>
    <col min="11278" max="11278" width="187.140625" style="1" customWidth="1"/>
    <col min="11279" max="11279" width="17.85546875" style="1" bestFit="1" customWidth="1"/>
    <col min="11280" max="11521" width="9.140625" style="1"/>
    <col min="11522" max="11522" width="22.5703125" style="1" customWidth="1"/>
    <col min="11523" max="11523" width="43.5703125" style="1" customWidth="1"/>
    <col min="11524" max="11524" width="42.28515625" style="1" customWidth="1"/>
    <col min="11525" max="11525" width="255.85546875" style="1" customWidth="1"/>
    <col min="11526" max="11531" width="0" style="1" hidden="1" customWidth="1"/>
    <col min="11532" max="11532" width="65.5703125" style="1" customWidth="1"/>
    <col min="11533" max="11533" width="57" style="1" customWidth="1"/>
    <col min="11534" max="11534" width="187.140625" style="1" customWidth="1"/>
    <col min="11535" max="11535" width="17.85546875" style="1" bestFit="1" customWidth="1"/>
    <col min="11536" max="11777" width="9.140625" style="1"/>
    <col min="11778" max="11778" width="22.5703125" style="1" customWidth="1"/>
    <col min="11779" max="11779" width="43.5703125" style="1" customWidth="1"/>
    <col min="11780" max="11780" width="42.28515625" style="1" customWidth="1"/>
    <col min="11781" max="11781" width="255.85546875" style="1" customWidth="1"/>
    <col min="11782" max="11787" width="0" style="1" hidden="1" customWidth="1"/>
    <col min="11788" max="11788" width="65.5703125" style="1" customWidth="1"/>
    <col min="11789" max="11789" width="57" style="1" customWidth="1"/>
    <col min="11790" max="11790" width="187.140625" style="1" customWidth="1"/>
    <col min="11791" max="11791" width="17.85546875" style="1" bestFit="1" customWidth="1"/>
    <col min="11792" max="12033" width="9.140625" style="1"/>
    <col min="12034" max="12034" width="22.5703125" style="1" customWidth="1"/>
    <col min="12035" max="12035" width="43.5703125" style="1" customWidth="1"/>
    <col min="12036" max="12036" width="42.28515625" style="1" customWidth="1"/>
    <col min="12037" max="12037" width="255.85546875" style="1" customWidth="1"/>
    <col min="12038" max="12043" width="0" style="1" hidden="1" customWidth="1"/>
    <col min="12044" max="12044" width="65.5703125" style="1" customWidth="1"/>
    <col min="12045" max="12045" width="57" style="1" customWidth="1"/>
    <col min="12046" max="12046" width="187.140625" style="1" customWidth="1"/>
    <col min="12047" max="12047" width="17.85546875" style="1" bestFit="1" customWidth="1"/>
    <col min="12048" max="12289" width="9.140625" style="1"/>
    <col min="12290" max="12290" width="22.5703125" style="1" customWidth="1"/>
    <col min="12291" max="12291" width="43.5703125" style="1" customWidth="1"/>
    <col min="12292" max="12292" width="42.28515625" style="1" customWidth="1"/>
    <col min="12293" max="12293" width="255.85546875" style="1" customWidth="1"/>
    <col min="12294" max="12299" width="0" style="1" hidden="1" customWidth="1"/>
    <col min="12300" max="12300" width="65.5703125" style="1" customWidth="1"/>
    <col min="12301" max="12301" width="57" style="1" customWidth="1"/>
    <col min="12302" max="12302" width="187.140625" style="1" customWidth="1"/>
    <col min="12303" max="12303" width="17.85546875" style="1" bestFit="1" customWidth="1"/>
    <col min="12304" max="12545" width="9.140625" style="1"/>
    <col min="12546" max="12546" width="22.5703125" style="1" customWidth="1"/>
    <col min="12547" max="12547" width="43.5703125" style="1" customWidth="1"/>
    <col min="12548" max="12548" width="42.28515625" style="1" customWidth="1"/>
    <col min="12549" max="12549" width="255.85546875" style="1" customWidth="1"/>
    <col min="12550" max="12555" width="0" style="1" hidden="1" customWidth="1"/>
    <col min="12556" max="12556" width="65.5703125" style="1" customWidth="1"/>
    <col min="12557" max="12557" width="57" style="1" customWidth="1"/>
    <col min="12558" max="12558" width="187.140625" style="1" customWidth="1"/>
    <col min="12559" max="12559" width="17.85546875" style="1" bestFit="1" customWidth="1"/>
    <col min="12560" max="12801" width="9.140625" style="1"/>
    <col min="12802" max="12802" width="22.5703125" style="1" customWidth="1"/>
    <col min="12803" max="12803" width="43.5703125" style="1" customWidth="1"/>
    <col min="12804" max="12804" width="42.28515625" style="1" customWidth="1"/>
    <col min="12805" max="12805" width="255.85546875" style="1" customWidth="1"/>
    <col min="12806" max="12811" width="0" style="1" hidden="1" customWidth="1"/>
    <col min="12812" max="12812" width="65.5703125" style="1" customWidth="1"/>
    <col min="12813" max="12813" width="57" style="1" customWidth="1"/>
    <col min="12814" max="12814" width="187.140625" style="1" customWidth="1"/>
    <col min="12815" max="12815" width="17.85546875" style="1" bestFit="1" customWidth="1"/>
    <col min="12816" max="13057" width="9.140625" style="1"/>
    <col min="13058" max="13058" width="22.5703125" style="1" customWidth="1"/>
    <col min="13059" max="13059" width="43.5703125" style="1" customWidth="1"/>
    <col min="13060" max="13060" width="42.28515625" style="1" customWidth="1"/>
    <col min="13061" max="13061" width="255.85546875" style="1" customWidth="1"/>
    <col min="13062" max="13067" width="0" style="1" hidden="1" customWidth="1"/>
    <col min="13068" max="13068" width="65.5703125" style="1" customWidth="1"/>
    <col min="13069" max="13069" width="57" style="1" customWidth="1"/>
    <col min="13070" max="13070" width="187.140625" style="1" customWidth="1"/>
    <col min="13071" max="13071" width="17.85546875" style="1" bestFit="1" customWidth="1"/>
    <col min="13072" max="13313" width="9.140625" style="1"/>
    <col min="13314" max="13314" width="22.5703125" style="1" customWidth="1"/>
    <col min="13315" max="13315" width="43.5703125" style="1" customWidth="1"/>
    <col min="13316" max="13316" width="42.28515625" style="1" customWidth="1"/>
    <col min="13317" max="13317" width="255.85546875" style="1" customWidth="1"/>
    <col min="13318" max="13323" width="0" style="1" hidden="1" customWidth="1"/>
    <col min="13324" max="13324" width="65.5703125" style="1" customWidth="1"/>
    <col min="13325" max="13325" width="57" style="1" customWidth="1"/>
    <col min="13326" max="13326" width="187.140625" style="1" customWidth="1"/>
    <col min="13327" max="13327" width="17.85546875" style="1" bestFit="1" customWidth="1"/>
    <col min="13328" max="13569" width="9.140625" style="1"/>
    <col min="13570" max="13570" width="22.5703125" style="1" customWidth="1"/>
    <col min="13571" max="13571" width="43.5703125" style="1" customWidth="1"/>
    <col min="13572" max="13572" width="42.28515625" style="1" customWidth="1"/>
    <col min="13573" max="13573" width="255.85546875" style="1" customWidth="1"/>
    <col min="13574" max="13579" width="0" style="1" hidden="1" customWidth="1"/>
    <col min="13580" max="13580" width="65.5703125" style="1" customWidth="1"/>
    <col min="13581" max="13581" width="57" style="1" customWidth="1"/>
    <col min="13582" max="13582" width="187.140625" style="1" customWidth="1"/>
    <col min="13583" max="13583" width="17.85546875" style="1" bestFit="1" customWidth="1"/>
    <col min="13584" max="13825" width="9.140625" style="1"/>
    <col min="13826" max="13826" width="22.5703125" style="1" customWidth="1"/>
    <col min="13827" max="13827" width="43.5703125" style="1" customWidth="1"/>
    <col min="13828" max="13828" width="42.28515625" style="1" customWidth="1"/>
    <col min="13829" max="13829" width="255.85546875" style="1" customWidth="1"/>
    <col min="13830" max="13835" width="0" style="1" hidden="1" customWidth="1"/>
    <col min="13836" max="13836" width="65.5703125" style="1" customWidth="1"/>
    <col min="13837" max="13837" width="57" style="1" customWidth="1"/>
    <col min="13838" max="13838" width="187.140625" style="1" customWidth="1"/>
    <col min="13839" max="13839" width="17.85546875" style="1" bestFit="1" customWidth="1"/>
    <col min="13840" max="14081" width="9.140625" style="1"/>
    <col min="14082" max="14082" width="22.5703125" style="1" customWidth="1"/>
    <col min="14083" max="14083" width="43.5703125" style="1" customWidth="1"/>
    <col min="14084" max="14084" width="42.28515625" style="1" customWidth="1"/>
    <col min="14085" max="14085" width="255.85546875" style="1" customWidth="1"/>
    <col min="14086" max="14091" width="0" style="1" hidden="1" customWidth="1"/>
    <col min="14092" max="14092" width="65.5703125" style="1" customWidth="1"/>
    <col min="14093" max="14093" width="57" style="1" customWidth="1"/>
    <col min="14094" max="14094" width="187.140625" style="1" customWidth="1"/>
    <col min="14095" max="14095" width="17.85546875" style="1" bestFit="1" customWidth="1"/>
    <col min="14096" max="14337" width="9.140625" style="1"/>
    <col min="14338" max="14338" width="22.5703125" style="1" customWidth="1"/>
    <col min="14339" max="14339" width="43.5703125" style="1" customWidth="1"/>
    <col min="14340" max="14340" width="42.28515625" style="1" customWidth="1"/>
    <col min="14341" max="14341" width="255.85546875" style="1" customWidth="1"/>
    <col min="14342" max="14347" width="0" style="1" hidden="1" customWidth="1"/>
    <col min="14348" max="14348" width="65.5703125" style="1" customWidth="1"/>
    <col min="14349" max="14349" width="57" style="1" customWidth="1"/>
    <col min="14350" max="14350" width="187.140625" style="1" customWidth="1"/>
    <col min="14351" max="14351" width="17.85546875" style="1" bestFit="1" customWidth="1"/>
    <col min="14352" max="14593" width="9.140625" style="1"/>
    <col min="14594" max="14594" width="22.5703125" style="1" customWidth="1"/>
    <col min="14595" max="14595" width="43.5703125" style="1" customWidth="1"/>
    <col min="14596" max="14596" width="42.28515625" style="1" customWidth="1"/>
    <col min="14597" max="14597" width="255.85546875" style="1" customWidth="1"/>
    <col min="14598" max="14603" width="0" style="1" hidden="1" customWidth="1"/>
    <col min="14604" max="14604" width="65.5703125" style="1" customWidth="1"/>
    <col min="14605" max="14605" width="57" style="1" customWidth="1"/>
    <col min="14606" max="14606" width="187.140625" style="1" customWidth="1"/>
    <col min="14607" max="14607" width="17.85546875" style="1" bestFit="1" customWidth="1"/>
    <col min="14608" max="14849" width="9.140625" style="1"/>
    <col min="14850" max="14850" width="22.5703125" style="1" customWidth="1"/>
    <col min="14851" max="14851" width="43.5703125" style="1" customWidth="1"/>
    <col min="14852" max="14852" width="42.28515625" style="1" customWidth="1"/>
    <col min="14853" max="14853" width="255.85546875" style="1" customWidth="1"/>
    <col min="14854" max="14859" width="0" style="1" hidden="1" customWidth="1"/>
    <col min="14860" max="14860" width="65.5703125" style="1" customWidth="1"/>
    <col min="14861" max="14861" width="57" style="1" customWidth="1"/>
    <col min="14862" max="14862" width="187.140625" style="1" customWidth="1"/>
    <col min="14863" max="14863" width="17.85546875" style="1" bestFit="1" customWidth="1"/>
    <col min="14864" max="15105" width="9.140625" style="1"/>
    <col min="15106" max="15106" width="22.5703125" style="1" customWidth="1"/>
    <col min="15107" max="15107" width="43.5703125" style="1" customWidth="1"/>
    <col min="15108" max="15108" width="42.28515625" style="1" customWidth="1"/>
    <col min="15109" max="15109" width="255.85546875" style="1" customWidth="1"/>
    <col min="15110" max="15115" width="0" style="1" hidden="1" customWidth="1"/>
    <col min="15116" max="15116" width="65.5703125" style="1" customWidth="1"/>
    <col min="15117" max="15117" width="57" style="1" customWidth="1"/>
    <col min="15118" max="15118" width="187.140625" style="1" customWidth="1"/>
    <col min="15119" max="15119" width="17.85546875" style="1" bestFit="1" customWidth="1"/>
    <col min="15120" max="15361" width="9.140625" style="1"/>
    <col min="15362" max="15362" width="22.5703125" style="1" customWidth="1"/>
    <col min="15363" max="15363" width="43.5703125" style="1" customWidth="1"/>
    <col min="15364" max="15364" width="42.28515625" style="1" customWidth="1"/>
    <col min="15365" max="15365" width="255.85546875" style="1" customWidth="1"/>
    <col min="15366" max="15371" width="0" style="1" hidden="1" customWidth="1"/>
    <col min="15372" max="15372" width="65.5703125" style="1" customWidth="1"/>
    <col min="15373" max="15373" width="57" style="1" customWidth="1"/>
    <col min="15374" max="15374" width="187.140625" style="1" customWidth="1"/>
    <col min="15375" max="15375" width="17.85546875" style="1" bestFit="1" customWidth="1"/>
    <col min="15376" max="15617" width="9.140625" style="1"/>
    <col min="15618" max="15618" width="22.5703125" style="1" customWidth="1"/>
    <col min="15619" max="15619" width="43.5703125" style="1" customWidth="1"/>
    <col min="15620" max="15620" width="42.28515625" style="1" customWidth="1"/>
    <col min="15621" max="15621" width="255.85546875" style="1" customWidth="1"/>
    <col min="15622" max="15627" width="0" style="1" hidden="1" customWidth="1"/>
    <col min="15628" max="15628" width="65.5703125" style="1" customWidth="1"/>
    <col min="15629" max="15629" width="57" style="1" customWidth="1"/>
    <col min="15630" max="15630" width="187.140625" style="1" customWidth="1"/>
    <col min="15631" max="15631" width="17.85546875" style="1" bestFit="1" customWidth="1"/>
    <col min="15632" max="15873" width="9.140625" style="1"/>
    <col min="15874" max="15874" width="22.5703125" style="1" customWidth="1"/>
    <col min="15875" max="15875" width="43.5703125" style="1" customWidth="1"/>
    <col min="15876" max="15876" width="42.28515625" style="1" customWidth="1"/>
    <col min="15877" max="15877" width="255.85546875" style="1" customWidth="1"/>
    <col min="15878" max="15883" width="0" style="1" hidden="1" customWidth="1"/>
    <col min="15884" max="15884" width="65.5703125" style="1" customWidth="1"/>
    <col min="15885" max="15885" width="57" style="1" customWidth="1"/>
    <col min="15886" max="15886" width="187.140625" style="1" customWidth="1"/>
    <col min="15887" max="15887" width="17.85546875" style="1" bestFit="1" customWidth="1"/>
    <col min="15888" max="16129" width="9.140625" style="1"/>
    <col min="16130" max="16130" width="22.5703125" style="1" customWidth="1"/>
    <col min="16131" max="16131" width="43.5703125" style="1" customWidth="1"/>
    <col min="16132" max="16132" width="42.28515625" style="1" customWidth="1"/>
    <col min="16133" max="16133" width="255.85546875" style="1" customWidth="1"/>
    <col min="16134" max="16139" width="0" style="1" hidden="1" customWidth="1"/>
    <col min="16140" max="16140" width="65.5703125" style="1" customWidth="1"/>
    <col min="16141" max="16141" width="57" style="1" customWidth="1"/>
    <col min="16142" max="16142" width="187.140625" style="1" customWidth="1"/>
    <col min="16143" max="16143" width="17.85546875" style="1" bestFit="1" customWidth="1"/>
    <col min="16144" max="16384" width="9.140625" style="1"/>
  </cols>
  <sheetData>
    <row r="1" spans="1:17" ht="150.75" customHeight="1" x14ac:dyDescent="0.2">
      <c r="A1" s="41" t="s">
        <v>0</v>
      </c>
      <c r="B1" s="42"/>
      <c r="C1" s="42"/>
      <c r="D1" s="42"/>
      <c r="E1" s="42"/>
      <c r="F1" s="42"/>
      <c r="G1" s="42"/>
      <c r="H1" s="42"/>
      <c r="I1" s="42"/>
      <c r="J1" s="42"/>
      <c r="K1" s="42"/>
      <c r="L1" s="42"/>
      <c r="M1" s="42"/>
      <c r="N1" s="68"/>
    </row>
    <row r="2" spans="1:17" s="10" customFormat="1" ht="409.6" customHeight="1" x14ac:dyDescent="0.2">
      <c r="A2" s="2" t="s">
        <v>1</v>
      </c>
      <c r="B2" s="3" t="s">
        <v>2</v>
      </c>
      <c r="C2" s="2" t="s">
        <v>3</v>
      </c>
      <c r="D2" s="4" t="s">
        <v>4</v>
      </c>
      <c r="E2" s="5" t="s">
        <v>5</v>
      </c>
      <c r="F2" s="6" t="s">
        <v>6</v>
      </c>
      <c r="G2" s="7" t="s">
        <v>71</v>
      </c>
      <c r="H2" s="7" t="s">
        <v>72</v>
      </c>
      <c r="I2" s="7" t="s">
        <v>73</v>
      </c>
      <c r="J2" s="7" t="s">
        <v>74</v>
      </c>
      <c r="K2" s="7" t="s">
        <v>89</v>
      </c>
      <c r="L2" s="7" t="s">
        <v>90</v>
      </c>
      <c r="M2" s="7" t="s">
        <v>91</v>
      </c>
      <c r="N2" s="8"/>
      <c r="O2" s="9"/>
      <c r="Q2" s="10">
        <v>58.46</v>
      </c>
    </row>
    <row r="3" spans="1:17" ht="190.5" customHeight="1" x14ac:dyDescent="0.7">
      <c r="A3" s="11">
        <v>1</v>
      </c>
      <c r="B3" s="11">
        <v>3</v>
      </c>
      <c r="C3" s="11">
        <v>98</v>
      </c>
      <c r="D3" s="12" t="s">
        <v>15</v>
      </c>
      <c r="E3" s="13" t="s">
        <v>16</v>
      </c>
      <c r="F3" s="13" t="s">
        <v>17</v>
      </c>
      <c r="G3" s="14">
        <v>21036</v>
      </c>
      <c r="H3" s="14">
        <v>26027</v>
      </c>
      <c r="I3" s="14">
        <f>TRUNC(H3*1.2258,0)</f>
        <v>31903</v>
      </c>
      <c r="J3" s="14">
        <f>TRUNC(I3*1.0911,0)</f>
        <v>34809</v>
      </c>
      <c r="K3" s="14">
        <f>TRUNC(J3*1.362,0)</f>
        <v>47409</v>
      </c>
      <c r="L3" s="14">
        <f>TRUNC(K3*2.2293,0)</f>
        <v>105688</v>
      </c>
      <c r="M3" s="14">
        <f>L3*Q2/100+(L3)</f>
        <v>167473.20480000001</v>
      </c>
      <c r="N3" s="15" t="s">
        <v>18</v>
      </c>
      <c r="O3" s="16"/>
    </row>
    <row r="4" spans="1:17" ht="141" customHeight="1" x14ac:dyDescent="0.7">
      <c r="A4" s="11">
        <v>2</v>
      </c>
      <c r="B4" s="11">
        <v>5</v>
      </c>
      <c r="C4" s="11" t="s">
        <v>75</v>
      </c>
      <c r="D4" s="17" t="s">
        <v>20</v>
      </c>
      <c r="E4" s="18">
        <v>88</v>
      </c>
      <c r="F4" s="18">
        <v>98</v>
      </c>
      <c r="G4" s="14">
        <v>177</v>
      </c>
      <c r="H4" s="14">
        <v>219</v>
      </c>
      <c r="I4" s="14">
        <f>TRUNC(H4*1.2258,0)</f>
        <v>268</v>
      </c>
      <c r="J4" s="14">
        <f>TRUNC(I4*1.0911,0)</f>
        <v>292</v>
      </c>
      <c r="K4" s="14">
        <f>TRUNC(J4*1.362,0)</f>
        <v>397</v>
      </c>
      <c r="L4" s="14">
        <f>TRUNC(K4*2.2293,0)</f>
        <v>885</v>
      </c>
      <c r="M4" s="14">
        <f>L4*Q2/100+(L4)</f>
        <v>1402.3710000000001</v>
      </c>
      <c r="N4" s="20" t="s">
        <v>21</v>
      </c>
      <c r="O4" s="16"/>
    </row>
    <row r="5" spans="1:17" ht="153.75" customHeight="1" x14ac:dyDescent="0.7">
      <c r="A5" s="11">
        <v>3</v>
      </c>
      <c r="B5" s="11">
        <v>7</v>
      </c>
      <c r="C5" s="11" t="s">
        <v>77</v>
      </c>
      <c r="D5" s="17" t="s">
        <v>78</v>
      </c>
      <c r="E5" s="18">
        <v>88</v>
      </c>
      <c r="F5" s="18">
        <v>98</v>
      </c>
      <c r="G5" s="14">
        <v>296</v>
      </c>
      <c r="H5" s="14">
        <v>366</v>
      </c>
      <c r="I5" s="14">
        <f>TRUNC(H5*1.2258,0)</f>
        <v>448</v>
      </c>
      <c r="J5" s="14">
        <f>TRUNC(I5*1.0911,0)</f>
        <v>488</v>
      </c>
      <c r="K5" s="14">
        <f>TRUNC(J5*1.362,0)</f>
        <v>664</v>
      </c>
      <c r="L5" s="14">
        <f>TRUNC(K5*2.2293,0)</f>
        <v>1480</v>
      </c>
      <c r="M5" s="14">
        <f>L5*Q2/100+(L5)</f>
        <v>2345.2080000000001</v>
      </c>
      <c r="N5" s="20" t="s">
        <v>21</v>
      </c>
      <c r="O5" s="16"/>
    </row>
    <row r="6" spans="1:17" ht="126.75" customHeight="1" x14ac:dyDescent="0.7">
      <c r="A6" s="11">
        <v>4</v>
      </c>
      <c r="B6" s="11" t="s">
        <v>79</v>
      </c>
      <c r="C6" s="11" t="s">
        <v>80</v>
      </c>
      <c r="D6" s="35" t="s">
        <v>81</v>
      </c>
      <c r="E6" s="18" t="s">
        <v>82</v>
      </c>
      <c r="F6" s="18" t="s">
        <v>82</v>
      </c>
      <c r="G6" s="14">
        <v>1184</v>
      </c>
      <c r="H6" s="14">
        <f>H5*4</f>
        <v>1464</v>
      </c>
      <c r="I6" s="14">
        <f>I5*4</f>
        <v>1792</v>
      </c>
      <c r="J6" s="14">
        <f>J5*4</f>
        <v>1952</v>
      </c>
      <c r="K6" s="14">
        <f>K5*4</f>
        <v>2656</v>
      </c>
      <c r="L6" s="14">
        <f>L5*4</f>
        <v>5920</v>
      </c>
      <c r="M6" s="14">
        <f>L6*Q2/100+(L6)</f>
        <v>9380.8320000000003</v>
      </c>
      <c r="N6" s="20" t="s">
        <v>83</v>
      </c>
      <c r="O6" s="16"/>
    </row>
    <row r="7" spans="1:17" ht="111" customHeight="1" x14ac:dyDescent="0.7">
      <c r="A7" s="11">
        <v>5</v>
      </c>
      <c r="B7" s="11">
        <v>8</v>
      </c>
      <c r="C7" s="11" t="s">
        <v>84</v>
      </c>
      <c r="D7" s="17" t="s">
        <v>24</v>
      </c>
      <c r="E7" s="18">
        <v>88</v>
      </c>
      <c r="F7" s="18">
        <v>98</v>
      </c>
      <c r="G7" s="14">
        <v>177</v>
      </c>
      <c r="H7" s="14">
        <v>219</v>
      </c>
      <c r="I7" s="14">
        <f t="shared" ref="I7:I35" si="0">TRUNC(H7*1.2258,0)</f>
        <v>268</v>
      </c>
      <c r="J7" s="14">
        <f t="shared" ref="J7:J35" si="1">TRUNC(I7*1.0911,0)</f>
        <v>292</v>
      </c>
      <c r="K7" s="14">
        <f t="shared" ref="K7:K35" si="2">TRUNC(J7*1.362,0)</f>
        <v>397</v>
      </c>
      <c r="L7" s="14">
        <f>TRUNC(K7*2.2293,0)</f>
        <v>885</v>
      </c>
      <c r="M7" s="14">
        <f>L7*Q2/100+(L7)</f>
        <v>1402.3710000000001</v>
      </c>
      <c r="N7" s="20" t="s">
        <v>21</v>
      </c>
      <c r="O7" s="16"/>
    </row>
    <row r="8" spans="1:17" ht="120.75" customHeight="1" x14ac:dyDescent="0.7">
      <c r="A8" s="11">
        <v>6</v>
      </c>
      <c r="B8" s="11">
        <v>14</v>
      </c>
      <c r="C8" s="11" t="s">
        <v>84</v>
      </c>
      <c r="D8" s="17" t="s">
        <v>85</v>
      </c>
      <c r="E8" s="18">
        <v>88</v>
      </c>
      <c r="F8" s="18">
        <v>98</v>
      </c>
      <c r="G8" s="14">
        <v>177</v>
      </c>
      <c r="H8" s="14">
        <v>219</v>
      </c>
      <c r="I8" s="14">
        <f t="shared" si="0"/>
        <v>268</v>
      </c>
      <c r="J8" s="14">
        <f t="shared" si="1"/>
        <v>292</v>
      </c>
      <c r="K8" s="14">
        <f t="shared" si="2"/>
        <v>397</v>
      </c>
      <c r="L8" s="14">
        <f>TRUNC(K8*2.2293,0)</f>
        <v>885</v>
      </c>
      <c r="M8" s="14">
        <f>L8*Q2/100+(L8)</f>
        <v>1402.3710000000001</v>
      </c>
      <c r="N8" s="20" t="s">
        <v>21</v>
      </c>
      <c r="O8" s="16"/>
    </row>
    <row r="9" spans="1:17" ht="134.25" customHeight="1" x14ac:dyDescent="0.7">
      <c r="A9" s="11">
        <v>7</v>
      </c>
      <c r="B9" s="11">
        <v>28</v>
      </c>
      <c r="C9" s="11" t="s">
        <v>86</v>
      </c>
      <c r="D9" s="17" t="s">
        <v>27</v>
      </c>
      <c r="E9" s="18">
        <v>88</v>
      </c>
      <c r="F9" s="18">
        <v>98</v>
      </c>
      <c r="G9" s="14">
        <v>177</v>
      </c>
      <c r="H9" s="14">
        <v>219</v>
      </c>
      <c r="I9" s="14">
        <f t="shared" si="0"/>
        <v>268</v>
      </c>
      <c r="J9" s="14">
        <f t="shared" si="1"/>
        <v>292</v>
      </c>
      <c r="K9" s="14">
        <f t="shared" si="2"/>
        <v>397</v>
      </c>
      <c r="L9" s="14">
        <f t="shared" ref="L9:L35" si="3">TRUNC(K9*2.2293,0)</f>
        <v>885</v>
      </c>
      <c r="M9" s="14">
        <f>L9*Q2/100+(L9)</f>
        <v>1402.3710000000001</v>
      </c>
      <c r="N9" s="20" t="s">
        <v>21</v>
      </c>
      <c r="O9" s="16"/>
    </row>
    <row r="10" spans="1:17" ht="135" customHeight="1" x14ac:dyDescent="0.7">
      <c r="A10" s="11">
        <v>8</v>
      </c>
      <c r="B10" s="11">
        <v>29</v>
      </c>
      <c r="C10" s="11">
        <v>100</v>
      </c>
      <c r="D10" s="17" t="s">
        <v>28</v>
      </c>
      <c r="E10" s="18">
        <v>360</v>
      </c>
      <c r="F10" s="18">
        <v>403</v>
      </c>
      <c r="G10" s="14">
        <v>693</v>
      </c>
      <c r="H10" s="14">
        <v>857</v>
      </c>
      <c r="I10" s="14">
        <f t="shared" si="0"/>
        <v>1050</v>
      </c>
      <c r="J10" s="14">
        <f t="shared" si="1"/>
        <v>1145</v>
      </c>
      <c r="K10" s="14">
        <f t="shared" si="2"/>
        <v>1559</v>
      </c>
      <c r="L10" s="14">
        <f t="shared" si="3"/>
        <v>3475</v>
      </c>
      <c r="M10" s="14">
        <f>L10*Q2/100+(L10)</f>
        <v>5506.4849999999997</v>
      </c>
      <c r="N10" s="20" t="s">
        <v>21</v>
      </c>
      <c r="O10" s="16"/>
    </row>
    <row r="11" spans="1:17" ht="150.75" customHeight="1" x14ac:dyDescent="0.2">
      <c r="A11" s="11">
        <v>9</v>
      </c>
      <c r="B11" s="11">
        <v>30</v>
      </c>
      <c r="C11" s="11">
        <v>101</v>
      </c>
      <c r="D11" s="17" t="s">
        <v>29</v>
      </c>
      <c r="E11" s="18">
        <v>1357</v>
      </c>
      <c r="F11" s="18">
        <v>1519</v>
      </c>
      <c r="G11" s="14">
        <v>2627</v>
      </c>
      <c r="H11" s="14">
        <v>3250</v>
      </c>
      <c r="I11" s="14">
        <f t="shared" si="0"/>
        <v>3983</v>
      </c>
      <c r="J11" s="14">
        <f t="shared" si="1"/>
        <v>4345</v>
      </c>
      <c r="K11" s="14">
        <f t="shared" si="2"/>
        <v>5917</v>
      </c>
      <c r="L11" s="14">
        <f t="shared" si="3"/>
        <v>13190</v>
      </c>
      <c r="M11" s="14">
        <f>L11*Q2/100+(L11)</f>
        <v>20900.874</v>
      </c>
      <c r="N11" s="20" t="s">
        <v>30</v>
      </c>
      <c r="O11" s="21"/>
    </row>
    <row r="12" spans="1:17" ht="153.75" customHeight="1" x14ac:dyDescent="0.2">
      <c r="A12" s="11">
        <v>10</v>
      </c>
      <c r="B12" s="11">
        <v>32</v>
      </c>
      <c r="C12" s="11" t="s">
        <v>31</v>
      </c>
      <c r="D12" s="17" t="s">
        <v>32</v>
      </c>
      <c r="E12" s="18">
        <v>100</v>
      </c>
      <c r="F12" s="18">
        <v>112</v>
      </c>
      <c r="G12" s="14">
        <v>191</v>
      </c>
      <c r="H12" s="14">
        <v>236</v>
      </c>
      <c r="I12" s="14">
        <f t="shared" si="0"/>
        <v>289</v>
      </c>
      <c r="J12" s="14">
        <f t="shared" si="1"/>
        <v>315</v>
      </c>
      <c r="K12" s="14">
        <f t="shared" si="2"/>
        <v>429</v>
      </c>
      <c r="L12" s="14">
        <f t="shared" si="3"/>
        <v>956</v>
      </c>
      <c r="M12" s="14">
        <f>L12*Q2/100+(L12)</f>
        <v>1514.8776</v>
      </c>
      <c r="N12" s="20" t="s">
        <v>33</v>
      </c>
      <c r="O12" s="21"/>
    </row>
    <row r="13" spans="1:17" ht="183.75" customHeight="1" x14ac:dyDescent="0.2">
      <c r="A13" s="11">
        <v>11</v>
      </c>
      <c r="B13" s="11">
        <v>32</v>
      </c>
      <c r="C13" s="11" t="s">
        <v>31</v>
      </c>
      <c r="D13" s="17" t="s">
        <v>34</v>
      </c>
      <c r="E13" s="18">
        <v>100</v>
      </c>
      <c r="F13" s="18">
        <v>112</v>
      </c>
      <c r="G13" s="14">
        <v>191</v>
      </c>
      <c r="H13" s="14">
        <v>236</v>
      </c>
      <c r="I13" s="14">
        <f t="shared" si="0"/>
        <v>289</v>
      </c>
      <c r="J13" s="14">
        <f t="shared" si="1"/>
        <v>315</v>
      </c>
      <c r="K13" s="14">
        <f t="shared" si="2"/>
        <v>429</v>
      </c>
      <c r="L13" s="14">
        <f t="shared" si="3"/>
        <v>956</v>
      </c>
      <c r="M13" s="14">
        <f>L13*Q2/100+(L13)</f>
        <v>1514.8776</v>
      </c>
      <c r="N13" s="20" t="s">
        <v>33</v>
      </c>
      <c r="O13" s="21"/>
    </row>
    <row r="14" spans="1:17" ht="99.75" customHeight="1" x14ac:dyDescent="0.2">
      <c r="A14" s="11">
        <v>12</v>
      </c>
      <c r="B14" s="11">
        <v>37</v>
      </c>
      <c r="C14" s="11" t="s">
        <v>35</v>
      </c>
      <c r="D14" s="17" t="s">
        <v>36</v>
      </c>
      <c r="E14" s="18">
        <v>360</v>
      </c>
      <c r="F14" s="18">
        <v>403</v>
      </c>
      <c r="G14" s="14">
        <v>693</v>
      </c>
      <c r="H14" s="14">
        <v>857</v>
      </c>
      <c r="I14" s="14">
        <f t="shared" si="0"/>
        <v>1050</v>
      </c>
      <c r="J14" s="14">
        <f t="shared" si="1"/>
        <v>1145</v>
      </c>
      <c r="K14" s="14">
        <f t="shared" si="2"/>
        <v>1559</v>
      </c>
      <c r="L14" s="14">
        <f t="shared" si="3"/>
        <v>3475</v>
      </c>
      <c r="M14" s="14">
        <f>L14*Q2/100+(L14)</f>
        <v>5506.4849999999997</v>
      </c>
      <c r="N14" s="20"/>
      <c r="O14" s="22"/>
    </row>
    <row r="15" spans="1:17" ht="140.25" customHeight="1" x14ac:dyDescent="0.2">
      <c r="A15" s="11">
        <v>13</v>
      </c>
      <c r="B15" s="11">
        <v>38</v>
      </c>
      <c r="C15" s="11" t="s">
        <v>35</v>
      </c>
      <c r="D15" s="17" t="s">
        <v>37</v>
      </c>
      <c r="E15" s="18">
        <v>360</v>
      </c>
      <c r="F15" s="18">
        <v>403</v>
      </c>
      <c r="G15" s="14">
        <v>693</v>
      </c>
      <c r="H15" s="14">
        <v>857</v>
      </c>
      <c r="I15" s="14">
        <f t="shared" si="0"/>
        <v>1050</v>
      </c>
      <c r="J15" s="14">
        <f t="shared" si="1"/>
        <v>1145</v>
      </c>
      <c r="K15" s="14">
        <f t="shared" si="2"/>
        <v>1559</v>
      </c>
      <c r="L15" s="14">
        <f t="shared" si="3"/>
        <v>3475</v>
      </c>
      <c r="M15" s="14">
        <f>L15*Q2/100+(L15)</f>
        <v>5506.4849999999997</v>
      </c>
      <c r="N15" s="20"/>
      <c r="O15" s="22"/>
    </row>
    <row r="16" spans="1:17" ht="106.5" customHeight="1" x14ac:dyDescent="0.2">
      <c r="A16" s="11">
        <v>14</v>
      </c>
      <c r="B16" s="11">
        <v>39</v>
      </c>
      <c r="C16" s="11" t="s">
        <v>31</v>
      </c>
      <c r="D16" s="17" t="s">
        <v>38</v>
      </c>
      <c r="E16" s="18">
        <v>100</v>
      </c>
      <c r="F16" s="18">
        <v>112</v>
      </c>
      <c r="G16" s="14">
        <v>191</v>
      </c>
      <c r="H16" s="14">
        <v>236</v>
      </c>
      <c r="I16" s="14">
        <f t="shared" si="0"/>
        <v>289</v>
      </c>
      <c r="J16" s="14">
        <f t="shared" si="1"/>
        <v>315</v>
      </c>
      <c r="K16" s="14">
        <f t="shared" si="2"/>
        <v>429</v>
      </c>
      <c r="L16" s="14">
        <f t="shared" si="3"/>
        <v>956</v>
      </c>
      <c r="M16" s="14">
        <f>L16*Q2/100+(L16)</f>
        <v>1514.8776</v>
      </c>
      <c r="N16" s="20" t="s">
        <v>39</v>
      </c>
      <c r="O16" s="21"/>
    </row>
    <row r="17" spans="1:15" ht="222" customHeight="1" x14ac:dyDescent="0.7">
      <c r="A17" s="11">
        <v>15</v>
      </c>
      <c r="B17" s="11">
        <v>41</v>
      </c>
      <c r="C17" s="11" t="s">
        <v>40</v>
      </c>
      <c r="D17" s="17" t="s">
        <v>41</v>
      </c>
      <c r="E17" s="18">
        <v>179</v>
      </c>
      <c r="F17" s="18">
        <v>200</v>
      </c>
      <c r="G17" s="14">
        <v>337</v>
      </c>
      <c r="H17" s="14">
        <v>416</v>
      </c>
      <c r="I17" s="14">
        <f t="shared" si="0"/>
        <v>509</v>
      </c>
      <c r="J17" s="14">
        <f t="shared" si="1"/>
        <v>555</v>
      </c>
      <c r="K17" s="14">
        <f t="shared" si="2"/>
        <v>755</v>
      </c>
      <c r="L17" s="14">
        <f t="shared" si="3"/>
        <v>1683</v>
      </c>
      <c r="M17" s="14">
        <f>L17*Q2/100+(L17)</f>
        <v>2666.8818000000001</v>
      </c>
      <c r="N17" s="20" t="s">
        <v>21</v>
      </c>
      <c r="O17" s="16"/>
    </row>
    <row r="18" spans="1:15" ht="126" customHeight="1" x14ac:dyDescent="0.7">
      <c r="A18" s="11">
        <v>16</v>
      </c>
      <c r="B18" s="11">
        <v>52</v>
      </c>
      <c r="C18" s="11" t="s">
        <v>35</v>
      </c>
      <c r="D18" s="17" t="s">
        <v>42</v>
      </c>
      <c r="E18" s="18">
        <v>360</v>
      </c>
      <c r="F18" s="18">
        <v>403</v>
      </c>
      <c r="G18" s="14">
        <v>693</v>
      </c>
      <c r="H18" s="14">
        <v>857</v>
      </c>
      <c r="I18" s="14">
        <f t="shared" si="0"/>
        <v>1050</v>
      </c>
      <c r="J18" s="14">
        <f t="shared" si="1"/>
        <v>1145</v>
      </c>
      <c r="K18" s="14">
        <f t="shared" si="2"/>
        <v>1559</v>
      </c>
      <c r="L18" s="14">
        <f t="shared" si="3"/>
        <v>3475</v>
      </c>
      <c r="M18" s="14">
        <f>L18*Q2/100+(L18)</f>
        <v>5506.4849999999997</v>
      </c>
      <c r="N18" s="20"/>
      <c r="O18" s="16"/>
    </row>
    <row r="19" spans="1:15" ht="91.5" customHeight="1" x14ac:dyDescent="0.7">
      <c r="A19" s="11">
        <v>17</v>
      </c>
      <c r="B19" s="11">
        <v>56</v>
      </c>
      <c r="C19" s="11">
        <v>103</v>
      </c>
      <c r="D19" s="17" t="s">
        <v>43</v>
      </c>
      <c r="E19" s="18">
        <v>179</v>
      </c>
      <c r="F19" s="18">
        <v>200</v>
      </c>
      <c r="G19" s="14">
        <v>337</v>
      </c>
      <c r="H19" s="14">
        <v>416</v>
      </c>
      <c r="I19" s="14">
        <f t="shared" si="0"/>
        <v>509</v>
      </c>
      <c r="J19" s="14">
        <f t="shared" si="1"/>
        <v>555</v>
      </c>
      <c r="K19" s="14">
        <f t="shared" si="2"/>
        <v>755</v>
      </c>
      <c r="L19" s="14">
        <f t="shared" si="3"/>
        <v>1683</v>
      </c>
      <c r="M19" s="14">
        <f>L19*Q2/100+(L19)</f>
        <v>2666.8818000000001</v>
      </c>
      <c r="N19" s="20" t="s">
        <v>21</v>
      </c>
      <c r="O19" s="16"/>
    </row>
    <row r="20" spans="1:15" ht="95.25" customHeight="1" x14ac:dyDescent="0.7">
      <c r="A20" s="11">
        <v>18</v>
      </c>
      <c r="B20" s="11">
        <v>57</v>
      </c>
      <c r="C20" s="11">
        <v>103</v>
      </c>
      <c r="D20" s="17" t="s">
        <v>44</v>
      </c>
      <c r="E20" s="18">
        <v>179</v>
      </c>
      <c r="F20" s="18">
        <v>200</v>
      </c>
      <c r="G20" s="14">
        <v>337</v>
      </c>
      <c r="H20" s="14">
        <v>416</v>
      </c>
      <c r="I20" s="14">
        <f t="shared" si="0"/>
        <v>509</v>
      </c>
      <c r="J20" s="14">
        <f t="shared" si="1"/>
        <v>555</v>
      </c>
      <c r="K20" s="14">
        <f t="shared" si="2"/>
        <v>755</v>
      </c>
      <c r="L20" s="14">
        <f t="shared" si="3"/>
        <v>1683</v>
      </c>
      <c r="M20" s="14">
        <f>L20*Q2/100+(L20)</f>
        <v>2666.8818000000001</v>
      </c>
      <c r="N20" s="20" t="s">
        <v>21</v>
      </c>
      <c r="O20" s="16"/>
    </row>
    <row r="21" spans="1:15" ht="104.25" customHeight="1" x14ac:dyDescent="0.7">
      <c r="A21" s="11">
        <v>19</v>
      </c>
      <c r="B21" s="11">
        <v>59</v>
      </c>
      <c r="C21" s="11">
        <v>103</v>
      </c>
      <c r="D21" s="17" t="s">
        <v>45</v>
      </c>
      <c r="E21" s="18">
        <v>179</v>
      </c>
      <c r="F21" s="18">
        <v>200</v>
      </c>
      <c r="G21" s="14">
        <v>337</v>
      </c>
      <c r="H21" s="14">
        <v>416</v>
      </c>
      <c r="I21" s="14">
        <f t="shared" si="0"/>
        <v>509</v>
      </c>
      <c r="J21" s="14">
        <f t="shared" si="1"/>
        <v>555</v>
      </c>
      <c r="K21" s="14">
        <f t="shared" si="2"/>
        <v>755</v>
      </c>
      <c r="L21" s="14">
        <f t="shared" si="3"/>
        <v>1683</v>
      </c>
      <c r="M21" s="14">
        <f>L21*Q2/100+(L21)</f>
        <v>2666.8818000000001</v>
      </c>
      <c r="N21" s="20" t="s">
        <v>21</v>
      </c>
      <c r="O21" s="16"/>
    </row>
    <row r="22" spans="1:15" ht="158.25" customHeight="1" x14ac:dyDescent="0.7">
      <c r="A22" s="11">
        <v>20</v>
      </c>
      <c r="B22" s="11">
        <v>60</v>
      </c>
      <c r="C22" s="11">
        <v>103</v>
      </c>
      <c r="D22" s="17" t="s">
        <v>46</v>
      </c>
      <c r="E22" s="18">
        <v>179</v>
      </c>
      <c r="F22" s="18">
        <v>200</v>
      </c>
      <c r="G22" s="14">
        <v>337</v>
      </c>
      <c r="H22" s="14">
        <v>416</v>
      </c>
      <c r="I22" s="14">
        <f t="shared" si="0"/>
        <v>509</v>
      </c>
      <c r="J22" s="14">
        <f t="shared" si="1"/>
        <v>555</v>
      </c>
      <c r="K22" s="14">
        <f t="shared" si="2"/>
        <v>755</v>
      </c>
      <c r="L22" s="14">
        <f t="shared" si="3"/>
        <v>1683</v>
      </c>
      <c r="M22" s="14">
        <f>L22*Q2/100+(L22)</f>
        <v>2666.8818000000001</v>
      </c>
      <c r="N22" s="20" t="s">
        <v>21</v>
      </c>
      <c r="O22" s="16"/>
    </row>
    <row r="23" spans="1:15" ht="131.25" customHeight="1" x14ac:dyDescent="0.7">
      <c r="A23" s="11">
        <v>21</v>
      </c>
      <c r="B23" s="11">
        <v>63</v>
      </c>
      <c r="C23" s="11">
        <v>104</v>
      </c>
      <c r="D23" s="17" t="s">
        <v>47</v>
      </c>
      <c r="E23" s="18">
        <v>904</v>
      </c>
      <c r="F23" s="18">
        <v>1012</v>
      </c>
      <c r="G23" s="14">
        <v>1853</v>
      </c>
      <c r="H23" s="14">
        <v>2292</v>
      </c>
      <c r="I23" s="14">
        <f t="shared" si="0"/>
        <v>2809</v>
      </c>
      <c r="J23" s="14">
        <f t="shared" si="1"/>
        <v>3064</v>
      </c>
      <c r="K23" s="14">
        <f t="shared" si="2"/>
        <v>4173</v>
      </c>
      <c r="L23" s="14">
        <f t="shared" si="3"/>
        <v>9302</v>
      </c>
      <c r="M23" s="14">
        <f>L23*Q2/100+(L23)</f>
        <v>14739.949199999999</v>
      </c>
      <c r="N23" s="20"/>
      <c r="O23" s="16"/>
    </row>
    <row r="24" spans="1:15" ht="93.75" customHeight="1" x14ac:dyDescent="0.7">
      <c r="A24" s="11">
        <v>22</v>
      </c>
      <c r="B24" s="11">
        <v>64</v>
      </c>
      <c r="C24" s="11">
        <v>104</v>
      </c>
      <c r="D24" s="17" t="s">
        <v>48</v>
      </c>
      <c r="E24" s="18">
        <v>179</v>
      </c>
      <c r="F24" s="18">
        <v>200</v>
      </c>
      <c r="G24" s="14">
        <v>337</v>
      </c>
      <c r="H24" s="14">
        <v>416</v>
      </c>
      <c r="I24" s="14">
        <f t="shared" si="0"/>
        <v>509</v>
      </c>
      <c r="J24" s="14">
        <f t="shared" si="1"/>
        <v>555</v>
      </c>
      <c r="K24" s="14">
        <f t="shared" si="2"/>
        <v>755</v>
      </c>
      <c r="L24" s="14">
        <f t="shared" si="3"/>
        <v>1683</v>
      </c>
      <c r="M24" s="14">
        <f>L24*Q2/100+(L24)</f>
        <v>2666.8818000000001</v>
      </c>
      <c r="N24" s="20" t="s">
        <v>49</v>
      </c>
      <c r="O24" s="16"/>
    </row>
    <row r="25" spans="1:15" ht="100.5" customHeight="1" x14ac:dyDescent="0.7">
      <c r="A25" s="11">
        <v>23</v>
      </c>
      <c r="B25" s="11">
        <v>68</v>
      </c>
      <c r="C25" s="11">
        <v>104</v>
      </c>
      <c r="D25" s="17" t="s">
        <v>50</v>
      </c>
      <c r="E25" s="18">
        <v>904</v>
      </c>
      <c r="F25" s="18">
        <v>1012</v>
      </c>
      <c r="G25" s="14">
        <v>1853</v>
      </c>
      <c r="H25" s="14">
        <v>2292</v>
      </c>
      <c r="I25" s="14">
        <f t="shared" si="0"/>
        <v>2809</v>
      </c>
      <c r="J25" s="14">
        <f t="shared" si="1"/>
        <v>3064</v>
      </c>
      <c r="K25" s="14">
        <f t="shared" si="2"/>
        <v>4173</v>
      </c>
      <c r="L25" s="14">
        <f t="shared" si="3"/>
        <v>9302</v>
      </c>
      <c r="M25" s="14">
        <f>L25*Q2/100+(L25)</f>
        <v>14739.949199999999</v>
      </c>
      <c r="N25" s="20"/>
      <c r="O25" s="16"/>
    </row>
    <row r="26" spans="1:15" ht="125.25" customHeight="1" x14ac:dyDescent="0.7">
      <c r="A26" s="11">
        <v>24</v>
      </c>
      <c r="B26" s="11">
        <v>69</v>
      </c>
      <c r="C26" s="11">
        <v>104</v>
      </c>
      <c r="D26" s="17" t="s">
        <v>51</v>
      </c>
      <c r="E26" s="18">
        <v>904</v>
      </c>
      <c r="F26" s="18">
        <v>1012</v>
      </c>
      <c r="G26" s="14">
        <v>1853</v>
      </c>
      <c r="H26" s="14">
        <v>2292</v>
      </c>
      <c r="I26" s="14">
        <f t="shared" si="0"/>
        <v>2809</v>
      </c>
      <c r="J26" s="14">
        <f t="shared" si="1"/>
        <v>3064</v>
      </c>
      <c r="K26" s="14">
        <f t="shared" si="2"/>
        <v>4173</v>
      </c>
      <c r="L26" s="14">
        <f t="shared" si="3"/>
        <v>9302</v>
      </c>
      <c r="M26" s="14">
        <f>L26*Q2/100+(L26)</f>
        <v>14739.949199999999</v>
      </c>
      <c r="N26" s="20"/>
      <c r="O26" s="16"/>
    </row>
    <row r="27" spans="1:15" ht="155.25" customHeight="1" x14ac:dyDescent="0.7">
      <c r="A27" s="11">
        <v>25</v>
      </c>
      <c r="B27" s="11">
        <v>71</v>
      </c>
      <c r="C27" s="11">
        <v>104</v>
      </c>
      <c r="D27" s="17" t="s">
        <v>52</v>
      </c>
      <c r="E27" s="18">
        <v>904</v>
      </c>
      <c r="F27" s="18">
        <v>1012</v>
      </c>
      <c r="G27" s="14">
        <v>1853</v>
      </c>
      <c r="H27" s="14">
        <v>2292</v>
      </c>
      <c r="I27" s="14">
        <f t="shared" si="0"/>
        <v>2809</v>
      </c>
      <c r="J27" s="14">
        <f t="shared" si="1"/>
        <v>3064</v>
      </c>
      <c r="K27" s="14">
        <f t="shared" si="2"/>
        <v>4173</v>
      </c>
      <c r="L27" s="14">
        <f t="shared" si="3"/>
        <v>9302</v>
      </c>
      <c r="M27" s="14">
        <f>L27*Q2/100+(L27)</f>
        <v>14739.949199999999</v>
      </c>
      <c r="N27" s="20"/>
      <c r="O27" s="16"/>
    </row>
    <row r="28" spans="1:15" ht="107.25" customHeight="1" x14ac:dyDescent="0.7">
      <c r="A28" s="11">
        <v>26</v>
      </c>
      <c r="B28" s="11">
        <v>72</v>
      </c>
      <c r="C28" s="11">
        <v>104</v>
      </c>
      <c r="D28" s="17" t="s">
        <v>53</v>
      </c>
      <c r="E28" s="18">
        <v>904</v>
      </c>
      <c r="F28" s="18">
        <v>1012</v>
      </c>
      <c r="G28" s="14">
        <v>1853</v>
      </c>
      <c r="H28" s="14">
        <v>2292</v>
      </c>
      <c r="I28" s="14">
        <f t="shared" si="0"/>
        <v>2809</v>
      </c>
      <c r="J28" s="14">
        <f t="shared" si="1"/>
        <v>3064</v>
      </c>
      <c r="K28" s="14">
        <f t="shared" si="2"/>
        <v>4173</v>
      </c>
      <c r="L28" s="14">
        <f t="shared" si="3"/>
        <v>9302</v>
      </c>
      <c r="M28" s="14">
        <f>L28*Q2/100+(L28)</f>
        <v>14739.949199999999</v>
      </c>
      <c r="N28" s="20"/>
      <c r="O28" s="16"/>
    </row>
    <row r="29" spans="1:15" ht="121.5" customHeight="1" x14ac:dyDescent="0.7">
      <c r="A29" s="11">
        <v>27</v>
      </c>
      <c r="B29" s="11">
        <v>73</v>
      </c>
      <c r="C29" s="11">
        <v>104</v>
      </c>
      <c r="D29" s="17" t="s">
        <v>54</v>
      </c>
      <c r="E29" s="18">
        <v>904</v>
      </c>
      <c r="F29" s="18">
        <v>1012</v>
      </c>
      <c r="G29" s="14">
        <v>1853</v>
      </c>
      <c r="H29" s="14">
        <v>2292</v>
      </c>
      <c r="I29" s="14">
        <f t="shared" si="0"/>
        <v>2809</v>
      </c>
      <c r="J29" s="14">
        <f t="shared" si="1"/>
        <v>3064</v>
      </c>
      <c r="K29" s="14">
        <f t="shared" si="2"/>
        <v>4173</v>
      </c>
      <c r="L29" s="14">
        <f t="shared" si="3"/>
        <v>9302</v>
      </c>
      <c r="M29" s="14">
        <f>L29*Q2/100+(L29)</f>
        <v>14739.949199999999</v>
      </c>
      <c r="N29" s="20"/>
      <c r="O29" s="16"/>
    </row>
    <row r="30" spans="1:15" ht="126" customHeight="1" x14ac:dyDescent="0.7">
      <c r="A30" s="11">
        <v>28</v>
      </c>
      <c r="B30" s="11">
        <v>74</v>
      </c>
      <c r="C30" s="11">
        <v>104</v>
      </c>
      <c r="D30" s="17" t="s">
        <v>55</v>
      </c>
      <c r="E30" s="18">
        <v>904</v>
      </c>
      <c r="F30" s="18">
        <v>1012</v>
      </c>
      <c r="G30" s="14">
        <v>1853</v>
      </c>
      <c r="H30" s="14">
        <v>2292</v>
      </c>
      <c r="I30" s="14">
        <f t="shared" si="0"/>
        <v>2809</v>
      </c>
      <c r="J30" s="14">
        <f t="shared" si="1"/>
        <v>3064</v>
      </c>
      <c r="K30" s="14">
        <f t="shared" si="2"/>
        <v>4173</v>
      </c>
      <c r="L30" s="14">
        <f t="shared" si="3"/>
        <v>9302</v>
      </c>
      <c r="M30" s="14">
        <f>L30*Q2/100+(L30)</f>
        <v>14739.949199999999</v>
      </c>
      <c r="N30" s="20"/>
      <c r="O30" s="16"/>
    </row>
    <row r="31" spans="1:15" ht="124.5" customHeight="1" x14ac:dyDescent="0.7">
      <c r="A31" s="11">
        <v>29</v>
      </c>
      <c r="B31" s="11">
        <v>75</v>
      </c>
      <c r="C31" s="11">
        <v>104</v>
      </c>
      <c r="D31" s="17" t="s">
        <v>56</v>
      </c>
      <c r="E31" s="18">
        <v>904</v>
      </c>
      <c r="F31" s="18">
        <v>1012</v>
      </c>
      <c r="G31" s="14">
        <v>1853</v>
      </c>
      <c r="H31" s="14">
        <v>2292</v>
      </c>
      <c r="I31" s="14">
        <f t="shared" si="0"/>
        <v>2809</v>
      </c>
      <c r="J31" s="14">
        <f t="shared" si="1"/>
        <v>3064</v>
      </c>
      <c r="K31" s="14">
        <f t="shared" si="2"/>
        <v>4173</v>
      </c>
      <c r="L31" s="14">
        <f t="shared" si="3"/>
        <v>9302</v>
      </c>
      <c r="M31" s="14">
        <f>L31*Q2/100+(L31)</f>
        <v>14739.949199999999</v>
      </c>
      <c r="N31" s="20"/>
      <c r="O31" s="16"/>
    </row>
    <row r="32" spans="1:15" ht="113.25" customHeight="1" x14ac:dyDescent="0.7">
      <c r="A32" s="11">
        <v>30</v>
      </c>
      <c r="B32" s="11">
        <v>76</v>
      </c>
      <c r="C32" s="11">
        <v>104</v>
      </c>
      <c r="D32" s="17" t="s">
        <v>57</v>
      </c>
      <c r="E32" s="18">
        <v>904</v>
      </c>
      <c r="F32" s="18">
        <v>1012</v>
      </c>
      <c r="G32" s="14">
        <v>1853</v>
      </c>
      <c r="H32" s="14">
        <v>2292</v>
      </c>
      <c r="I32" s="14">
        <f t="shared" si="0"/>
        <v>2809</v>
      </c>
      <c r="J32" s="14">
        <f t="shared" si="1"/>
        <v>3064</v>
      </c>
      <c r="K32" s="14">
        <f t="shared" si="2"/>
        <v>4173</v>
      </c>
      <c r="L32" s="14">
        <f t="shared" si="3"/>
        <v>9302</v>
      </c>
      <c r="M32" s="14">
        <f>L32*Q2/100+(L32)</f>
        <v>14739.949199999999</v>
      </c>
      <c r="N32" s="20"/>
      <c r="O32" s="16"/>
    </row>
    <row r="33" spans="1:15" ht="304.5" customHeight="1" x14ac:dyDescent="0.7">
      <c r="A33" s="11">
        <v>31</v>
      </c>
      <c r="B33" s="11" t="s">
        <v>58</v>
      </c>
      <c r="C33" s="11" t="s">
        <v>59</v>
      </c>
      <c r="D33" s="17" t="s">
        <v>60</v>
      </c>
      <c r="E33" s="18">
        <v>8000</v>
      </c>
      <c r="F33" s="18">
        <v>8960</v>
      </c>
      <c r="G33" s="14">
        <v>16829</v>
      </c>
      <c r="H33" s="14">
        <v>20822</v>
      </c>
      <c r="I33" s="14">
        <f t="shared" si="0"/>
        <v>25523</v>
      </c>
      <c r="J33" s="14">
        <f t="shared" si="1"/>
        <v>27848</v>
      </c>
      <c r="K33" s="14">
        <f t="shared" si="2"/>
        <v>37928</v>
      </c>
      <c r="L33" s="14">
        <f t="shared" si="3"/>
        <v>84552</v>
      </c>
      <c r="M33" s="14">
        <f>L33*Q2/100+(L33)</f>
        <v>133981.0992</v>
      </c>
      <c r="N33" s="20"/>
      <c r="O33" s="16"/>
    </row>
    <row r="34" spans="1:15" ht="274.5" customHeight="1" x14ac:dyDescent="0.7">
      <c r="A34" s="11">
        <v>32</v>
      </c>
      <c r="B34" s="11" t="s">
        <v>61</v>
      </c>
      <c r="C34" s="11" t="s">
        <v>62</v>
      </c>
      <c r="D34" s="17" t="s">
        <v>63</v>
      </c>
      <c r="E34" s="18">
        <v>8000</v>
      </c>
      <c r="F34" s="18">
        <v>8960</v>
      </c>
      <c r="G34" s="14">
        <v>16829</v>
      </c>
      <c r="H34" s="14">
        <v>20822</v>
      </c>
      <c r="I34" s="14">
        <f t="shared" si="0"/>
        <v>25523</v>
      </c>
      <c r="J34" s="14">
        <f t="shared" si="1"/>
        <v>27848</v>
      </c>
      <c r="K34" s="14">
        <f t="shared" si="2"/>
        <v>37928</v>
      </c>
      <c r="L34" s="14">
        <f t="shared" si="3"/>
        <v>84552</v>
      </c>
      <c r="M34" s="14">
        <f>L34*Q2/100+(L34)</f>
        <v>133981.0992</v>
      </c>
      <c r="N34" s="20"/>
      <c r="O34" s="16"/>
    </row>
    <row r="35" spans="1:15" ht="135.75" customHeight="1" x14ac:dyDescent="0.7">
      <c r="A35" s="11">
        <v>33</v>
      </c>
      <c r="B35" s="36" t="s">
        <v>64</v>
      </c>
      <c r="C35" s="37"/>
      <c r="D35" s="17" t="s">
        <v>65</v>
      </c>
      <c r="E35" s="18">
        <v>8000</v>
      </c>
      <c r="F35" s="18">
        <v>8960</v>
      </c>
      <c r="G35" s="14">
        <v>16829</v>
      </c>
      <c r="H35" s="14">
        <v>20822</v>
      </c>
      <c r="I35" s="14">
        <f t="shared" si="0"/>
        <v>25523</v>
      </c>
      <c r="J35" s="14">
        <f t="shared" si="1"/>
        <v>27848</v>
      </c>
      <c r="K35" s="14">
        <f t="shared" si="2"/>
        <v>37928</v>
      </c>
      <c r="L35" s="14">
        <f t="shared" si="3"/>
        <v>84552</v>
      </c>
      <c r="M35" s="14">
        <f>L35*Q2/100+(L35)</f>
        <v>133981.0992</v>
      </c>
      <c r="N35" s="20"/>
      <c r="O35" s="16"/>
    </row>
    <row r="36" spans="1:15" ht="124.5" customHeight="1" x14ac:dyDescent="0.2">
      <c r="A36" s="67" t="s">
        <v>87</v>
      </c>
      <c r="B36" s="67"/>
      <c r="C36" s="67"/>
      <c r="D36" s="67"/>
      <c r="E36" s="67"/>
      <c r="F36" s="67"/>
      <c r="G36" s="67"/>
      <c r="H36" s="67"/>
      <c r="I36" s="67"/>
      <c r="J36" s="67"/>
      <c r="K36" s="67"/>
      <c r="L36" s="67"/>
      <c r="M36" s="67"/>
      <c r="N36" s="67"/>
    </row>
  </sheetData>
  <mergeCells count="3">
    <mergeCell ref="A1:N1"/>
    <mergeCell ref="B35:C35"/>
    <mergeCell ref="A36:N36"/>
  </mergeCells>
  <pageMargins left="0.70866141732283472" right="0.70866141732283472" top="0.74803149606299213" bottom="0.74803149606299213" header="0.31496062992125984" footer="0.31496062992125984"/>
  <pageSetup paperSize="9" scale="1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İş Kanunu 2011-2016 ARASI</vt:lpstr>
      <vt:lpstr>İş Kanunu 2017-2021 ARASI</vt:lpstr>
      <vt:lpstr>İŞ KANUNU -2022-2023 ARASI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Feride Irmak</dc:creator>
  <cp:lastModifiedBy>Şaban ABACI</cp:lastModifiedBy>
  <dcterms:created xsi:type="dcterms:W3CDTF">2023-01-17T08:27:45Z</dcterms:created>
  <dcterms:modified xsi:type="dcterms:W3CDTF">2024-01-06T12:56:53Z</dcterms:modified>
</cp:coreProperties>
</file>